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22.205\df\Documents\Исполнение 2024\исполнение за 2024 год\на портал для размещения\"/>
    </mc:Choice>
  </mc:AlternateContent>
  <bookViews>
    <workbookView xWindow="0" yWindow="0" windowWidth="12420" windowHeight="8910"/>
  </bookViews>
  <sheets>
    <sheet name="2024" sheetId="2" r:id="rId1"/>
  </sheets>
  <definedNames>
    <definedName name="_xlnm.Print_Titles" localSheetId="0">'2024'!$3:$4</definedName>
    <definedName name="_xlnm.Print_Area" localSheetId="0">'2024'!$A$1:$I$72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2" l="1"/>
  <c r="I17" i="2"/>
  <c r="G17" i="2"/>
  <c r="I39" i="2"/>
  <c r="I72" i="2" s="1"/>
  <c r="H39" i="2"/>
  <c r="G39" i="2"/>
  <c r="F39" i="2"/>
  <c r="E39" i="2"/>
  <c r="D39" i="2"/>
  <c r="I25" i="2"/>
  <c r="H25" i="2"/>
  <c r="H72" i="2" s="1"/>
  <c r="G25" i="2"/>
  <c r="G72" i="2" s="1"/>
  <c r="F25" i="2"/>
  <c r="E25" i="2"/>
  <c r="D25" i="2"/>
  <c r="A7" i="2" l="1"/>
  <c r="A25" i="2" l="1"/>
</calcChain>
</file>

<file path=xl/sharedStrings.xml><?xml version="1.0" encoding="utf-8"?>
<sst xmlns="http://schemas.openxmlformats.org/spreadsheetml/2006/main" count="148" uniqueCount="114">
  <si>
    <t>X</t>
  </si>
  <si>
    <t>Администрация города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</si>
  <si>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 же на развитие гражданской активности молодежи и формирование здорового образа жизни</t>
  </si>
  <si>
    <t>Организация досуга детей, подростков и молодежи (иная досуговая деятельность)</t>
  </si>
  <si>
    <t>Организация досуга детей, подростков и молодежи (культурно-досуговые, спортивно-массовые мероприятия)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</si>
  <si>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потенциала подростков и молодежи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</si>
  <si>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</si>
  <si>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</si>
  <si>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Осуществление экскурсионного обслуживания</t>
  </si>
  <si>
    <t>Публичный показ музейных предметов, музейных коллекций (в стационарных условиях)</t>
  </si>
  <si>
    <t>Публичный показ музейных предметов, музейных коллекций (вне стационара)</t>
  </si>
  <si>
    <t>Создание экспозиций (выставок) музеев, организация выездных выставок (в стационарных условиях)</t>
  </si>
  <si>
    <t>Создание экспозиций (выставок) музеев, организация выездных выставок (вне стационара)</t>
  </si>
  <si>
    <t>Формирование, учет, изучение, обеспечение физического сохранения и безопасности музейных предметов, музейных коллекций</t>
  </si>
  <si>
    <t>Проведение тестирования выполнения нормативов испытаний (тестов) комплекса ГТО</t>
  </si>
  <si>
    <t>№ п/п</t>
  </si>
  <si>
    <t>Объемы субсидий на выполнение муниципальных заданий на оказание соответствующих муниципальных услуг (выполнение работ), рублей</t>
  </si>
  <si>
    <t>Факт</t>
  </si>
  <si>
    <t>Наименование муниципальных услуг (работ)</t>
  </si>
  <si>
    <t>Публичный показ музейных предметов, музейных коллекций. Удаленно через сеть Интернет</t>
  </si>
  <si>
    <t>Число зрителей, человек</t>
  </si>
  <si>
    <t>Реализация дополнительных предпрофессиональных программ в области искусств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</si>
  <si>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 исследовательской) деятельности, творческой деятельности, физкультурно-спортивной деятельности</t>
  </si>
  <si>
    <t xml:space="preserve">Число экскурсий, единица </t>
  </si>
  <si>
    <t>Количество
проведенных
мероприятий,
единица</t>
  </si>
  <si>
    <t>Число
посетителей,
человек</t>
  </si>
  <si>
    <t xml:space="preserve">Организация и проведение спортивно-оздоровительной работы по развитию физической культуры и спорта среди различных групп населения </t>
  </si>
  <si>
    <t xml:space="preserve">Количество посещений, единиц </t>
  </si>
  <si>
    <t xml:space="preserve">Проведение занятий физкультурно-спортивной направленности по месту проживания граждан </t>
  </si>
  <si>
    <t>Количество спортивных сборных команд, единиц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</si>
  <si>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(за исключением тестирования выполнения нормативов испытаний комплекса ГТО)</t>
  </si>
  <si>
    <t>Организация досуга детей, подростков и молодежи (кружки и секции, клубы и любительские объединения)</t>
  </si>
  <si>
    <t xml:space="preserve">Количество мероприятий, единица </t>
  </si>
  <si>
    <t>Наименование, единица измерения</t>
  </si>
  <si>
    <t>Количество
посещений,
единица</t>
  </si>
  <si>
    <t>Количество
документов,
единица</t>
  </si>
  <si>
    <t>Количество
предметов,
единица</t>
  </si>
  <si>
    <t>в стационарных условиях</t>
  </si>
  <si>
    <t>вне стационара</t>
  </si>
  <si>
    <t>Организация и проведение культурно-массовых мероприятий
(Творческих (фестиваль, выставка, конкурс, смотр); Культурно-массовых (иные зрелищные мероприятия); Мастер-классы; Методических (семинар, конференция); Ритуалы)</t>
  </si>
  <si>
    <t>План (утвержденный)</t>
  </si>
  <si>
    <t>План (уточненный)</t>
  </si>
  <si>
    <t>на выезде</t>
  </si>
  <si>
    <t>Количество публичных выступлений, единица</t>
  </si>
  <si>
    <t xml:space="preserve">стационар   </t>
  </si>
  <si>
    <t>Количество аттракционов, единица</t>
  </si>
  <si>
    <t>Обеспечение доступа к объектам спорта</t>
  </si>
  <si>
    <t>Показатели, характеризующие объемы муниципальных услуг (выполнение работ)</t>
  </si>
  <si>
    <t>Организация и проведение культурно-массовых мероприятий
(Мастер-классы)</t>
  </si>
  <si>
    <t>Количество
участников
мероприятий,
человек</t>
  </si>
  <si>
    <t>Присвоение спортивных разрядов</t>
  </si>
  <si>
    <t>Организация деятельности клубных формирований и формирований самодеятельного народного творчества</t>
  </si>
  <si>
    <t>удаленно через сеть "Интернет"</t>
  </si>
  <si>
    <t>Количество новых (капитально-возобновленных) постановок, единица</t>
  </si>
  <si>
    <t>Количество
экспозиций и выставок,
единица</t>
  </si>
  <si>
    <t>Количество человеко-часов, человеко-час</t>
  </si>
  <si>
    <t>Число человеко-дней пребывания, человеко-день</t>
  </si>
  <si>
    <t xml:space="preserve">Количество занятий, единиц </t>
  </si>
  <si>
    <t>Муниципальное образование городской округ Сургут</t>
  </si>
  <si>
    <t>Среднее число посетителей одного мероприятия, единица</t>
  </si>
  <si>
    <t>Количество клубных формирований, единица</t>
  </si>
  <si>
    <t>Департамент образования</t>
  </si>
  <si>
    <t>Число обучающихся, человек</t>
  </si>
  <si>
    <t>Число детей, человек</t>
  </si>
  <si>
    <t xml:space="preserve"> Число промежуточных итоговых аттестаций, единица</t>
  </si>
  <si>
    <t>Реализация дополнительных общеразвивающих программ</t>
  </si>
  <si>
    <t>Количество человек, человек</t>
  </si>
  <si>
    <t>Количество мероприятий, единица</t>
  </si>
  <si>
    <t>Показ (организация показа) спектаклей (театральных постановок), с учетом всех форм</t>
  </si>
  <si>
    <t xml:space="preserve">Организация и проведение официальных спортивных мероприятий  </t>
  </si>
  <si>
    <t>Реализация дополнительных образовательных программ спортивной подготовки по олимпийским видам спорта</t>
  </si>
  <si>
    <t>Реализация дополнительных образовательных программ спортивной подготовки по неолимпийским видам спорта</t>
  </si>
  <si>
    <t>Реализация дополнительных образовательных программ  спортивной подготовки по адаптивным видам спорта</t>
  </si>
  <si>
    <t>Организация и обеспечение подготовки спортивного резерва</t>
  </si>
  <si>
    <t>Организация и проведение официальных физкультурных (физкультурно-оздоровительных) мероприятий (муниципальные)</t>
  </si>
  <si>
    <t>Количество мероприятий, штук</t>
  </si>
  <si>
    <t>Организация мероприятий по подготовке спортивных сборных команд. Спортивные сборные команды муниципальных образований</t>
  </si>
  <si>
    <t>Количество тестируемых, человек</t>
  </si>
  <si>
    <t>Площадь объектов, квадратный метр</t>
  </si>
  <si>
    <t xml:space="preserve">Обеспечение участия в официальных физкультурных (физкультурно-оздоровительных) мероприятиях. Региональные </t>
  </si>
  <si>
    <t>Количество лиц прошедших спортивную подготовку, человек</t>
  </si>
  <si>
    <t>Библиотечное, библиографическое и информационное обслуживание пользователей библиотеки. С учетом всех форм</t>
  </si>
  <si>
    <t>Организация показа концертов и концертных программ</t>
  </si>
  <si>
    <t xml:space="preserve">Реализация дополнительных общеразвивающих программ </t>
  </si>
  <si>
    <t xml:space="preserve">Организация отдыха детей и молодёжи </t>
  </si>
  <si>
    <t xml:space="preserve">Создание концертов и концертных программ. С учетом всех форм
</t>
  </si>
  <si>
    <t>Показ (организация показа) концертных программ. С учетом всех форм. На выезде</t>
  </si>
  <si>
    <t>Показ (организация показа) концертных программ. С учетом всех форм. Стационар</t>
  </si>
  <si>
    <t>Создание спектаклей. С учетом всех форм. Малая форма (камерный спектакль).</t>
  </si>
  <si>
    <t>Показ спектаклей (театральных постановок). В информационно-коммуникационной сети "Интернет" (онлайн). Онлайн - на официальном сайте учреждения</t>
  </si>
  <si>
    <t>Присмотр и уход</t>
  </si>
  <si>
    <t>Организация проведения общественно-значимых мероприятий в сфере образования, науки и молодежной политики</t>
  </si>
  <si>
    <t>Сведения о выполнении муниципальными учреждениями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за 2024 год</t>
  </si>
  <si>
    <t>Реализация основных общеобразовательных программ дошкольного образования</t>
  </si>
  <si>
    <t>Реализация основных общеобразовательных программ начального общего образования</t>
  </si>
  <si>
    <t>Реализация адаптированных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</si>
  <si>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</si>
  <si>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</si>
  <si>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Проведение промежуточной итоговой аттестации лиц, 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</t>
  </si>
  <si>
    <t>Организация отдыха детей и молодежи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</si>
  <si>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</si>
  <si>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Количество мероприятий, единиц</t>
  </si>
  <si>
    <t>Количество кружков и секций, клубов, любительских объединений, единиц</t>
  </si>
  <si>
    <t>Количество видеотрансляций 
(в записи), единица</t>
  </si>
  <si>
    <t>Количество новых (капитально-возобновленных) концертов, единица</t>
  </si>
  <si>
    <t>Организация и проведение мероприятий. Культурно-массовых (иной деятельности, в результате которой сохраняются, создаются, распространяются и осваиваются культурные ценности). На территории Российской Федерации</t>
  </si>
  <si>
    <t>Организация деятельности аттракционов. Обеспечение эксплуатационно-технического обслуживания аттракционов механизированных и малых форм, а также содержание оборудования в надлежащем состоянии</t>
  </si>
  <si>
    <t xml:space="preserve">Количество мероприятий, единиц </t>
  </si>
  <si>
    <t>Число лиц, прошедших спортивную подготовку 
на этапе спортивной подготовки, человек</t>
  </si>
  <si>
    <t>Количество присвоенных разрядов, штук</t>
  </si>
  <si>
    <t>Организация и проведение мероприятий, направленных на выявление и развитие одаренных в спорте детей</t>
  </si>
  <si>
    <t>Количество человеко-дней, человеко-день</t>
  </si>
  <si>
    <t>Организация и проведение физической реабилитации для инвалида (ребенка-инвалида), людей с ограниченными возможностями здоровья, в том числе с участием членов их семей и/или сопровождающих</t>
  </si>
  <si>
    <t>Количество занимающихся,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</si>
</sst>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9]###\ ###\ ###\ ###\ ##0.00"/>
  </numFmts>
  <fonts count="12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 applyFont="1" applyFill="1" applyBorder="1"/>
    <xf numFmtId="0" fontId="2" fillId="2" borderId="0" xfId="0" applyFont="1" applyFill="1" applyBorder="1"/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/>
    <xf numFmtId="0" fontId="8" fillId="2" borderId="0" xfId="0" applyFont="1" applyFill="1" applyBorder="1" applyAlignment="1">
      <alignment vertical="center"/>
    </xf>
    <xf numFmtId="0" fontId="10" fillId="2" borderId="1" xfId="1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7" fillId="2" borderId="1" xfId="1" applyNumberFormat="1" applyFont="1" applyFill="1" applyBorder="1" applyAlignment="1">
      <alignment horizontal="center" vertical="top" wrapText="1"/>
    </xf>
    <xf numFmtId="4" fontId="11" fillId="2" borderId="1" xfId="1" applyNumberFormat="1" applyFont="1" applyFill="1" applyBorder="1" applyAlignment="1">
      <alignment horizontal="center" vertical="top" wrapText="1"/>
    </xf>
    <xf numFmtId="3" fontId="2" fillId="2" borderId="0" xfId="0" applyNumberFormat="1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0" fontId="7" fillId="2" borderId="1" xfId="1" applyNumberFormat="1" applyFont="1" applyFill="1" applyBorder="1" applyAlignment="1">
      <alignment horizontal="center" vertical="center" wrapText="1" readingOrder="1"/>
    </xf>
    <xf numFmtId="164" fontId="7" fillId="2" borderId="1" xfId="1" applyNumberFormat="1" applyFont="1" applyFill="1" applyBorder="1" applyAlignment="1">
      <alignment horizontal="right" vertical="center" wrapText="1" readingOrder="1"/>
    </xf>
    <xf numFmtId="164" fontId="11" fillId="2" borderId="1" xfId="1" applyNumberFormat="1" applyFont="1" applyFill="1" applyBorder="1" applyAlignment="1">
      <alignment horizontal="right" vertical="center" wrapText="1" readingOrder="1"/>
    </xf>
    <xf numFmtId="3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7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4" fontId="4" fillId="2" borderId="0" xfId="0" applyNumberFormat="1" applyFont="1" applyFill="1" applyBorder="1"/>
    <xf numFmtId="0" fontId="9" fillId="2" borderId="0" xfId="0" applyFont="1" applyFill="1" applyBorder="1" applyAlignment="1">
      <alignment vertical="center"/>
    </xf>
    <xf numFmtId="2" fontId="4" fillId="2" borderId="0" xfId="0" applyNumberFormat="1" applyFont="1" applyFill="1" applyBorder="1"/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2" xfId="1" applyNumberFormat="1" applyFont="1" applyFill="1" applyBorder="1" applyAlignment="1">
      <alignment horizontal="left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3" fontId="2" fillId="0" borderId="1" xfId="1" applyNumberFormat="1" applyFont="1" applyFill="1" applyBorder="1" applyAlignment="1">
      <alignment horizontal="center" vertical="top" wrapText="1"/>
    </xf>
    <xf numFmtId="4" fontId="2" fillId="0" borderId="1" xfId="1" applyNumberFormat="1" applyFont="1" applyFill="1" applyBorder="1" applyAlignment="1">
      <alignment horizontal="center" vertical="top" wrapText="1"/>
    </xf>
    <xf numFmtId="4" fontId="2" fillId="0" borderId="2" xfId="1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0" fillId="2" borderId="6" xfId="1" applyNumberFormat="1" applyFont="1" applyFill="1" applyBorder="1" applyAlignment="1">
      <alignment horizontal="center" vertical="center" wrapText="1" readingOrder="1"/>
    </xf>
    <xf numFmtId="0" fontId="10" fillId="2" borderId="7" xfId="1" applyNumberFormat="1" applyFont="1" applyFill="1" applyBorder="1" applyAlignment="1">
      <alignment horizontal="center" vertical="center" wrapText="1" readingOrder="1"/>
    </xf>
    <xf numFmtId="0" fontId="10" fillId="2" borderId="8" xfId="1" applyNumberFormat="1" applyFont="1" applyFill="1" applyBorder="1" applyAlignment="1">
      <alignment horizontal="center" vertical="center" wrapText="1" readingOrder="1"/>
    </xf>
    <xf numFmtId="0" fontId="7" fillId="2" borderId="1" xfId="1" applyNumberFormat="1" applyFont="1" applyFill="1" applyBorder="1" applyAlignment="1">
      <alignment horizontal="center" vertical="center" wrapText="1" readingOrder="1"/>
    </xf>
    <xf numFmtId="0" fontId="7" fillId="2" borderId="1" xfId="1" applyNumberFormat="1" applyFont="1" applyFill="1" applyBorder="1" applyAlignment="1">
      <alignment horizontal="center" vertical="center" wrapText="1"/>
    </xf>
    <xf numFmtId="0" fontId="11" fillId="2" borderId="1" xfId="1" applyNumberFormat="1" applyFont="1" applyFill="1" applyBorder="1" applyAlignment="1">
      <alignment horizontal="center" vertical="top" wrapText="1"/>
    </xf>
    <xf numFmtId="0" fontId="7" fillId="2" borderId="1" xfId="1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 readingOrder="1"/>
    </xf>
    <xf numFmtId="3" fontId="2" fillId="0" borderId="1" xfId="1" applyNumberFormat="1" applyFont="1" applyFill="1" applyBorder="1" applyAlignment="1">
      <alignment horizontal="center" vertical="center" wrapText="1" readingOrder="1"/>
    </xf>
    <xf numFmtId="4" fontId="2" fillId="0" borderId="1" xfId="1" applyNumberFormat="1" applyFont="1" applyFill="1" applyBorder="1" applyAlignment="1">
      <alignment horizontal="center" vertical="center" wrapText="1" readingOrder="1"/>
    </xf>
    <xf numFmtId="0" fontId="2" fillId="2" borderId="1" xfId="1" applyNumberFormat="1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 readingOrder="1"/>
    </xf>
    <xf numFmtId="0" fontId="2" fillId="2" borderId="4" xfId="1" applyNumberFormat="1" applyFont="1" applyFill="1" applyBorder="1" applyAlignment="1">
      <alignment horizontal="center" vertical="center" wrapText="1" readingOrder="1"/>
    </xf>
    <xf numFmtId="0" fontId="2" fillId="2" borderId="3" xfId="1" applyNumberFormat="1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 readingOrder="1"/>
    </xf>
    <xf numFmtId="0" fontId="2" fillId="2" borderId="1" xfId="1" applyFont="1" applyFill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horizontal="center" vertical="top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B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showGridLines="0" tabSelected="1" view="pageBreakPreview" topLeftCell="A67" zoomScale="90" zoomScaleNormal="70" zoomScaleSheetLayoutView="90" workbookViewId="0">
      <selection activeCell="A70" sqref="A70:I71"/>
    </sheetView>
  </sheetViews>
  <sheetFormatPr defaultColWidth="9.140625" defaultRowHeight="15.75" x14ac:dyDescent="0.25"/>
  <cols>
    <col min="1" max="1" width="9.140625" style="1"/>
    <col min="2" max="2" width="59" style="3" customWidth="1"/>
    <col min="3" max="3" width="28.42578125" style="3" customWidth="1"/>
    <col min="4" max="4" width="17" style="3" customWidth="1"/>
    <col min="5" max="5" width="14.28515625" style="3" customWidth="1"/>
    <col min="6" max="6" width="17.7109375" style="3" customWidth="1"/>
    <col min="7" max="7" width="20.5703125" style="3" customWidth="1"/>
    <col min="8" max="8" width="21.85546875" style="3" customWidth="1"/>
    <col min="9" max="9" width="23.28515625" style="3" customWidth="1"/>
    <col min="10" max="10" width="12.42578125" style="2" bestFit="1" customWidth="1"/>
    <col min="11" max="11" width="9.140625" style="2"/>
    <col min="12" max="13" width="9.140625" style="3"/>
    <col min="14" max="14" width="35" style="4" customWidth="1"/>
    <col min="15" max="16384" width="9.140625" style="3"/>
  </cols>
  <sheetData>
    <row r="1" spans="1:14" ht="81" customHeight="1" x14ac:dyDescent="0.25">
      <c r="B1" s="31" t="s">
        <v>92</v>
      </c>
      <c r="C1" s="31"/>
      <c r="D1" s="31"/>
      <c r="E1" s="31"/>
      <c r="F1" s="31"/>
      <c r="G1" s="31"/>
      <c r="H1" s="31"/>
      <c r="I1" s="31"/>
    </row>
    <row r="2" spans="1:14" ht="21" customHeight="1" x14ac:dyDescent="0.25">
      <c r="A2" s="1" t="s">
        <v>58</v>
      </c>
    </row>
    <row r="3" spans="1:14" s="6" customFormat="1" ht="50.25" customHeight="1" x14ac:dyDescent="0.2">
      <c r="A3" s="32" t="s">
        <v>15</v>
      </c>
      <c r="B3" s="33" t="s">
        <v>18</v>
      </c>
      <c r="C3" s="33" t="s">
        <v>47</v>
      </c>
      <c r="D3" s="33"/>
      <c r="E3" s="33"/>
      <c r="F3" s="33"/>
      <c r="G3" s="36" t="s">
        <v>16</v>
      </c>
      <c r="H3" s="37"/>
      <c r="I3" s="38"/>
      <c r="J3" s="5"/>
      <c r="K3" s="5"/>
      <c r="N3" s="7"/>
    </row>
    <row r="4" spans="1:14" s="6" customFormat="1" ht="35.25" customHeight="1" x14ac:dyDescent="0.2">
      <c r="A4" s="32"/>
      <c r="B4" s="33"/>
      <c r="C4" s="8" t="s">
        <v>33</v>
      </c>
      <c r="D4" s="8" t="s">
        <v>40</v>
      </c>
      <c r="E4" s="8" t="s">
        <v>41</v>
      </c>
      <c r="F4" s="8" t="s">
        <v>17</v>
      </c>
      <c r="G4" s="8" t="s">
        <v>40</v>
      </c>
      <c r="H4" s="8" t="s">
        <v>41</v>
      </c>
      <c r="I4" s="8" t="s">
        <v>17</v>
      </c>
      <c r="J4" s="5"/>
      <c r="K4" s="5"/>
      <c r="N4" s="7"/>
    </row>
    <row r="5" spans="1:14" s="6" customFormat="1" ht="18" customHeight="1" x14ac:dyDescent="0.2">
      <c r="A5" s="41" t="s">
        <v>61</v>
      </c>
      <c r="B5" s="41"/>
      <c r="C5" s="41"/>
      <c r="D5" s="41"/>
      <c r="E5" s="41"/>
      <c r="F5" s="41"/>
      <c r="G5" s="41"/>
      <c r="H5" s="41"/>
      <c r="I5" s="41"/>
      <c r="J5" s="5"/>
      <c r="K5" s="5"/>
      <c r="N5" s="7"/>
    </row>
    <row r="6" spans="1:14" s="6" customFormat="1" ht="35.25" customHeight="1" x14ac:dyDescent="0.2">
      <c r="A6" s="9">
        <v>1</v>
      </c>
      <c r="B6" s="25" t="s">
        <v>93</v>
      </c>
      <c r="C6" s="27" t="s">
        <v>62</v>
      </c>
      <c r="D6" s="28">
        <v>29239</v>
      </c>
      <c r="E6" s="28">
        <v>28197</v>
      </c>
      <c r="F6" s="28">
        <v>28125</v>
      </c>
      <c r="G6" s="29">
        <v>8292034829.7800007</v>
      </c>
      <c r="H6" s="29">
        <v>8456580379.1499996</v>
      </c>
      <c r="I6" s="29">
        <v>8456580376.1400032</v>
      </c>
      <c r="J6" s="5"/>
      <c r="K6" s="5"/>
      <c r="N6" s="7"/>
    </row>
    <row r="7" spans="1:14" s="6" customFormat="1" ht="35.25" customHeight="1" x14ac:dyDescent="0.2">
      <c r="A7" s="9">
        <f>A6+1</f>
        <v>2</v>
      </c>
      <c r="B7" s="25" t="s">
        <v>90</v>
      </c>
      <c r="C7" s="27" t="s">
        <v>63</v>
      </c>
      <c r="D7" s="28">
        <v>7989</v>
      </c>
      <c r="E7" s="28">
        <v>28197</v>
      </c>
      <c r="F7" s="28">
        <v>28125</v>
      </c>
      <c r="G7" s="29">
        <v>84018368.700000003</v>
      </c>
      <c r="H7" s="29">
        <v>231338130.53</v>
      </c>
      <c r="I7" s="29">
        <v>231338130.53</v>
      </c>
      <c r="J7" s="5"/>
      <c r="K7" s="5"/>
      <c r="N7" s="7"/>
    </row>
    <row r="8" spans="1:14" s="6" customFormat="1" ht="36.75" customHeight="1" x14ac:dyDescent="0.2">
      <c r="A8" s="9">
        <v>3</v>
      </c>
      <c r="B8" s="25" t="s">
        <v>94</v>
      </c>
      <c r="C8" s="27" t="s">
        <v>62</v>
      </c>
      <c r="D8" s="28">
        <v>28883</v>
      </c>
      <c r="E8" s="28">
        <v>25860</v>
      </c>
      <c r="F8" s="28">
        <v>25860</v>
      </c>
      <c r="G8" s="29">
        <v>3032418721.9115486</v>
      </c>
      <c r="H8" s="29">
        <v>3375960733.6608462</v>
      </c>
      <c r="I8" s="29">
        <v>3375960732.4098387</v>
      </c>
      <c r="J8" s="5"/>
      <c r="K8" s="5"/>
      <c r="N8" s="7"/>
    </row>
    <row r="9" spans="1:14" s="6" customFormat="1" ht="48.75" customHeight="1" x14ac:dyDescent="0.2">
      <c r="A9" s="9">
        <v>4</v>
      </c>
      <c r="B9" s="25" t="s">
        <v>95</v>
      </c>
      <c r="C9" s="27" t="s">
        <v>62</v>
      </c>
      <c r="D9" s="28">
        <v>1278</v>
      </c>
      <c r="E9" s="28">
        <v>1439</v>
      </c>
      <c r="F9" s="28">
        <v>1439</v>
      </c>
      <c r="G9" s="29">
        <v>316309272.36219716</v>
      </c>
      <c r="H9" s="29">
        <v>387268089.77141291</v>
      </c>
      <c r="I9" s="29">
        <v>387268089.70179957</v>
      </c>
      <c r="J9" s="5"/>
      <c r="K9" s="5"/>
      <c r="N9" s="7"/>
    </row>
    <row r="10" spans="1:14" s="6" customFormat="1" ht="35.25" customHeight="1" x14ac:dyDescent="0.2">
      <c r="A10" s="9">
        <v>5</v>
      </c>
      <c r="B10" s="25" t="s">
        <v>96</v>
      </c>
      <c r="C10" s="27" t="s">
        <v>62</v>
      </c>
      <c r="D10" s="28">
        <v>29288</v>
      </c>
      <c r="E10" s="28">
        <v>29276</v>
      </c>
      <c r="F10" s="28">
        <v>29276</v>
      </c>
      <c r="G10" s="29">
        <v>4137520916.8954072</v>
      </c>
      <c r="H10" s="29">
        <v>4582309822.2538462</v>
      </c>
      <c r="I10" s="29">
        <v>4582309820.8375854</v>
      </c>
      <c r="J10" s="5"/>
      <c r="K10" s="5"/>
      <c r="N10" s="7"/>
    </row>
    <row r="11" spans="1:14" s="6" customFormat="1" ht="35.25" customHeight="1" x14ac:dyDescent="0.2">
      <c r="A11" s="10">
        <v>6</v>
      </c>
      <c r="B11" s="26" t="s">
        <v>97</v>
      </c>
      <c r="C11" s="27" t="s">
        <v>62</v>
      </c>
      <c r="D11" s="28">
        <v>5490</v>
      </c>
      <c r="E11" s="28">
        <v>5439</v>
      </c>
      <c r="F11" s="28">
        <v>5439</v>
      </c>
      <c r="G11" s="30">
        <v>906729528.53084695</v>
      </c>
      <c r="H11" s="30">
        <v>1008236875.073895</v>
      </c>
      <c r="I11" s="30">
        <v>1008236874.8107769</v>
      </c>
      <c r="J11" s="5"/>
      <c r="K11" s="5"/>
      <c r="N11" s="7"/>
    </row>
    <row r="12" spans="1:14" s="6" customFormat="1" ht="78" customHeight="1" x14ac:dyDescent="0.2">
      <c r="A12" s="9">
        <v>7</v>
      </c>
      <c r="B12" s="25" t="s">
        <v>98</v>
      </c>
      <c r="C12" s="27" t="s">
        <v>64</v>
      </c>
      <c r="D12" s="28">
        <v>379</v>
      </c>
      <c r="E12" s="28">
        <v>536</v>
      </c>
      <c r="F12" s="28">
        <v>536</v>
      </c>
      <c r="G12" s="29">
        <v>1048785.3</v>
      </c>
      <c r="H12" s="29">
        <v>1668968.4</v>
      </c>
      <c r="I12" s="29">
        <v>1668968.4</v>
      </c>
      <c r="J12" s="5"/>
      <c r="K12" s="5"/>
      <c r="N12" s="7"/>
    </row>
    <row r="13" spans="1:14" s="6" customFormat="1" ht="35.25" customHeight="1" x14ac:dyDescent="0.2">
      <c r="A13" s="9">
        <v>8</v>
      </c>
      <c r="B13" s="25" t="s">
        <v>65</v>
      </c>
      <c r="C13" s="27" t="s">
        <v>55</v>
      </c>
      <c r="D13" s="28">
        <v>1118150</v>
      </c>
      <c r="E13" s="28">
        <v>1111284</v>
      </c>
      <c r="F13" s="28">
        <v>1111284</v>
      </c>
      <c r="G13" s="29">
        <v>297946294.06999999</v>
      </c>
      <c r="H13" s="29">
        <v>361243163.63999999</v>
      </c>
      <c r="I13" s="29">
        <v>361243163.63999999</v>
      </c>
      <c r="J13" s="5"/>
      <c r="K13" s="5"/>
      <c r="N13" s="7"/>
    </row>
    <row r="14" spans="1:14" s="6" customFormat="1" ht="35.25" customHeight="1" x14ac:dyDescent="0.2">
      <c r="A14" s="9">
        <v>9</v>
      </c>
      <c r="B14" s="25" t="s">
        <v>99</v>
      </c>
      <c r="C14" s="27" t="s">
        <v>66</v>
      </c>
      <c r="D14" s="28">
        <v>14182</v>
      </c>
      <c r="E14" s="28">
        <v>14182</v>
      </c>
      <c r="F14" s="28">
        <v>14182</v>
      </c>
      <c r="G14" s="29">
        <v>83327292.790000007</v>
      </c>
      <c r="H14" s="29">
        <v>69768397.599999994</v>
      </c>
      <c r="I14" s="29">
        <v>69433491.819999993</v>
      </c>
      <c r="J14" s="5"/>
      <c r="K14" s="5"/>
      <c r="N14" s="7"/>
    </row>
    <row r="15" spans="1:14" s="6" customFormat="1" ht="132" customHeight="1" x14ac:dyDescent="0.2">
      <c r="A15" s="10">
        <v>10</v>
      </c>
      <c r="B15" s="25" t="s">
        <v>100</v>
      </c>
      <c r="C15" s="27" t="s">
        <v>67</v>
      </c>
      <c r="D15" s="28">
        <v>90</v>
      </c>
      <c r="E15" s="28">
        <v>90</v>
      </c>
      <c r="F15" s="28">
        <v>90</v>
      </c>
      <c r="G15" s="29">
        <v>153779982.07000002</v>
      </c>
      <c r="H15" s="29">
        <v>165723141.12</v>
      </c>
      <c r="I15" s="29">
        <v>165723141.12</v>
      </c>
      <c r="J15" s="5"/>
      <c r="K15" s="5"/>
      <c r="N15" s="7"/>
    </row>
    <row r="16" spans="1:14" s="6" customFormat="1" ht="50.25" customHeight="1" x14ac:dyDescent="0.2">
      <c r="A16" s="9">
        <v>11</v>
      </c>
      <c r="B16" s="25" t="s">
        <v>91</v>
      </c>
      <c r="C16" s="27" t="s">
        <v>67</v>
      </c>
      <c r="D16" s="28">
        <v>50</v>
      </c>
      <c r="E16" s="28">
        <v>50</v>
      </c>
      <c r="F16" s="28">
        <v>50</v>
      </c>
      <c r="G16" s="29">
        <v>54684268.890000001</v>
      </c>
      <c r="H16" s="29">
        <v>55017954.719999999</v>
      </c>
      <c r="I16" s="29">
        <v>55017954.719999999</v>
      </c>
      <c r="J16" s="5"/>
      <c r="K16" s="5"/>
      <c r="N16" s="7"/>
    </row>
    <row r="17" spans="1:14" s="6" customFormat="1" x14ac:dyDescent="0.2">
      <c r="A17" s="11" t="s">
        <v>0</v>
      </c>
      <c r="B17" s="42" t="s">
        <v>0</v>
      </c>
      <c r="C17" s="42"/>
      <c r="D17" s="11" t="s">
        <v>0</v>
      </c>
      <c r="E17" s="11" t="s">
        <v>0</v>
      </c>
      <c r="F17" s="11" t="s">
        <v>0</v>
      </c>
      <c r="G17" s="12">
        <f>SUM(G6:G16)</f>
        <v>17359818261.299999</v>
      </c>
      <c r="H17" s="12">
        <f t="shared" ref="H17:I17" si="0">SUM(H6:H16)</f>
        <v>18695115655.920002</v>
      </c>
      <c r="I17" s="12">
        <f t="shared" si="0"/>
        <v>18694780744.130005</v>
      </c>
      <c r="J17" s="5"/>
      <c r="K17" s="5"/>
      <c r="N17" s="7"/>
    </row>
    <row r="18" spans="1:14" ht="15" customHeight="1" x14ac:dyDescent="0.25">
      <c r="A18" s="39" t="s">
        <v>1</v>
      </c>
      <c r="B18" s="39"/>
      <c r="C18" s="39"/>
      <c r="D18" s="39"/>
      <c r="E18" s="39"/>
      <c r="F18" s="39"/>
      <c r="G18" s="39"/>
      <c r="H18" s="39"/>
      <c r="I18" s="39"/>
    </row>
    <row r="19" spans="1:14" ht="100.5" customHeight="1" x14ac:dyDescent="0.25">
      <c r="A19" s="47">
        <v>1</v>
      </c>
      <c r="B19" s="46" t="s">
        <v>2</v>
      </c>
      <c r="C19" s="43" t="s">
        <v>101</v>
      </c>
      <c r="D19" s="44">
        <v>81</v>
      </c>
      <c r="E19" s="44">
        <v>81</v>
      </c>
      <c r="F19" s="44">
        <v>81</v>
      </c>
      <c r="G19" s="45">
        <v>24579430.670000002</v>
      </c>
      <c r="H19" s="45">
        <v>26983827.809999999</v>
      </c>
      <c r="I19" s="45">
        <v>26983827.809999999</v>
      </c>
      <c r="J19" s="13"/>
      <c r="K19" s="13"/>
      <c r="N19" s="14"/>
    </row>
    <row r="20" spans="1:14" ht="31.5" x14ac:dyDescent="0.25">
      <c r="A20" s="47">
        <v>2</v>
      </c>
      <c r="B20" s="48" t="s">
        <v>3</v>
      </c>
      <c r="C20" s="43" t="s">
        <v>101</v>
      </c>
      <c r="D20" s="44">
        <v>916</v>
      </c>
      <c r="E20" s="44">
        <v>916</v>
      </c>
      <c r="F20" s="44">
        <v>916</v>
      </c>
      <c r="G20" s="45">
        <v>28597456.100000001</v>
      </c>
      <c r="H20" s="45">
        <v>30872961.469999999</v>
      </c>
      <c r="I20" s="45">
        <v>30872961.469999999</v>
      </c>
      <c r="J20" s="13"/>
      <c r="K20" s="13"/>
      <c r="N20" s="14"/>
    </row>
    <row r="21" spans="1:14" ht="63" x14ac:dyDescent="0.25">
      <c r="A21" s="47">
        <v>3</v>
      </c>
      <c r="B21" s="46" t="s">
        <v>31</v>
      </c>
      <c r="C21" s="43" t="s">
        <v>102</v>
      </c>
      <c r="D21" s="44">
        <v>84</v>
      </c>
      <c r="E21" s="44">
        <v>84</v>
      </c>
      <c r="F21" s="44">
        <v>81</v>
      </c>
      <c r="G21" s="45">
        <v>141789552.41999999</v>
      </c>
      <c r="H21" s="45">
        <v>150821462.33000001</v>
      </c>
      <c r="I21" s="45">
        <v>150821462.33000001</v>
      </c>
      <c r="J21" s="13"/>
      <c r="K21" s="13"/>
      <c r="N21" s="14"/>
    </row>
    <row r="22" spans="1:14" ht="47.25" x14ac:dyDescent="0.25">
      <c r="A22" s="47">
        <v>4</v>
      </c>
      <c r="B22" s="46" t="s">
        <v>4</v>
      </c>
      <c r="C22" s="43" t="s">
        <v>32</v>
      </c>
      <c r="D22" s="44">
        <v>32</v>
      </c>
      <c r="E22" s="44">
        <v>32</v>
      </c>
      <c r="F22" s="44">
        <v>32</v>
      </c>
      <c r="G22" s="45">
        <v>12222503.810000001</v>
      </c>
      <c r="H22" s="45">
        <v>12526322.24</v>
      </c>
      <c r="I22" s="45">
        <v>12526322.24</v>
      </c>
      <c r="J22" s="13"/>
      <c r="K22" s="13"/>
      <c r="N22" s="14"/>
    </row>
    <row r="23" spans="1:14" ht="100.5" customHeight="1" x14ac:dyDescent="0.25">
      <c r="A23" s="47">
        <v>5</v>
      </c>
      <c r="B23" s="46" t="s">
        <v>5</v>
      </c>
      <c r="C23" s="43" t="s">
        <v>101</v>
      </c>
      <c r="D23" s="44">
        <v>61</v>
      </c>
      <c r="E23" s="44">
        <v>61</v>
      </c>
      <c r="F23" s="44">
        <v>61</v>
      </c>
      <c r="G23" s="45">
        <v>134971106.84</v>
      </c>
      <c r="H23" s="45">
        <v>149212422.34999999</v>
      </c>
      <c r="I23" s="45">
        <v>149212422.34999999</v>
      </c>
      <c r="J23" s="13"/>
      <c r="K23" s="13"/>
      <c r="N23" s="14"/>
    </row>
    <row r="24" spans="1:14" ht="102.75" customHeight="1" x14ac:dyDescent="0.25">
      <c r="A24" s="47">
        <v>6</v>
      </c>
      <c r="B24" s="46" t="s">
        <v>6</v>
      </c>
      <c r="C24" s="43" t="s">
        <v>101</v>
      </c>
      <c r="D24" s="44">
        <v>125</v>
      </c>
      <c r="E24" s="44">
        <v>125</v>
      </c>
      <c r="F24" s="44">
        <v>125</v>
      </c>
      <c r="G24" s="45">
        <v>33317427.100000001</v>
      </c>
      <c r="H24" s="45">
        <v>34170241.560000002</v>
      </c>
      <c r="I24" s="45">
        <v>34170241.560000002</v>
      </c>
      <c r="J24" s="13"/>
      <c r="K24" s="13"/>
      <c r="N24" s="14"/>
    </row>
    <row r="25" spans="1:14" ht="47.25" customHeight="1" x14ac:dyDescent="0.25">
      <c r="A25" s="49">
        <f t="shared" ref="A25" si="1">A24+1</f>
        <v>7</v>
      </c>
      <c r="B25" s="46" t="s">
        <v>81</v>
      </c>
      <c r="C25" s="52" t="s">
        <v>34</v>
      </c>
      <c r="D25" s="44">
        <f>D26+D27+D28</f>
        <v>643300</v>
      </c>
      <c r="E25" s="44">
        <f t="shared" ref="E25:F25" si="2">E26+E27+E28</f>
        <v>643300</v>
      </c>
      <c r="F25" s="44">
        <f t="shared" si="2"/>
        <v>633635</v>
      </c>
      <c r="G25" s="45">
        <f>G26+G27+G28</f>
        <v>198696746.97</v>
      </c>
      <c r="H25" s="45">
        <f>H26+H27+H28</f>
        <v>233434789.34</v>
      </c>
      <c r="I25" s="45">
        <f>I26+I27+I28</f>
        <v>233434789.34</v>
      </c>
      <c r="N25" s="14"/>
    </row>
    <row r="26" spans="1:14" x14ac:dyDescent="0.25">
      <c r="A26" s="50"/>
      <c r="B26" s="46" t="s">
        <v>37</v>
      </c>
      <c r="C26" s="53"/>
      <c r="D26" s="44">
        <v>415300</v>
      </c>
      <c r="E26" s="44">
        <v>415300</v>
      </c>
      <c r="F26" s="44">
        <v>406181</v>
      </c>
      <c r="G26" s="45">
        <v>159968580.68000001</v>
      </c>
      <c r="H26" s="45">
        <v>187988967.84</v>
      </c>
      <c r="I26" s="45">
        <v>187988967.84</v>
      </c>
      <c r="N26" s="14"/>
    </row>
    <row r="27" spans="1:14" x14ac:dyDescent="0.25">
      <c r="A27" s="50"/>
      <c r="B27" s="46" t="s">
        <v>38</v>
      </c>
      <c r="C27" s="53"/>
      <c r="D27" s="44">
        <v>37000</v>
      </c>
      <c r="E27" s="44">
        <v>37000</v>
      </c>
      <c r="F27" s="44">
        <v>36993</v>
      </c>
      <c r="G27" s="45">
        <v>15582108.779999999</v>
      </c>
      <c r="H27" s="45">
        <v>18322629.559999999</v>
      </c>
      <c r="I27" s="45">
        <v>18322629.559999999</v>
      </c>
      <c r="N27" s="14"/>
    </row>
    <row r="28" spans="1:14" x14ac:dyDescent="0.25">
      <c r="A28" s="51"/>
      <c r="B28" s="46" t="s">
        <v>52</v>
      </c>
      <c r="C28" s="54"/>
      <c r="D28" s="44">
        <v>191000</v>
      </c>
      <c r="E28" s="44">
        <v>191000</v>
      </c>
      <c r="F28" s="44">
        <v>190461</v>
      </c>
      <c r="G28" s="45">
        <v>23146057.510000002</v>
      </c>
      <c r="H28" s="45">
        <v>27123191.940000001</v>
      </c>
      <c r="I28" s="45">
        <v>27123191.940000001</v>
      </c>
      <c r="N28" s="14"/>
    </row>
    <row r="29" spans="1:14" ht="47.25" x14ac:dyDescent="0.25">
      <c r="A29" s="47">
        <v>8</v>
      </c>
      <c r="B29" s="46" t="s">
        <v>7</v>
      </c>
      <c r="C29" s="43" t="s">
        <v>35</v>
      </c>
      <c r="D29" s="44">
        <v>663174</v>
      </c>
      <c r="E29" s="44">
        <v>663174</v>
      </c>
      <c r="F29" s="44">
        <v>655721</v>
      </c>
      <c r="G29" s="45">
        <v>60205207.969999999</v>
      </c>
      <c r="H29" s="45">
        <v>69718397.299999997</v>
      </c>
      <c r="I29" s="45">
        <v>69718397.299999997</v>
      </c>
      <c r="J29" s="13"/>
      <c r="K29" s="13"/>
      <c r="L29" s="1"/>
      <c r="N29" s="14"/>
    </row>
    <row r="30" spans="1:14" ht="94.5" x14ac:dyDescent="0.25">
      <c r="A30" s="47">
        <v>9</v>
      </c>
      <c r="B30" s="46" t="s">
        <v>39</v>
      </c>
      <c r="C30" s="43" t="s">
        <v>24</v>
      </c>
      <c r="D30" s="44">
        <v>1396</v>
      </c>
      <c r="E30" s="44">
        <v>1412</v>
      </c>
      <c r="F30" s="44">
        <v>1378</v>
      </c>
      <c r="G30" s="45">
        <v>333694740.45999998</v>
      </c>
      <c r="H30" s="45">
        <v>397494101.11000001</v>
      </c>
      <c r="I30" s="45">
        <v>397494101.11000001</v>
      </c>
      <c r="J30" s="13"/>
      <c r="K30" s="13"/>
      <c r="N30" s="14"/>
    </row>
    <row r="31" spans="1:14" ht="71.25" customHeight="1" x14ac:dyDescent="0.25">
      <c r="A31" s="47">
        <v>10</v>
      </c>
      <c r="B31" s="48" t="s">
        <v>48</v>
      </c>
      <c r="C31" s="43" t="s">
        <v>49</v>
      </c>
      <c r="D31" s="44">
        <v>3000</v>
      </c>
      <c r="E31" s="44">
        <v>3000</v>
      </c>
      <c r="F31" s="44">
        <v>2998</v>
      </c>
      <c r="G31" s="45">
        <v>3415860.44</v>
      </c>
      <c r="H31" s="45">
        <v>3927885.04</v>
      </c>
      <c r="I31" s="45">
        <v>3927885.04</v>
      </c>
      <c r="J31" s="13"/>
      <c r="K31" s="13"/>
      <c r="N31" s="14"/>
    </row>
    <row r="32" spans="1:14" ht="78.75" x14ac:dyDescent="0.25">
      <c r="A32" s="47">
        <v>11</v>
      </c>
      <c r="B32" s="48" t="s">
        <v>105</v>
      </c>
      <c r="C32" s="43" t="s">
        <v>24</v>
      </c>
      <c r="D32" s="44">
        <v>40</v>
      </c>
      <c r="E32" s="44">
        <v>40</v>
      </c>
      <c r="F32" s="44">
        <v>40</v>
      </c>
      <c r="G32" s="45">
        <v>3423908.25</v>
      </c>
      <c r="H32" s="45">
        <v>3917460.67</v>
      </c>
      <c r="I32" s="45">
        <v>3917460.67</v>
      </c>
      <c r="J32" s="13"/>
      <c r="K32" s="13"/>
      <c r="N32" s="14"/>
    </row>
    <row r="33" spans="1:14" ht="47.25" x14ac:dyDescent="0.25">
      <c r="A33" s="47">
        <v>12</v>
      </c>
      <c r="B33" s="46" t="s">
        <v>11</v>
      </c>
      <c r="C33" s="43" t="s">
        <v>54</v>
      </c>
      <c r="D33" s="44">
        <v>46</v>
      </c>
      <c r="E33" s="44">
        <v>46</v>
      </c>
      <c r="F33" s="44">
        <v>46</v>
      </c>
      <c r="G33" s="45">
        <v>68556980.219999999</v>
      </c>
      <c r="H33" s="45">
        <v>78052427.319999993</v>
      </c>
      <c r="I33" s="45">
        <v>78052427.319999993</v>
      </c>
      <c r="J33" s="13"/>
      <c r="K33" s="13"/>
      <c r="N33" s="14"/>
    </row>
    <row r="34" spans="1:14" ht="46.5" customHeight="1" x14ac:dyDescent="0.25">
      <c r="A34" s="47">
        <v>13</v>
      </c>
      <c r="B34" s="46" t="s">
        <v>12</v>
      </c>
      <c r="C34" s="43" t="s">
        <v>54</v>
      </c>
      <c r="D34" s="44">
        <v>18</v>
      </c>
      <c r="E34" s="44">
        <v>18</v>
      </c>
      <c r="F34" s="44">
        <v>18</v>
      </c>
      <c r="G34" s="45">
        <v>20670929.399999999</v>
      </c>
      <c r="H34" s="45">
        <v>23667488.219999999</v>
      </c>
      <c r="I34" s="45">
        <v>23667488.219999999</v>
      </c>
      <c r="J34" s="13"/>
      <c r="K34" s="13"/>
      <c r="N34" s="14"/>
    </row>
    <row r="35" spans="1:14" ht="64.5" customHeight="1" x14ac:dyDescent="0.25">
      <c r="A35" s="47">
        <v>14</v>
      </c>
      <c r="B35" s="46" t="s">
        <v>13</v>
      </c>
      <c r="C35" s="43" t="s">
        <v>36</v>
      </c>
      <c r="D35" s="44">
        <v>115500</v>
      </c>
      <c r="E35" s="44">
        <v>115500</v>
      </c>
      <c r="F35" s="44">
        <v>115478</v>
      </c>
      <c r="G35" s="45">
        <v>58070747.57</v>
      </c>
      <c r="H35" s="45">
        <v>65847761.859999999</v>
      </c>
      <c r="I35" s="45">
        <v>65847761.859999999</v>
      </c>
      <c r="J35" s="13"/>
      <c r="K35" s="13"/>
      <c r="L35" s="1"/>
      <c r="N35" s="14"/>
    </row>
    <row r="36" spans="1:14" ht="47.25" x14ac:dyDescent="0.25">
      <c r="A36" s="47">
        <v>15</v>
      </c>
      <c r="B36" s="46" t="s">
        <v>9</v>
      </c>
      <c r="C36" s="43" t="s">
        <v>25</v>
      </c>
      <c r="D36" s="44">
        <v>25370</v>
      </c>
      <c r="E36" s="44">
        <v>25370</v>
      </c>
      <c r="F36" s="44">
        <v>25508</v>
      </c>
      <c r="G36" s="45">
        <v>24661485.32</v>
      </c>
      <c r="H36" s="45">
        <v>28411661.800000001</v>
      </c>
      <c r="I36" s="45">
        <v>28411661.800000001</v>
      </c>
      <c r="N36" s="14"/>
    </row>
    <row r="37" spans="1:14" ht="47.25" x14ac:dyDescent="0.25">
      <c r="A37" s="47">
        <v>16</v>
      </c>
      <c r="B37" s="46" t="s">
        <v>10</v>
      </c>
      <c r="C37" s="43" t="s">
        <v>25</v>
      </c>
      <c r="D37" s="44">
        <v>10170</v>
      </c>
      <c r="E37" s="44">
        <v>10170</v>
      </c>
      <c r="F37" s="44">
        <v>10246</v>
      </c>
      <c r="G37" s="45">
        <v>6421970.9000000004</v>
      </c>
      <c r="H37" s="45">
        <v>7904071.3399999999</v>
      </c>
      <c r="I37" s="45">
        <v>7904071.3399999999</v>
      </c>
      <c r="N37" s="14"/>
    </row>
    <row r="38" spans="1:14" ht="47.25" x14ac:dyDescent="0.25">
      <c r="A38" s="47">
        <v>17</v>
      </c>
      <c r="B38" s="46" t="s">
        <v>19</v>
      </c>
      <c r="C38" s="43" t="s">
        <v>25</v>
      </c>
      <c r="D38" s="44">
        <v>30500</v>
      </c>
      <c r="E38" s="44">
        <v>100000</v>
      </c>
      <c r="F38" s="44">
        <v>95931</v>
      </c>
      <c r="G38" s="45">
        <v>6474140.7699999996</v>
      </c>
      <c r="H38" s="45">
        <v>7148899.2000000002</v>
      </c>
      <c r="I38" s="45">
        <v>7148899.2000000002</v>
      </c>
      <c r="N38" s="14"/>
    </row>
    <row r="39" spans="1:14" ht="31.5" x14ac:dyDescent="0.25">
      <c r="A39" s="49">
        <v>18</v>
      </c>
      <c r="B39" s="46" t="s">
        <v>68</v>
      </c>
      <c r="C39" s="52" t="s">
        <v>43</v>
      </c>
      <c r="D39" s="44">
        <f>D40+D41</f>
        <v>409</v>
      </c>
      <c r="E39" s="44">
        <f t="shared" ref="E39:F39" si="3">E40+E41</f>
        <v>409</v>
      </c>
      <c r="F39" s="44">
        <f t="shared" si="3"/>
        <v>409</v>
      </c>
      <c r="G39" s="45">
        <f>G40+G41</f>
        <v>41547739.409999996</v>
      </c>
      <c r="H39" s="45">
        <f>H40+H41</f>
        <v>47472499.32</v>
      </c>
      <c r="I39" s="45">
        <f>I40+I41</f>
        <v>47472499.32</v>
      </c>
      <c r="N39" s="14"/>
    </row>
    <row r="40" spans="1:14" x14ac:dyDescent="0.25">
      <c r="A40" s="50"/>
      <c r="B40" s="46" t="s">
        <v>42</v>
      </c>
      <c r="C40" s="53"/>
      <c r="D40" s="44">
        <v>262</v>
      </c>
      <c r="E40" s="44">
        <v>262</v>
      </c>
      <c r="F40" s="44">
        <v>262</v>
      </c>
      <c r="G40" s="45">
        <v>26958149.649999999</v>
      </c>
      <c r="H40" s="45">
        <v>30768856.989999998</v>
      </c>
      <c r="I40" s="45">
        <v>30768856.989999998</v>
      </c>
      <c r="N40" s="14"/>
    </row>
    <row r="41" spans="1:14" ht="15.75" customHeight="1" x14ac:dyDescent="0.25">
      <c r="A41" s="50"/>
      <c r="B41" s="46" t="s">
        <v>44</v>
      </c>
      <c r="C41" s="53"/>
      <c r="D41" s="44">
        <v>147</v>
      </c>
      <c r="E41" s="44">
        <v>147</v>
      </c>
      <c r="F41" s="44">
        <v>147</v>
      </c>
      <c r="G41" s="45">
        <v>14589589.76</v>
      </c>
      <c r="H41" s="45">
        <v>16703642.33</v>
      </c>
      <c r="I41" s="45">
        <v>16703642.33</v>
      </c>
      <c r="N41" s="14"/>
    </row>
    <row r="42" spans="1:14" ht="47.25" x14ac:dyDescent="0.25">
      <c r="A42" s="47">
        <v>19</v>
      </c>
      <c r="B42" s="46" t="s">
        <v>89</v>
      </c>
      <c r="C42" s="43" t="s">
        <v>103</v>
      </c>
      <c r="D42" s="44">
        <v>0</v>
      </c>
      <c r="E42" s="44">
        <v>0</v>
      </c>
      <c r="F42" s="44">
        <v>0</v>
      </c>
      <c r="G42" s="45">
        <v>0</v>
      </c>
      <c r="H42" s="45">
        <v>0</v>
      </c>
      <c r="I42" s="45">
        <v>0</v>
      </c>
      <c r="N42" s="14"/>
    </row>
    <row r="43" spans="1:14" ht="63" x14ac:dyDescent="0.25">
      <c r="A43" s="47">
        <v>20</v>
      </c>
      <c r="B43" s="46" t="s">
        <v>88</v>
      </c>
      <c r="C43" s="43" t="s">
        <v>53</v>
      </c>
      <c r="D43" s="44">
        <v>11</v>
      </c>
      <c r="E43" s="44">
        <v>11</v>
      </c>
      <c r="F43" s="44">
        <v>11</v>
      </c>
      <c r="G43" s="45">
        <v>43122575.640000001</v>
      </c>
      <c r="H43" s="45">
        <v>48373072.030000001</v>
      </c>
      <c r="I43" s="45">
        <v>48373072.030000001</v>
      </c>
      <c r="J43" s="13"/>
      <c r="K43" s="13"/>
      <c r="N43" s="14"/>
    </row>
    <row r="44" spans="1:14" ht="63" x14ac:dyDescent="0.25">
      <c r="A44" s="55">
        <v>21</v>
      </c>
      <c r="B44" s="48" t="s">
        <v>106</v>
      </c>
      <c r="C44" s="43" t="s">
        <v>45</v>
      </c>
      <c r="D44" s="44">
        <v>21</v>
      </c>
      <c r="E44" s="44">
        <v>21</v>
      </c>
      <c r="F44" s="44">
        <v>21</v>
      </c>
      <c r="G44" s="45">
        <v>10499729.609999999</v>
      </c>
      <c r="H44" s="45">
        <v>11472547.18</v>
      </c>
      <c r="I44" s="45">
        <v>11472547.18</v>
      </c>
      <c r="N44" s="14"/>
    </row>
    <row r="45" spans="1:14" ht="29.25" customHeight="1" x14ac:dyDescent="0.25">
      <c r="A45" s="47">
        <v>22</v>
      </c>
      <c r="B45" s="46" t="s">
        <v>87</v>
      </c>
      <c r="C45" s="43" t="s">
        <v>20</v>
      </c>
      <c r="D45" s="44">
        <v>52136</v>
      </c>
      <c r="E45" s="44">
        <v>52300</v>
      </c>
      <c r="F45" s="44">
        <v>53156</v>
      </c>
      <c r="G45" s="45">
        <v>126090705.87</v>
      </c>
      <c r="H45" s="45">
        <v>141671405.69999999</v>
      </c>
      <c r="I45" s="45">
        <v>141671405.69999999</v>
      </c>
      <c r="N45" s="14"/>
    </row>
    <row r="46" spans="1:14" ht="31.5" x14ac:dyDescent="0.25">
      <c r="A46" s="47">
        <v>23</v>
      </c>
      <c r="B46" s="46" t="s">
        <v>86</v>
      </c>
      <c r="C46" s="43" t="s">
        <v>43</v>
      </c>
      <c r="D46" s="44">
        <v>55</v>
      </c>
      <c r="E46" s="44">
        <v>56</v>
      </c>
      <c r="F46" s="44">
        <v>59</v>
      </c>
      <c r="G46" s="45">
        <v>15268190.689999999</v>
      </c>
      <c r="H46" s="45">
        <v>16414030.060000001</v>
      </c>
      <c r="I46" s="45">
        <v>16414030.060000001</v>
      </c>
      <c r="N46" s="14"/>
    </row>
    <row r="47" spans="1:14" ht="66.75" customHeight="1" x14ac:dyDescent="0.25">
      <c r="A47" s="47">
        <v>24</v>
      </c>
      <c r="B47" s="46" t="s">
        <v>85</v>
      </c>
      <c r="C47" s="43" t="s">
        <v>104</v>
      </c>
      <c r="D47" s="44">
        <v>39</v>
      </c>
      <c r="E47" s="44">
        <v>39</v>
      </c>
      <c r="F47" s="44">
        <v>39</v>
      </c>
      <c r="G47" s="45">
        <v>209899933.19999999</v>
      </c>
      <c r="H47" s="45">
        <v>242595255.52000001</v>
      </c>
      <c r="I47" s="45">
        <v>242595255.52000001</v>
      </c>
      <c r="J47" s="13"/>
      <c r="K47" s="13"/>
      <c r="N47" s="14"/>
    </row>
    <row r="48" spans="1:14" ht="47.25" x14ac:dyDescent="0.25">
      <c r="A48" s="47">
        <v>25</v>
      </c>
      <c r="B48" s="46" t="s">
        <v>82</v>
      </c>
      <c r="C48" s="43" t="s">
        <v>59</v>
      </c>
      <c r="D48" s="44">
        <v>1150</v>
      </c>
      <c r="E48" s="44">
        <v>1150</v>
      </c>
      <c r="F48" s="44">
        <v>1038</v>
      </c>
      <c r="G48" s="45">
        <v>14544093.859999999</v>
      </c>
      <c r="H48" s="45">
        <v>17725231.440000001</v>
      </c>
      <c r="I48" s="45">
        <v>17725231.440000001</v>
      </c>
      <c r="N48" s="14"/>
    </row>
    <row r="49" spans="1:14" ht="31.5" x14ac:dyDescent="0.25">
      <c r="A49" s="47">
        <v>26</v>
      </c>
      <c r="B49" s="46" t="s">
        <v>51</v>
      </c>
      <c r="C49" s="43" t="s">
        <v>60</v>
      </c>
      <c r="D49" s="44">
        <v>71</v>
      </c>
      <c r="E49" s="44">
        <v>71</v>
      </c>
      <c r="F49" s="44">
        <v>68</v>
      </c>
      <c r="G49" s="45">
        <v>65092090.100000001</v>
      </c>
      <c r="H49" s="45">
        <v>78402471.799999997</v>
      </c>
      <c r="I49" s="45">
        <v>78402471.799999997</v>
      </c>
      <c r="J49" s="13"/>
      <c r="K49" s="13"/>
      <c r="N49" s="14"/>
    </row>
    <row r="50" spans="1:14" x14ac:dyDescent="0.25">
      <c r="A50" s="47">
        <v>27</v>
      </c>
      <c r="B50" s="46" t="s">
        <v>8</v>
      </c>
      <c r="C50" s="43" t="s">
        <v>23</v>
      </c>
      <c r="D50" s="44">
        <v>261</v>
      </c>
      <c r="E50" s="44">
        <v>261</v>
      </c>
      <c r="F50" s="44">
        <v>237</v>
      </c>
      <c r="G50" s="45">
        <v>19263338.460000001</v>
      </c>
      <c r="H50" s="45">
        <v>22038702.170000002</v>
      </c>
      <c r="I50" s="45">
        <v>22038702.170000002</v>
      </c>
      <c r="J50" s="13"/>
      <c r="K50" s="13"/>
      <c r="N50" s="14"/>
    </row>
    <row r="51" spans="1:14" ht="70.5" customHeight="1" x14ac:dyDescent="0.25">
      <c r="A51" s="47">
        <v>28</v>
      </c>
      <c r="B51" s="46" t="s">
        <v>21</v>
      </c>
      <c r="C51" s="43" t="s">
        <v>55</v>
      </c>
      <c r="D51" s="44">
        <v>1979030</v>
      </c>
      <c r="E51" s="44">
        <v>1979030</v>
      </c>
      <c r="F51" s="44">
        <v>1934531</v>
      </c>
      <c r="G51" s="45">
        <v>589162262.12</v>
      </c>
      <c r="H51" s="45">
        <v>631753480.63</v>
      </c>
      <c r="I51" s="45">
        <v>631753480.63</v>
      </c>
      <c r="J51" s="13"/>
      <c r="K51" s="13"/>
      <c r="N51" s="14"/>
    </row>
    <row r="52" spans="1:14" ht="31.5" x14ac:dyDescent="0.25">
      <c r="A52" s="47">
        <v>29</v>
      </c>
      <c r="B52" s="46" t="s">
        <v>83</v>
      </c>
      <c r="C52" s="43" t="s">
        <v>55</v>
      </c>
      <c r="D52" s="44">
        <v>169440</v>
      </c>
      <c r="E52" s="44">
        <v>163591</v>
      </c>
      <c r="F52" s="44">
        <v>155806</v>
      </c>
      <c r="G52" s="45">
        <v>47361337.450000003</v>
      </c>
      <c r="H52" s="45">
        <v>52829959.799999997</v>
      </c>
      <c r="I52" s="45">
        <v>52829959.799999997</v>
      </c>
      <c r="J52" s="13"/>
      <c r="K52" s="13"/>
      <c r="N52" s="14"/>
    </row>
    <row r="53" spans="1:14" ht="47.25" x14ac:dyDescent="0.25">
      <c r="A53" s="47">
        <v>30</v>
      </c>
      <c r="B53" s="46" t="s">
        <v>84</v>
      </c>
      <c r="C53" s="43" t="s">
        <v>56</v>
      </c>
      <c r="D53" s="44">
        <v>9290</v>
      </c>
      <c r="E53" s="44">
        <v>9290</v>
      </c>
      <c r="F53" s="44">
        <v>9290</v>
      </c>
      <c r="G53" s="45">
        <v>4120726.77</v>
      </c>
      <c r="H53" s="45">
        <v>4115860.77</v>
      </c>
      <c r="I53" s="45">
        <v>4115860.77</v>
      </c>
      <c r="J53" s="13"/>
      <c r="K53" s="13"/>
      <c r="N53" s="14"/>
    </row>
    <row r="54" spans="1:14" ht="126" customHeight="1" x14ac:dyDescent="0.25">
      <c r="A54" s="47">
        <v>31</v>
      </c>
      <c r="B54" s="48" t="s">
        <v>22</v>
      </c>
      <c r="C54" s="43" t="s">
        <v>107</v>
      </c>
      <c r="D54" s="44">
        <v>29</v>
      </c>
      <c r="E54" s="44">
        <v>28</v>
      </c>
      <c r="F54" s="44">
        <v>28</v>
      </c>
      <c r="G54" s="45">
        <v>1878008.9</v>
      </c>
      <c r="H54" s="45">
        <v>2057228.71</v>
      </c>
      <c r="I54" s="45">
        <v>2057228.71</v>
      </c>
      <c r="J54" s="13"/>
      <c r="K54" s="13"/>
      <c r="N54" s="14"/>
    </row>
    <row r="55" spans="1:14" ht="63" x14ac:dyDescent="0.25">
      <c r="A55" s="47">
        <v>32</v>
      </c>
      <c r="B55" s="48" t="s">
        <v>70</v>
      </c>
      <c r="C55" s="43" t="s">
        <v>108</v>
      </c>
      <c r="D55" s="44">
        <v>5209</v>
      </c>
      <c r="E55" s="44">
        <v>5043</v>
      </c>
      <c r="F55" s="44">
        <v>4856</v>
      </c>
      <c r="G55" s="45">
        <v>878844600.50999999</v>
      </c>
      <c r="H55" s="45">
        <v>896975028.76999998</v>
      </c>
      <c r="I55" s="45">
        <v>896975028.76999998</v>
      </c>
      <c r="J55" s="13"/>
      <c r="K55" s="13"/>
      <c r="N55" s="14"/>
    </row>
    <row r="56" spans="1:14" ht="63" x14ac:dyDescent="0.25">
      <c r="A56" s="47">
        <v>33</v>
      </c>
      <c r="B56" s="46" t="s">
        <v>71</v>
      </c>
      <c r="C56" s="43" t="s">
        <v>108</v>
      </c>
      <c r="D56" s="44">
        <v>1540</v>
      </c>
      <c r="E56" s="44">
        <v>1633</v>
      </c>
      <c r="F56" s="44">
        <v>1600</v>
      </c>
      <c r="G56" s="45">
        <v>197403352.53999999</v>
      </c>
      <c r="H56" s="45">
        <v>210828202.22999999</v>
      </c>
      <c r="I56" s="45">
        <v>210828202.22999999</v>
      </c>
      <c r="J56" s="13"/>
      <c r="K56" s="13"/>
      <c r="N56" s="14"/>
    </row>
    <row r="57" spans="1:14" ht="63" x14ac:dyDescent="0.25">
      <c r="A57" s="47">
        <v>34</v>
      </c>
      <c r="B57" s="46" t="s">
        <v>72</v>
      </c>
      <c r="C57" s="43" t="s">
        <v>108</v>
      </c>
      <c r="D57" s="44">
        <v>24</v>
      </c>
      <c r="E57" s="44">
        <v>20</v>
      </c>
      <c r="F57" s="44">
        <v>20</v>
      </c>
      <c r="G57" s="45">
        <v>8990688.8900000006</v>
      </c>
      <c r="H57" s="45">
        <v>7765844.7000000002</v>
      </c>
      <c r="I57" s="45">
        <v>7765844.7000000002</v>
      </c>
      <c r="J57" s="13"/>
      <c r="K57" s="13"/>
      <c r="N57" s="14"/>
    </row>
    <row r="58" spans="1:14" ht="47.25" x14ac:dyDescent="0.25">
      <c r="A58" s="47">
        <v>35</v>
      </c>
      <c r="B58" s="46" t="s">
        <v>73</v>
      </c>
      <c r="C58" s="43" t="s">
        <v>80</v>
      </c>
      <c r="D58" s="44">
        <v>296</v>
      </c>
      <c r="E58" s="44">
        <v>284</v>
      </c>
      <c r="F58" s="44">
        <v>274</v>
      </c>
      <c r="G58" s="45">
        <v>77737720.819999993</v>
      </c>
      <c r="H58" s="45">
        <v>81366396.400000006</v>
      </c>
      <c r="I58" s="45">
        <v>81366396.400000006</v>
      </c>
      <c r="J58" s="13"/>
      <c r="K58" s="13"/>
      <c r="N58" s="14"/>
    </row>
    <row r="59" spans="1:14" ht="31.5" x14ac:dyDescent="0.25">
      <c r="A59" s="47">
        <v>36</v>
      </c>
      <c r="B59" s="46" t="s">
        <v>65</v>
      </c>
      <c r="C59" s="43" t="s">
        <v>55</v>
      </c>
      <c r="D59" s="44">
        <v>28834</v>
      </c>
      <c r="E59" s="44">
        <v>81383</v>
      </c>
      <c r="F59" s="44">
        <v>77151</v>
      </c>
      <c r="G59" s="45">
        <v>5353118.07</v>
      </c>
      <c r="H59" s="45">
        <v>15007298.5</v>
      </c>
      <c r="I59" s="45">
        <v>15007298.5</v>
      </c>
      <c r="J59" s="13"/>
      <c r="K59" s="13"/>
      <c r="N59" s="14"/>
    </row>
    <row r="60" spans="1:14" ht="47.25" customHeight="1" x14ac:dyDescent="0.25">
      <c r="A60" s="47">
        <v>37</v>
      </c>
      <c r="B60" s="46" t="s">
        <v>26</v>
      </c>
      <c r="C60" s="56" t="s">
        <v>27</v>
      </c>
      <c r="D60" s="44">
        <v>85524</v>
      </c>
      <c r="E60" s="44">
        <v>56996</v>
      </c>
      <c r="F60" s="44">
        <v>56503</v>
      </c>
      <c r="G60" s="45">
        <v>8504797.5999999996</v>
      </c>
      <c r="H60" s="45">
        <v>8700060.4000000004</v>
      </c>
      <c r="I60" s="45">
        <v>8700060.4000000004</v>
      </c>
      <c r="J60" s="13"/>
      <c r="K60" s="13"/>
      <c r="N60" s="14"/>
    </row>
    <row r="61" spans="1:14" ht="47.25" customHeight="1" x14ac:dyDescent="0.25">
      <c r="A61" s="47">
        <v>38</v>
      </c>
      <c r="B61" s="57" t="s">
        <v>69</v>
      </c>
      <c r="C61" s="43" t="s">
        <v>75</v>
      </c>
      <c r="D61" s="44">
        <v>109</v>
      </c>
      <c r="E61" s="44">
        <v>110</v>
      </c>
      <c r="F61" s="44">
        <v>109</v>
      </c>
      <c r="G61" s="45">
        <v>9156538.9900000002</v>
      </c>
      <c r="H61" s="45">
        <v>10120073.300000001</v>
      </c>
      <c r="I61" s="45">
        <v>10120073.300000001</v>
      </c>
      <c r="J61" s="13"/>
      <c r="K61" s="13"/>
      <c r="N61" s="14"/>
    </row>
    <row r="62" spans="1:14" ht="78.75" x14ac:dyDescent="0.25">
      <c r="A62" s="47">
        <v>39</v>
      </c>
      <c r="B62" s="46" t="s">
        <v>30</v>
      </c>
      <c r="C62" s="43" t="s">
        <v>75</v>
      </c>
      <c r="D62" s="44">
        <v>6</v>
      </c>
      <c r="E62" s="44">
        <v>6</v>
      </c>
      <c r="F62" s="44">
        <v>6</v>
      </c>
      <c r="G62" s="45">
        <v>6231161.4000000004</v>
      </c>
      <c r="H62" s="45">
        <v>6398846.5599999996</v>
      </c>
      <c r="I62" s="45">
        <v>6398846.5599999996</v>
      </c>
      <c r="J62" s="13"/>
      <c r="K62" s="13"/>
      <c r="N62" s="14"/>
    </row>
    <row r="63" spans="1:14" ht="31.5" x14ac:dyDescent="0.25">
      <c r="A63" s="47">
        <v>40</v>
      </c>
      <c r="B63" s="46" t="s">
        <v>50</v>
      </c>
      <c r="C63" s="43" t="s">
        <v>109</v>
      </c>
      <c r="D63" s="44">
        <v>150</v>
      </c>
      <c r="E63" s="44">
        <v>150</v>
      </c>
      <c r="F63" s="44">
        <v>150</v>
      </c>
      <c r="G63" s="45">
        <v>94426.67</v>
      </c>
      <c r="H63" s="45">
        <v>97161.32</v>
      </c>
      <c r="I63" s="45">
        <v>97161.32</v>
      </c>
      <c r="J63" s="13"/>
      <c r="K63" s="13"/>
      <c r="N63" s="14"/>
    </row>
    <row r="64" spans="1:14" ht="49.5" customHeight="1" x14ac:dyDescent="0.25">
      <c r="A64" s="47">
        <v>41</v>
      </c>
      <c r="B64" s="46" t="s">
        <v>74</v>
      </c>
      <c r="C64" s="43" t="s">
        <v>75</v>
      </c>
      <c r="D64" s="44">
        <v>41</v>
      </c>
      <c r="E64" s="44">
        <v>41</v>
      </c>
      <c r="F64" s="44">
        <v>40</v>
      </c>
      <c r="G64" s="45">
        <v>22315610.870000001</v>
      </c>
      <c r="H64" s="45">
        <v>22597870.309999999</v>
      </c>
      <c r="I64" s="45">
        <v>22597870.309999999</v>
      </c>
      <c r="J64" s="13"/>
      <c r="K64" s="13"/>
      <c r="N64" s="14"/>
    </row>
    <row r="65" spans="1:14" ht="36" customHeight="1" x14ac:dyDescent="0.25">
      <c r="A65" s="47">
        <v>42</v>
      </c>
      <c r="B65" s="46" t="s">
        <v>28</v>
      </c>
      <c r="C65" s="43" t="s">
        <v>57</v>
      </c>
      <c r="D65" s="44">
        <v>20088</v>
      </c>
      <c r="E65" s="44">
        <v>20088</v>
      </c>
      <c r="F65" s="44">
        <v>20081</v>
      </c>
      <c r="G65" s="45">
        <v>77871446.019999996</v>
      </c>
      <c r="H65" s="45">
        <v>80121786.569999993</v>
      </c>
      <c r="I65" s="45">
        <v>80121786.569999993</v>
      </c>
      <c r="J65" s="13"/>
      <c r="K65" s="13"/>
      <c r="N65" s="14"/>
    </row>
    <row r="66" spans="1:14" ht="51.75" customHeight="1" x14ac:dyDescent="0.25">
      <c r="A66" s="47">
        <v>43</v>
      </c>
      <c r="B66" s="46" t="s">
        <v>76</v>
      </c>
      <c r="C66" s="43" t="s">
        <v>29</v>
      </c>
      <c r="D66" s="44">
        <v>51</v>
      </c>
      <c r="E66" s="44">
        <v>51</v>
      </c>
      <c r="F66" s="44">
        <v>46</v>
      </c>
      <c r="G66" s="45">
        <v>72746681.719999999</v>
      </c>
      <c r="H66" s="45">
        <v>73726755.129999995</v>
      </c>
      <c r="I66" s="45">
        <v>73726755.129999995</v>
      </c>
      <c r="J66" s="13"/>
      <c r="K66" s="13"/>
      <c r="N66" s="14"/>
    </row>
    <row r="67" spans="1:14" ht="31.5" x14ac:dyDescent="0.25">
      <c r="A67" s="47">
        <v>44</v>
      </c>
      <c r="B67" s="46" t="s">
        <v>14</v>
      </c>
      <c r="C67" s="43" t="s">
        <v>77</v>
      </c>
      <c r="D67" s="44">
        <v>8048</v>
      </c>
      <c r="E67" s="44">
        <v>9640</v>
      </c>
      <c r="F67" s="44">
        <v>10074</v>
      </c>
      <c r="G67" s="45">
        <v>15630383.93</v>
      </c>
      <c r="H67" s="45">
        <v>16095562.640000001</v>
      </c>
      <c r="I67" s="45">
        <v>16095562.640000001</v>
      </c>
      <c r="J67" s="13"/>
      <c r="K67" s="13"/>
      <c r="N67" s="14"/>
    </row>
    <row r="68" spans="1:14" ht="31.5" x14ac:dyDescent="0.25">
      <c r="A68" s="47">
        <v>45</v>
      </c>
      <c r="B68" s="46" t="s">
        <v>46</v>
      </c>
      <c r="C68" s="43" t="s">
        <v>78</v>
      </c>
      <c r="D68" s="45">
        <v>21854.2</v>
      </c>
      <c r="E68" s="45">
        <v>21854.2</v>
      </c>
      <c r="F68" s="45">
        <v>21854.2</v>
      </c>
      <c r="G68" s="45">
        <v>5948970.1900000004</v>
      </c>
      <c r="H68" s="45">
        <v>6118823.7000000002</v>
      </c>
      <c r="I68" s="45">
        <v>6118823.7000000002</v>
      </c>
      <c r="J68" s="13"/>
      <c r="K68" s="13"/>
      <c r="N68" s="14"/>
    </row>
    <row r="69" spans="1:14" ht="47.25" x14ac:dyDescent="0.25">
      <c r="A69" s="47">
        <v>46</v>
      </c>
      <c r="B69" s="57" t="s">
        <v>79</v>
      </c>
      <c r="C69" s="43" t="s">
        <v>75</v>
      </c>
      <c r="D69" s="44">
        <v>5</v>
      </c>
      <c r="E69" s="44">
        <v>5</v>
      </c>
      <c r="F69" s="44">
        <v>5</v>
      </c>
      <c r="G69" s="45">
        <v>592543.69999999995</v>
      </c>
      <c r="H69" s="45">
        <v>607989.31999999995</v>
      </c>
      <c r="I69" s="45">
        <v>607989.31999999995</v>
      </c>
      <c r="J69" s="13"/>
      <c r="K69" s="13"/>
      <c r="N69" s="14"/>
    </row>
    <row r="70" spans="1:14" ht="31.5" x14ac:dyDescent="0.25">
      <c r="A70" s="58">
        <v>47</v>
      </c>
      <c r="B70" s="48" t="s">
        <v>110</v>
      </c>
      <c r="C70" s="43" t="s">
        <v>111</v>
      </c>
      <c r="D70" s="44">
        <v>1600</v>
      </c>
      <c r="E70" s="44">
        <v>620</v>
      </c>
      <c r="F70" s="44">
        <v>560</v>
      </c>
      <c r="G70" s="45">
        <v>5418649.79</v>
      </c>
      <c r="H70" s="45">
        <v>5498567.0499999998</v>
      </c>
      <c r="I70" s="45">
        <v>5498567.0499999998</v>
      </c>
      <c r="J70" s="13"/>
      <c r="K70" s="13"/>
      <c r="N70" s="14"/>
    </row>
    <row r="71" spans="1:14" ht="63" x14ac:dyDescent="0.25">
      <c r="A71" s="58">
        <v>48</v>
      </c>
      <c r="B71" s="48" t="s">
        <v>112</v>
      </c>
      <c r="C71" s="43" t="s">
        <v>113</v>
      </c>
      <c r="D71" s="44">
        <v>200</v>
      </c>
      <c r="E71" s="44">
        <v>200</v>
      </c>
      <c r="F71" s="44">
        <v>200</v>
      </c>
      <c r="G71" s="45">
        <v>1912069.3</v>
      </c>
      <c r="H71" s="45">
        <v>1966375.42</v>
      </c>
      <c r="I71" s="45">
        <v>1966375.42</v>
      </c>
      <c r="J71" s="13"/>
      <c r="K71" s="13"/>
      <c r="N71" s="14"/>
    </row>
    <row r="72" spans="1:14" s="19" customFormat="1" x14ac:dyDescent="0.25">
      <c r="A72" s="15" t="s">
        <v>0</v>
      </c>
      <c r="B72" s="40" t="s">
        <v>0</v>
      </c>
      <c r="C72" s="40"/>
      <c r="D72" s="15" t="s">
        <v>0</v>
      </c>
      <c r="E72" s="15" t="s">
        <v>0</v>
      </c>
      <c r="F72" s="15" t="s">
        <v>0</v>
      </c>
      <c r="G72" s="16">
        <f>G69+G68+G67+G66+G65+G64+G63+G62+G61+G60+G59+G58+G57+G56+G55+G54+G53+G52+G51+G50+G49+G48+G47+G46+G45+G44+G43+G39+G38+G37+G36+G35+G34+G33+G32+G31+G30+G29+G25+G24+G23+G22+G21+G20+G19+G42+G70+G71</f>
        <v>3742373688.3000002</v>
      </c>
      <c r="H72" s="17">
        <f>H69+H68+H67+H66+H65+H64+H63+H62+H61+H60+H59+H58+H57+H56+H55+H54+H53+H52+H51+H50+H49+H48+H47+H46+H45+H44+H43+H39+H38+H37+H36+H35+H34+H33+H32+H31+H30+H29+H25+H24+H23+H22+H21+H20+H19+H42+H70+H71</f>
        <v>4085026568.4100003</v>
      </c>
      <c r="I72" s="17">
        <f>I69+I68+I67+I66+I65+I64+I63+I62+I61+I60+I59+I58+I57+I56+I55+I54+I53+I52+I51+I50+I49+I48+I47+I46+I45+I44+I43+I39+I38+I37+I36+I35+I34+I33+I32+I31+I30+I29+I25+I24+I23+I22+I21+I20+I19+I42+I70+I71</f>
        <v>4085026568.4100003</v>
      </c>
      <c r="J72" s="18"/>
      <c r="K72" s="18"/>
      <c r="N72" s="20"/>
    </row>
    <row r="73" spans="1:14" ht="43.5" customHeight="1" x14ac:dyDescent="0.25">
      <c r="A73" s="34"/>
      <c r="B73" s="34"/>
      <c r="C73" s="34"/>
      <c r="D73" s="34"/>
      <c r="E73" s="34"/>
      <c r="F73" s="34"/>
      <c r="G73" s="34"/>
      <c r="H73" s="34"/>
      <c r="I73" s="34"/>
    </row>
    <row r="74" spans="1:14" ht="9.9499999999999993" customHeight="1" x14ac:dyDescent="0.25">
      <c r="A74" s="35"/>
      <c r="B74" s="35"/>
      <c r="C74" s="35"/>
      <c r="D74" s="35"/>
      <c r="E74" s="35"/>
      <c r="F74" s="35"/>
      <c r="G74" s="35"/>
      <c r="H74" s="35"/>
      <c r="I74" s="35"/>
    </row>
    <row r="75" spans="1:14" ht="15" customHeight="1" x14ac:dyDescent="0.25"/>
    <row r="76" spans="1:14" ht="24" customHeight="1" x14ac:dyDescent="0.25">
      <c r="A76" s="21"/>
      <c r="G76" s="22"/>
      <c r="H76" s="22"/>
      <c r="I76" s="22"/>
      <c r="J76" s="22"/>
    </row>
    <row r="77" spans="1:14" x14ac:dyDescent="0.25">
      <c r="A77" s="23"/>
      <c r="G77" s="22"/>
      <c r="H77" s="22"/>
      <c r="I77" s="22"/>
      <c r="J77" s="22"/>
    </row>
    <row r="78" spans="1:14" x14ac:dyDescent="0.25">
      <c r="A78" s="23"/>
      <c r="G78" s="22"/>
      <c r="H78" s="22"/>
      <c r="I78" s="22"/>
      <c r="J78" s="22"/>
    </row>
    <row r="79" spans="1:14" x14ac:dyDescent="0.25">
      <c r="A79" s="23"/>
      <c r="G79" s="22"/>
      <c r="H79" s="22"/>
      <c r="I79" s="22"/>
      <c r="J79" s="22"/>
    </row>
    <row r="80" spans="1:14" x14ac:dyDescent="0.25">
      <c r="A80" s="23"/>
      <c r="G80" s="22"/>
      <c r="H80" s="22"/>
      <c r="I80" s="22"/>
      <c r="J80" s="22"/>
    </row>
    <row r="81" spans="1:14" x14ac:dyDescent="0.25">
      <c r="A81" s="23"/>
      <c r="G81" s="22"/>
      <c r="H81" s="22"/>
      <c r="I81" s="22"/>
      <c r="J81" s="22"/>
      <c r="K81" s="3"/>
      <c r="N81" s="3"/>
    </row>
    <row r="82" spans="1:14" x14ac:dyDescent="0.25">
      <c r="G82" s="24"/>
      <c r="H82" s="24"/>
      <c r="I82" s="24"/>
    </row>
  </sheetData>
  <mergeCells count="14">
    <mergeCell ref="B1:I1"/>
    <mergeCell ref="A3:A4"/>
    <mergeCell ref="B3:B4"/>
    <mergeCell ref="C3:F3"/>
    <mergeCell ref="A73:I74"/>
    <mergeCell ref="G3:I3"/>
    <mergeCell ref="A18:I18"/>
    <mergeCell ref="B72:C72"/>
    <mergeCell ref="C25:C28"/>
    <mergeCell ref="A39:A41"/>
    <mergeCell ref="C39:C41"/>
    <mergeCell ref="A25:A28"/>
    <mergeCell ref="A5:I5"/>
    <mergeCell ref="B17:C17"/>
  </mergeCells>
  <pageMargins left="0.39370078740157483" right="0.39370078740157483" top="0.39370078740157483" bottom="0.6692913385826772" header="0.39370078740157483" footer="0.39370078740157483"/>
  <pageSetup paperSize="9" scale="45" fitToHeight="2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</vt:lpstr>
      <vt:lpstr>'2024'!Заголовки_для_печати</vt:lpstr>
      <vt:lpstr>'2024'!Область_печати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Вершинина Мария Игоревна</dc:creator>
  <cp:lastModifiedBy>Голубовская Екатерина Викторовна</cp:lastModifiedBy>
  <cp:lastPrinted>2022-02-22T09:02:18Z</cp:lastPrinted>
  <dcterms:created xsi:type="dcterms:W3CDTF">2019-03-19T06:32:15Z</dcterms:created>
  <dcterms:modified xsi:type="dcterms:W3CDTF">2025-02-20T13:00:31Z</dcterms:modified>
</cp:coreProperties>
</file>