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bubakirova_lz\Desktop\Ежемесячн. Отчет от МКУ УКС по объектам в г. Сургуте\2016\10.09\"/>
    </mc:Choice>
  </mc:AlternateContent>
  <bookViews>
    <workbookView xWindow="0" yWindow="0" windowWidth="19200" windowHeight="11505" firstSheet="1" activeTab="1"/>
  </bookViews>
  <sheets>
    <sheet name="Лист1" sheetId="2" r:id="rId1"/>
    <sheet name="Строительство 2015-2017г." sheetId="1" r:id="rId2"/>
  </sheets>
  <definedNames>
    <definedName name="_xlnm.Print_Titles" localSheetId="1">'Строительство 2015-2017г.'!$8:$12</definedName>
    <definedName name="_xlnm.Print_Area" localSheetId="1">'Строительство 2015-2017г.'!$A$1:$M$315</definedName>
  </definedNames>
  <calcPr calcId="162913"/>
</workbook>
</file>

<file path=xl/calcChain.xml><?xml version="1.0" encoding="utf-8"?>
<calcChain xmlns="http://schemas.openxmlformats.org/spreadsheetml/2006/main">
  <c r="F232" i="1" l="1"/>
  <c r="F225" i="1" l="1"/>
  <c r="F223" i="1"/>
  <c r="F221" i="1"/>
  <c r="F219" i="1"/>
  <c r="H217" i="1"/>
  <c r="H218" i="1"/>
  <c r="F217" i="1"/>
  <c r="F215" i="1"/>
  <c r="F213" i="1"/>
  <c r="F211" i="1"/>
  <c r="F209" i="1"/>
  <c r="F207" i="1"/>
  <c r="F205" i="1"/>
  <c r="F203" i="1"/>
  <c r="F201" i="1"/>
  <c r="F199" i="1"/>
  <c r="F197" i="1"/>
  <c r="F180" i="1" l="1"/>
  <c r="F177" i="1"/>
  <c r="F174" i="1"/>
  <c r="F171" i="1"/>
  <c r="F154" i="1"/>
  <c r="F148" i="1"/>
  <c r="F136" i="1"/>
  <c r="F133" i="1"/>
  <c r="F130" i="1"/>
  <c r="F127" i="1"/>
  <c r="G124" i="1"/>
  <c r="F121" i="1"/>
  <c r="F124" i="1"/>
  <c r="F105" i="1" l="1"/>
  <c r="F65" i="1"/>
  <c r="H68" i="1" l="1"/>
  <c r="H67" i="1"/>
  <c r="H65" i="1" s="1"/>
  <c r="J65" i="1"/>
  <c r="H15" i="1"/>
  <c r="H14" i="1" s="1"/>
  <c r="H16" i="1"/>
  <c r="J14" i="1"/>
  <c r="H194" i="1"/>
  <c r="H193" i="1" s="1"/>
  <c r="K193" i="1"/>
  <c r="H191" i="1"/>
  <c r="H192" i="1"/>
  <c r="K189" i="1"/>
  <c r="H190" i="1"/>
  <c r="H189" i="1" s="1"/>
  <c r="H187" i="1"/>
  <c r="H186" i="1"/>
  <c r="H188" i="1"/>
  <c r="K186" i="1"/>
  <c r="H138" i="1"/>
  <c r="H137" i="1"/>
  <c r="J136" i="1"/>
  <c r="H136" i="1" s="1"/>
  <c r="H182" i="1"/>
  <c r="H180" i="1" s="1"/>
  <c r="J180" i="1"/>
  <c r="H167" i="1" l="1"/>
  <c r="H169" i="1"/>
  <c r="J167" i="1"/>
  <c r="K117" i="1" l="1"/>
  <c r="H237" i="1"/>
  <c r="H236" i="1" s="1"/>
  <c r="J236" i="1"/>
  <c r="K45" i="1"/>
  <c r="H52" i="1"/>
  <c r="H51" i="1" s="1"/>
  <c r="J51" i="1"/>
  <c r="J148" i="1" l="1"/>
  <c r="I65" i="1" l="1"/>
  <c r="H230" i="1" l="1"/>
  <c r="H229" i="1" s="1"/>
  <c r="L229" i="1"/>
  <c r="K229" i="1"/>
  <c r="J229" i="1"/>
  <c r="H119" i="1"/>
  <c r="H117" i="1" s="1"/>
  <c r="F117" i="1"/>
  <c r="J107" i="1"/>
  <c r="J105" i="1" s="1"/>
  <c r="L105" i="1"/>
  <c r="K105" i="1"/>
  <c r="J44" i="1"/>
  <c r="H44" i="1" s="1"/>
  <c r="H43" i="1" s="1"/>
  <c r="K43" i="1"/>
  <c r="H228" i="1"/>
  <c r="H227" i="1" s="1"/>
  <c r="J227" i="1"/>
  <c r="H226" i="1"/>
  <c r="H225" i="1" s="1"/>
  <c r="K225" i="1"/>
  <c r="J225" i="1"/>
  <c r="H239" i="1"/>
  <c r="H238" i="1" s="1"/>
  <c r="J238" i="1"/>
  <c r="J43" i="1" l="1"/>
  <c r="H46" i="1" l="1"/>
  <c r="H45" i="1" s="1"/>
  <c r="F45" i="1"/>
  <c r="J45" i="1"/>
  <c r="H116" i="1" l="1"/>
  <c r="L114" i="1"/>
  <c r="L99" i="1"/>
  <c r="L96" i="1"/>
  <c r="L81" i="1"/>
  <c r="H147" i="1"/>
  <c r="K145" i="1"/>
  <c r="H93" i="1"/>
  <c r="J87" i="1"/>
  <c r="H145" i="1" l="1"/>
  <c r="H159" i="1"/>
  <c r="H158" i="1"/>
  <c r="H157" i="1"/>
  <c r="H114" i="1"/>
  <c r="H101" i="1"/>
  <c r="H99" i="1"/>
  <c r="H98" i="1"/>
  <c r="H92" i="1"/>
  <c r="H91" i="1"/>
  <c r="H89" i="1"/>
  <c r="H87" i="1"/>
  <c r="H83" i="1"/>
  <c r="H77" i="1"/>
  <c r="H75" i="1"/>
  <c r="H71" i="1"/>
  <c r="H48" i="1"/>
  <c r="H47" i="1"/>
  <c r="H25" i="1"/>
  <c r="H24" i="1"/>
  <c r="B296" i="1" l="1"/>
  <c r="B301" i="1"/>
  <c r="K96" i="1" l="1"/>
  <c r="H96" i="1" s="1"/>
  <c r="K81" i="1"/>
  <c r="H81" i="1" s="1"/>
</calcChain>
</file>

<file path=xl/comments1.xml><?xml version="1.0" encoding="utf-8"?>
<comments xmlns="http://schemas.openxmlformats.org/spreadsheetml/2006/main">
  <authors>
    <author>Тришина О.В.</author>
  </authors>
  <commentList>
    <comment ref="M148" authorId="0" shapeId="0">
      <text>
        <r>
          <rPr>
            <b/>
            <sz val="10"/>
            <color indexed="81"/>
            <rFont val="Tahoma"/>
            <family val="2"/>
            <charset val="204"/>
          </rPr>
          <t>Тришина О.В.:</t>
        </r>
        <r>
          <rPr>
            <sz val="10"/>
            <color indexed="81"/>
            <rFont val="Tahoma"/>
            <family val="2"/>
            <charset val="204"/>
          </rPr>
          <t xml:space="preserve">
проверено</t>
        </r>
      </text>
    </comment>
  </commentList>
</comments>
</file>

<file path=xl/sharedStrings.xml><?xml version="1.0" encoding="utf-8"?>
<sst xmlns="http://schemas.openxmlformats.org/spreadsheetml/2006/main" count="932" uniqueCount="602">
  <si>
    <t>Досуговый комплекс в парке "Кедровый лог"</t>
  </si>
  <si>
    <t>ООО "Союзтехноком"</t>
  </si>
  <si>
    <t>ООО "Фирма НТВ"</t>
  </si>
  <si>
    <t>ООО "СГК"</t>
  </si>
  <si>
    <t xml:space="preserve">"Спортивный комплекс "Пионер"
по ул. Губкина </t>
  </si>
  <si>
    <t>"Административное здание, г. Сургут, квартал 6, пр. Ленина"</t>
  </si>
  <si>
    <t>"Торговое здание"</t>
  </si>
  <si>
    <t>"Операционно-реанимационный корпус кардиологического диспансера в г. Сургуте".
мкр. 5А</t>
  </si>
  <si>
    <t>Мощ-сть объекта</t>
  </si>
  <si>
    <t>Сроки строи-тельства</t>
  </si>
  <si>
    <t>Объекты спорта</t>
  </si>
  <si>
    <t>Объекты культуры</t>
  </si>
  <si>
    <t>Объекты здравохранения</t>
  </si>
  <si>
    <t>за счет межбюджетных трансфертов из окруж-го бюджета</t>
  </si>
  <si>
    <t>Объекты образования</t>
  </si>
  <si>
    <t>за счет межбюджетных трансфертов из окруж-ого бюджета</t>
  </si>
  <si>
    <t>Проектирование и строительство автомобильных дорог и внутриквартальных проездов реализуется в рамках муниципальной программы  "Развитие транспортной системы города Сургута на 2014-2020 годы"</t>
  </si>
  <si>
    <t>- за счет межбюджетных трансфертов из окруж-го бюджета</t>
  </si>
  <si>
    <t>Объекты доступной среды.</t>
  </si>
  <si>
    <t>"Встроенно-пристроенное помещение, расположенное по адресу: г. Сургут, ул. Первопроходцев, 18"</t>
  </si>
  <si>
    <t>ПИР- ООО"ЭКСПроект"</t>
  </si>
  <si>
    <t>ПИР - ООО "Проект-Максимум"</t>
  </si>
  <si>
    <t>ПИР - 2014; 2017-2018</t>
  </si>
  <si>
    <t>ПИР - 2013-2015; СМР - 2016-2017</t>
  </si>
  <si>
    <t>ПИР - 2013-2014</t>
  </si>
  <si>
    <t>"Здание производственное административное. г. Сургут. мкр. 6. ул. Григория Кукуевицкого</t>
  </si>
  <si>
    <t>ПИР-2014, СМР -2016</t>
  </si>
  <si>
    <t>ПИР-2014, СМР-2015</t>
  </si>
  <si>
    <t>ПИР-ООО "ПромНефтеСтрой"</t>
  </si>
  <si>
    <t>ПИР-2014, СМР-2016</t>
  </si>
  <si>
    <t>- за счет средств местного       бюджета</t>
  </si>
  <si>
    <t>2015 (выкуп 2016, 2017, 2018)</t>
  </si>
  <si>
    <t xml:space="preserve">привлеченные средства </t>
  </si>
  <si>
    <t>привлеченные средства 
ЗАО "ЮИСП"</t>
  </si>
  <si>
    <t>2014-2016</t>
  </si>
  <si>
    <t>окружной бюджет</t>
  </si>
  <si>
    <t>2014-2015</t>
  </si>
  <si>
    <t>2015-2016</t>
  </si>
  <si>
    <t xml:space="preserve">Наименование </t>
  </si>
  <si>
    <t xml:space="preserve"> В том числе по годам:</t>
  </si>
  <si>
    <t>Всего, в том числе:</t>
  </si>
  <si>
    <t>за счет средств местного бюджета</t>
  </si>
  <si>
    <t>- за счет межбюджетных трансфертов из окружного бюджета</t>
  </si>
  <si>
    <t xml:space="preserve">
Выполнение работ по строительству объекта: "Загородный специализированный (профильный) военно-спортивный лагерь "Барсова гора" на базе центра военно-прикладных видов спорта муниципального бюджетного учреждения "Центр специальной подготовки "Сибирский легион" город Сургут"</t>
  </si>
  <si>
    <t>местный бюджет</t>
  </si>
  <si>
    <t xml:space="preserve">- за счет средств местного бюджета </t>
  </si>
  <si>
    <t xml:space="preserve">за счет средств местного бюджета </t>
  </si>
  <si>
    <t>2014 год - ЗАО "Природный камень"</t>
  </si>
  <si>
    <t>ООО "Сибвитосервис"</t>
  </si>
  <si>
    <t>ООО "Юграстройиндустрия"</t>
  </si>
  <si>
    <t>ПИР - ООО "Севердорпроект"</t>
  </si>
  <si>
    <t>ПИР - ООО "Юградорпроект"</t>
  </si>
  <si>
    <t xml:space="preserve">ПИР - ООО "Региональный центр ценообразования, экспертизы и аудита в строительстве и ЖКХ" </t>
  </si>
  <si>
    <t>ПИР - ООО "Стройуслуга"</t>
  </si>
  <si>
    <t>ПИР - ООО "Сибпроектстрой-1"</t>
  </si>
  <si>
    <t>общая площадь 2812 м2</t>
  </si>
  <si>
    <t>ПИР - ООО "ПромНефтеСтрой"</t>
  </si>
  <si>
    <t>общая площадь 1436,46 м2</t>
  </si>
  <si>
    <t>ООО СК "СОК"</t>
  </si>
  <si>
    <t xml:space="preserve">Проезд  в мкр. 20 "А" г. Сургута </t>
  </si>
  <si>
    <t>ООО "Стройуслуга"</t>
  </si>
  <si>
    <t>ПИР - ООО "Стройинжиниринг"</t>
  </si>
  <si>
    <t>ПИР 2013-2015</t>
  </si>
  <si>
    <t>ПИР - ООО "Сибпроектстрой 1 "</t>
  </si>
  <si>
    <t>ПИР ООО "Стройуслуга"</t>
  </si>
  <si>
    <t>ПИР - 2014</t>
  </si>
  <si>
    <t xml:space="preserve">
Выполнение работ по строительству объекта "Загородный специализированный (профильный) спортивно-оздоровительный лагерь "Олимпия" на базе муниципального бюджетного  учреждения "Олимпия", город Сургут" </t>
  </si>
  <si>
    <t>- за счет средств местного бюджета</t>
  </si>
  <si>
    <t>Коньюнктурный обзор</t>
  </si>
  <si>
    <t>МБОУ СДЮСШОР "Аверс", 50 лет ВЛКСМ, 1а</t>
  </si>
  <si>
    <t>Здание администрации города Сургута, ул.Энгельса,8</t>
  </si>
  <si>
    <t>2014-2015 г.</t>
  </si>
  <si>
    <t>за счет меж/бюджет. трансфертов из окр.бюджета</t>
  </si>
  <si>
    <t>Общественные центры, офисы</t>
  </si>
  <si>
    <t>за счет средств внебюджет. источников</t>
  </si>
  <si>
    <t>за счет межбюджет. трансфертов из федеральн. бюджета</t>
  </si>
  <si>
    <t>за счет межбюджетн. трансфертов из окруж-го бюджета</t>
  </si>
  <si>
    <t>ОАО "Сургутнефтегаз"</t>
  </si>
  <si>
    <t>за счет межбюджетн. трансфертов из окруж-ого бюджета</t>
  </si>
  <si>
    <t>ООО "Ресторанс Групп"</t>
  </si>
  <si>
    <t>ООО "Сибэко"</t>
  </si>
  <si>
    <t>"Здание Представительства Республики Татарстан". Пересечение проспекта Набережного и ул. Дзержинского</t>
  </si>
  <si>
    <t>ООО "Торговый дом "Татарстан"</t>
  </si>
  <si>
    <t>ООО "Гурмания"</t>
  </si>
  <si>
    <t>ООО "Горремстрой"</t>
  </si>
  <si>
    <t>Государственное казенное учреждение Тюменской области "Управление капитального строительства"</t>
  </si>
  <si>
    <t>ООО "Газпром переработка"</t>
  </si>
  <si>
    <t>Реконструкция части нежилого здания лечебно-оздоровительного назначения по ул. Энергетиков г. Сургут</t>
  </si>
  <si>
    <t>ООО "Ю-Эксперт"</t>
  </si>
  <si>
    <t>"Реконструкция поликлиники на 425 посещений в смену окружной клинической больницы в г. Сургуте". квартал 6. ул. Энергетиков. 14. 20.</t>
  </si>
  <si>
    <t>Казенное учреждение ХМАО-Югры "Управление капитального строительства"</t>
  </si>
  <si>
    <t>за счет средств округа и области</t>
  </si>
  <si>
    <t>"МБОУ ДОД СДЮСШОР "Ермак", СОК "Энергетик", ул. Энергетиков, 47"</t>
  </si>
  <si>
    <t>"МАУ ПРСМ "Наше время", кафе "Собеседник", ул.Энергетиков, 45"</t>
  </si>
  <si>
    <t>"МБУК "Сургутский краеведческий музей", 
ул. 30 лет Победы, 21/2"</t>
  </si>
  <si>
    <t>"МБОУ ДОД "Детская школа искусств  им.                                      Г. Кукуевицкого""</t>
  </si>
  <si>
    <t>"МБУК "Централизованная библиотечная система", Центральная городская библиотека, ул.Республики, 78/1"</t>
  </si>
  <si>
    <t>"МБОУ ДОД "Детская художественная школа № 1 им. Л.А. Горды" ул. Энгельса, 7</t>
  </si>
  <si>
    <t>"МБОУ ДОД "Детская художественная школа  ДПИ", ул. Ленинградская,10а"</t>
  </si>
  <si>
    <t>МБОУ СОШ №26</t>
  </si>
  <si>
    <t>МБОУ СОШ №27</t>
  </si>
  <si>
    <t>МБОУ СОШ №32</t>
  </si>
  <si>
    <t>МБОУ СОШ №18</t>
  </si>
  <si>
    <t>165 посещ./ в смену</t>
  </si>
  <si>
    <t>ООО "ВИС Инфраструктура"</t>
  </si>
  <si>
    <t xml:space="preserve">за счет привлечен-ных средств                                                                                                                                                                                                                                                                                                                                                                                                                                                                                                                                                                                                                                                                                                                                                                                                                                                                                                                                                                                                                                                                                                                                                                                                                                                                                                                                                                                                                                                                                                                                                                                                                                                                                                                                                                                                                                                                                                                                                                                                                                                                                                                                                                                                                                                                                                                                                                                                                                                                                                                                                                                                                                                                                                                                                                                                                                                                                                                                                                                                                                                                                                                                                                                                                                                                                                                                                                                                                                                                                                                                                                                                                                                                                                                                                                                                                                                                                                                                                                                                                                                                                                                                                                                                                                                                                                                                                                                                                                                                                                                                                                                                                                                                                                                                                                                                                                                                                                                                                                                                                                                                                                                                                                                                                                                                                                                                                                                                                                                                                                                                                                                                                                                                                                                                                                                                                                                                                                                                                                                                                                                                                                                                                                                                                                                                                                                                                                                                        </t>
  </si>
  <si>
    <t>Объекты инженерной инфраструктуры и транспортной инфраструктуры</t>
  </si>
  <si>
    <t xml:space="preserve">Строительство "Сургутского городского государственного архива"      </t>
  </si>
  <si>
    <t xml:space="preserve"> за счет внебюджетных источников</t>
  </si>
  <si>
    <t xml:space="preserve">
Инженерные сети в посёлке Снежный                                                   </t>
  </si>
  <si>
    <t xml:space="preserve">Улица Маяковского на участке от ул. 30 лет Победы до ул. Университетской в г. Сургуте                                                                                                                   </t>
  </si>
  <si>
    <t xml:space="preserve">  за счет межбюджетных трансфертов из окружного бюджета</t>
  </si>
  <si>
    <t xml:space="preserve">Инженерные сети и внутриквартальные проезды посёлок Кедровый-1                                                                                                                                                                </t>
  </si>
  <si>
    <t>общая площадь 2955,9 м2 (наружные сети электроснабжения, км. - 0,755;                                наружные сети электроосвещения, км.-0,657;                                  наружные сети водоснабжения, км.-0,06; наружные сети канализации, км.-0,18; наружные сети тепловодоснабжения, км.-0,025;                               наружные сети кабельной канализации связи, км.-0,0675)</t>
  </si>
  <si>
    <t>Спальный корпус -общая площадь м2 - 3166,68; столовая-общая площадь  м2-1234,5;                                  СОК-общая площадь  м2- 3059,88;                          наружные сети теплоснабжения, км. -0,1121;                                наружные сети водоснабжения, км.-0,1471;                             наружные сети канализации, км.-0,125,7;  наружные сети электроснаюжения, км.-0,13;                                    наружные сети связи, км.-0,1191</t>
  </si>
  <si>
    <t>за счет межбюджетных трансфертов из окружного бюджета</t>
  </si>
  <si>
    <t xml:space="preserve"> сети водоснабжения, км.-0,65;                            сети хозбытовой канализации, км.- 0,11;                                   сети теплоснабжения, км.-0,66;                            сети дождевой канализации, км.- 1,61;                                                 устройство сетей электроснабжения,км.- 0,35;                           переустройство сетей газоснабжения, км.-0,12;                                         переустройство сетей связи, км.-0,41;                                                 сети дренажа, км.-0,51. </t>
  </si>
  <si>
    <t>2015 (выкуп 2015, 2016, 2017)</t>
  </si>
  <si>
    <t>привлеченные средства                                                    ООО «Сургутстрой-центр»</t>
  </si>
  <si>
    <t>Развитие застроенной территории - части квартала 23А в г.Сургуте" X этап строительства, встроенно-пристроенный детский сад на 80 мест</t>
  </si>
  <si>
    <t>Билдинг-сад на 40 мест, ул.Каролинского, 10</t>
  </si>
  <si>
    <t>выкуп 2016-2017-2018</t>
  </si>
  <si>
    <t>выкуп 2015-2016-2017</t>
  </si>
  <si>
    <t>Детский сад по ул.Профсоюзов, д.38</t>
  </si>
  <si>
    <t>2014 (выкуп 2015-2016-2017)</t>
  </si>
  <si>
    <t>Средняя общеобразовательная школа в  16 А микрорайоне г.Сургута</t>
  </si>
  <si>
    <t>Средняя общеобразовательная школа в микрорайоне 38  г.Сургута</t>
  </si>
  <si>
    <t>выкуп 2018-2019-2020</t>
  </si>
  <si>
    <t xml:space="preserve">Средняя общеобразовательная школа в микрорайоне 33  г.Сургута
</t>
  </si>
  <si>
    <t>соблюдение доли местного бюджета по выполнению работ по строительству 2018-2019-2020</t>
  </si>
  <si>
    <t>Инженерные сети в посёлке Снежный 2 этап</t>
  </si>
  <si>
    <t>Устройство внутриквартальных проездов, км. - 1,8.</t>
  </si>
  <si>
    <t xml:space="preserve">Инженерные сети в посёлке Снежный (квартал С46, С47)                                                                                      </t>
  </si>
  <si>
    <t xml:space="preserve">Застройка микрорайона 48. Инженерные сети (1 и 2-й этап)                                                                 </t>
  </si>
  <si>
    <t xml:space="preserve">Инженерные сети и внутриквартальные проезды посёлок Лунный                                                                                                                                                                               
</t>
  </si>
  <si>
    <t xml:space="preserve">сети водоснабжения км.-1,07;                                                 сети хозбытовой канализации, км.- 1,20;                                           сети дождевой канализации, км.-1,30 </t>
  </si>
  <si>
    <t>2018-2019</t>
  </si>
  <si>
    <t xml:space="preserve">                                                                                                            Автомобильная дорога                                                                                                                                                                              к новому кладбищу</t>
  </si>
  <si>
    <t>Объездная автомобильная дорога к дачным кооперативам "Черемушки", "Север-1", "Север-2" в обход гидротехнических сооружений ГРЭС-1 и ГРЭС-2 (1 этап. Автодорога от Восточной объездной дороги до СНТ №49 "Черемушки". ПК0+00-ПК54+08,16)</t>
  </si>
  <si>
    <t>Объездная автомобильная дорога к дачным кооперативам "Черемушки", "Север-1", "Север-2" в обход гидротехнических сооружений ГРЭС-1 и ГРЭС-2 (2 этап. Автодорога от Восточной объездной дороги до СНТ №49 "Черемушки". ПК54+08,16-ПК70+66,38 (конец трассы))</t>
  </si>
  <si>
    <t>Объездная автомобильная дорога к дачным кооперативам "Черемушки", "Север-1", "Север-2" в обход гидротехнических сооружений ГРЭС-1 и ГРЭС-2 (3 этап. Автодорога к СТ "Старожил-1"и  ПСОК "Многодетная семья")</t>
  </si>
  <si>
    <t>Объездная автомобильная дорога к дачным кооперативам "Черемушки", "Север-1", "Север-2" в обход гидротехнических сооружений ГРЭС-1 и ГРЭС-2 (4 этап. Автодорога к СОТ "Север 1" и СОТ "Север 2")</t>
  </si>
  <si>
    <t xml:space="preserve">протяженность введенных в эксплуатацию автомобильных дорог и улиц, км.- 11,05.                         </t>
  </si>
  <si>
    <t>протяженность введенных в эксплуатацию автомобильных дорог и улиц, км.- 5,89.</t>
  </si>
  <si>
    <t>протяженность введенных в эксплуатацию автомобильных дорог и улиц, км.- 1,66</t>
  </si>
  <si>
    <t>протяженность введенных в эксплуатацию автомобильных дорог и улиц, км. -1,00</t>
  </si>
  <si>
    <t>протяженность введенных в эксплуатацию автомобильных дорог и улиц, км.- 2,5.</t>
  </si>
  <si>
    <t>протяженность введенных в эксплуатацию автомобильных дорог и улиц, км. - 0,5</t>
  </si>
  <si>
    <t>ООО "СК "СОК"</t>
  </si>
  <si>
    <t xml:space="preserve">Улица 5 "З" от Нефтеюганского шоссе до ул. 39 "З"                                                              </t>
  </si>
  <si>
    <t>"МБОУ ДОД "Детская школа искусств №1", ул.50 лет ВЛКСМ, 6/1"</t>
  </si>
  <si>
    <t>"Встроенно-пристроенное помещение, расположенное по адресу: г. Сургут, ул. Просвещения, 29"</t>
  </si>
  <si>
    <t>Поликлиника "Нефтяник" на 700 посещений в смену в мкр. 37 г. Сургута</t>
  </si>
  <si>
    <t>сети водоснабжения, км.-                                                                                                                                                                                                                                                                                                        5,455;                                                      сети хозбытовой канализации, км.-         4,528;                                 сети дождевой канализации, км.-  2,229;                                   наружное освещение проездов, км. -7,65.</t>
  </si>
  <si>
    <t>строительная протяженность дорожного полотна - 0,9 км.</t>
  </si>
  <si>
    <t>протяженность автомобильных дорог, улиц км. - 2,15</t>
  </si>
  <si>
    <t>Капитальный ремонт объектов с целью приведения их к требованиям доступной среды.</t>
  </si>
  <si>
    <t xml:space="preserve">привлеченные средства                    ООО "СеверСтрой"                           </t>
  </si>
  <si>
    <t>привлеченные средства                     Самборский Владимир Трофимович</t>
  </si>
  <si>
    <t>Строительство объекта "Детская школа искусств                                                                                                                                                                                                                                       в микрорайоне ПИКС"</t>
  </si>
  <si>
    <t>протяженность автомобильных дорог, улиц км. - 0,94</t>
  </si>
  <si>
    <t xml:space="preserve">ввод в эксплуатацию  сетей водоснабжения, км.- 1,20;                                                                                                                                                                                                                          ввод в эксплуатацию сетей хозбытовой канализации, км.-1,40;                                                                                                                                                                                                       ввод в эксплуатацию сетей дождевой канализации, км.-1,40.                  </t>
  </si>
  <si>
    <t>100/200</t>
  </si>
  <si>
    <t>ПИР-2014</t>
  </si>
  <si>
    <t>капитальный ремонт</t>
  </si>
  <si>
    <t>6664,0 м2</t>
  </si>
  <si>
    <t>2206 м2</t>
  </si>
  <si>
    <t>13896,4 м2.</t>
  </si>
  <si>
    <t>5131,14 м2</t>
  </si>
  <si>
    <t xml:space="preserve">
4065,32 м2 </t>
  </si>
  <si>
    <t>8398,3 м2</t>
  </si>
  <si>
    <t>5882,08 м2</t>
  </si>
  <si>
    <t>1108,3 м2</t>
  </si>
  <si>
    <t>14583 м2</t>
  </si>
  <si>
    <t>5512 м2</t>
  </si>
  <si>
    <t>2449,5м2</t>
  </si>
  <si>
    <t>25609,1 м2</t>
  </si>
  <si>
    <t>36876,1 м2</t>
  </si>
  <si>
    <t>25478,75 м2</t>
  </si>
  <si>
    <t>привлеченные средства    
ООО  "Версо-Монолит"</t>
  </si>
  <si>
    <t>Застройщик/инве-стор</t>
  </si>
  <si>
    <t xml:space="preserve"> сети водоснабжения, км-                                                                          1,60;                                            переустройство сетей газоснабжения, ед.-                                           0,7;                                                                                                                                                                                                      </t>
  </si>
  <si>
    <t>Выполнение работ по строительству объекта "Станция юных натуралистов                                                                                                                                                                                                          в лесопарковой зоне междуречья р.Сайма"</t>
  </si>
  <si>
    <t>2017/2019                                                                                                                                                                                                                                                                                                                  /2020</t>
  </si>
  <si>
    <t>Протяженность введенных в эксплуатацию внутриквартальных проездов, м. - 250</t>
  </si>
  <si>
    <t xml:space="preserve">                                                                                                                                                             Строительство объекта "Общественный центр                                                                               в  п. Снежный"</t>
  </si>
  <si>
    <t>ПЕРЕЧЕНЬ ОБЪЕКТОВ,</t>
  </si>
  <si>
    <t>425/пос. в смену     1633 м2</t>
  </si>
  <si>
    <t>Региональный центр спорта инвалидов, г. Сургут (ПИР)</t>
  </si>
  <si>
    <t>32-50 чел./час                        6587,3 м2</t>
  </si>
  <si>
    <t>2012-2016</t>
  </si>
  <si>
    <t>110 чел./смену                      31 690 м2</t>
  </si>
  <si>
    <t xml:space="preserve">за счет средств бюджета автономного округа </t>
  </si>
  <si>
    <t>Керлинг центр, г. Сургут (ПИР)</t>
  </si>
  <si>
    <t>700 пос./в смену                           12 315,8 м2</t>
  </si>
  <si>
    <t>220 чел./час                                     7937,5 м2</t>
  </si>
  <si>
    <t>585,7 м2</t>
  </si>
  <si>
    <t xml:space="preserve">Разрешение на строительство №157 от 29.10.14 до 29.01.17г.   </t>
  </si>
  <si>
    <t xml:space="preserve">Разрешение на строительство №167 от 21.11.14 до 21.05.17г.   </t>
  </si>
  <si>
    <t xml:space="preserve">Разрешение на строительство №97 от 26.07.12 до 27.01.18г.   </t>
  </si>
  <si>
    <t>Общественная организация «Клуб Реального Айкидо                                                                                                                                                                                                                          г. Сургута»</t>
  </si>
  <si>
    <t xml:space="preserve">Выполнение работ по строительству объекта  "Мототрасса на "Заячьем острове"                                                 </t>
  </si>
  <si>
    <t>Другие общегосударственные вопросы</t>
  </si>
  <si>
    <t>Входная группа нежилых помещений по адресу: г.Сургут, ул. Крылова, 21</t>
  </si>
  <si>
    <t>Строительство объекта ДИ "Нефтяник"</t>
  </si>
  <si>
    <t>47 297м2</t>
  </si>
  <si>
    <t>Многоквартирные жилые дома и малоэтажное жилищное строительство</t>
  </si>
  <si>
    <t>ЖСК "БАРК"</t>
  </si>
  <si>
    <t>частные  инвестиции</t>
  </si>
  <si>
    <t>ООО "Салаир"</t>
  </si>
  <si>
    <t>ЗАО "ЮграИнвестСтройПроект"</t>
  </si>
  <si>
    <t>ООО "Александрия                  6-10"</t>
  </si>
  <si>
    <t>ООО "Александрия                     6-10"</t>
  </si>
  <si>
    <t>ООО "Александрия                       6-10"</t>
  </si>
  <si>
    <t>ООО "Сибпромстрой"</t>
  </si>
  <si>
    <t>ОАО "Югра-консалтинг"</t>
  </si>
  <si>
    <t>ООО "Северстрой"</t>
  </si>
  <si>
    <t>ООО  "Северстрой"</t>
  </si>
  <si>
    <t>1 очередь строительства                        (1 этап малоэтажное строителтьство)                      43 микрорайон на территории Западного жилого района                     г. Сургута</t>
  </si>
  <si>
    <t>ООО "Дорожно-эксплуатационное предприятие"</t>
  </si>
  <si>
    <t>ООО "Новые Бизнес-Технологие"</t>
  </si>
  <si>
    <t>ЗАО "Югорское Управление инвестиционно-Строительными Проектами"</t>
  </si>
  <si>
    <t>Развитие застроенной территории-части квартала 23 А в г. Сургуте.                                     8 этап. Дом 3</t>
  </si>
  <si>
    <t>Развитие застроенной территории-части квартала 23 А в г. Сургуте.                                     7 этап. Дом 2</t>
  </si>
  <si>
    <t>Развитие застроенной территории-части квартала 23 А в г. Сургуте.                                     9 этап. Дом 4</t>
  </si>
  <si>
    <t>Управляющая компания "Центр Менеджмент" Д.У.ЗПИФ недвижимости "СибпромстройЮгория"</t>
  </si>
  <si>
    <t>ООО "СТХ-Девелопмент"</t>
  </si>
  <si>
    <t>ООО "Саалаир"</t>
  </si>
  <si>
    <t>Многоквартирынй жилой дом №4</t>
  </si>
  <si>
    <t>ЗАО "Домостроительный комбинат-1"</t>
  </si>
  <si>
    <t>ООО "СТХ-Ипотека"</t>
  </si>
  <si>
    <t>Комплекс жилых домов, 35 мкр 1,2,3,4 очереди строительства.                       1 очередь строительства.                         1 этап. Дом №1</t>
  </si>
  <si>
    <t>ООО "Брусника Югра"</t>
  </si>
  <si>
    <t>Комплекс жилых домов, 35 мкр 1,2,3,4 очереди строительства.                                       1 очередь строительства.                         2 этап. Дом №2</t>
  </si>
  <si>
    <t>ООО "Югра-консалтинг"</t>
  </si>
  <si>
    <t>ЗАО "Желдорипотека"</t>
  </si>
  <si>
    <t>ООО Строительная фирма "Новострой"</t>
  </si>
  <si>
    <t>ООО "СеверСтройПартнер"</t>
  </si>
  <si>
    <t>Жилой дом</t>
  </si>
  <si>
    <t>ООО "ЕВРОСТРОЙ-С"</t>
  </si>
  <si>
    <t>ООО ФСК "Запсибинтерстрой"</t>
  </si>
  <si>
    <t>ООО "СеверСтрой Партнер"</t>
  </si>
  <si>
    <t>Жилой дом №2 (секции 2.1, 2.2, 2.3, 2.4, 2.5)  -2 этап.</t>
  </si>
  <si>
    <t>ООО "УК "Центр Менеждмент" Д.У, ЗПИФ недвижимости "СПС Югория"</t>
  </si>
  <si>
    <t>Жилой дом  со                      встроенно-пристроенными прендприятиями общественного назначения. Блок "А" (1 этап строительства)</t>
  </si>
  <si>
    <t>ООО "Глобал Сервис"</t>
  </si>
  <si>
    <t>Жилой домплекс из 3-тажных жилых домов и автостоянки,  в том числе</t>
  </si>
  <si>
    <t>ООО "Плавстройотряд-34"</t>
  </si>
  <si>
    <t>Дом №1</t>
  </si>
  <si>
    <t>Дом №2</t>
  </si>
  <si>
    <t>Дом №3</t>
  </si>
  <si>
    <t>Дом №4</t>
  </si>
  <si>
    <t>Жилой дом №304.2, в том числе:</t>
  </si>
  <si>
    <t>ЗАО "Домостроительный коимбинат-1"</t>
  </si>
  <si>
    <t>1 этап-Блок А</t>
  </si>
  <si>
    <t>2 этап-блок Б</t>
  </si>
  <si>
    <r>
      <t xml:space="preserve">Многоэтажный жилой дом №7 со встроенными помещениями общественнного назначения и притсроенной стоянкой автотранспорта закрытого типа.                                                     1 этап строительства. </t>
    </r>
    <r>
      <rPr>
        <b/>
        <sz val="9"/>
        <rFont val="Times New Roman"/>
        <family val="1"/>
        <charset val="204"/>
      </rPr>
      <t xml:space="preserve">"Многоэтажный жилой дом №7 </t>
    </r>
    <r>
      <rPr>
        <sz val="9"/>
        <rFont val="Times New Roman"/>
        <family val="1"/>
        <charset val="204"/>
      </rPr>
      <t>со втсроенными помещшениями общественного назначения"</t>
    </r>
  </si>
  <si>
    <t>Строительство осуществляется</t>
  </si>
  <si>
    <t>6836 м2</t>
  </si>
  <si>
    <t>6002,7 м2</t>
  </si>
  <si>
    <t>40750 м2</t>
  </si>
  <si>
    <t>23163,4 м2</t>
  </si>
  <si>
    <t>12904,4 м2</t>
  </si>
  <si>
    <t>12904,76 м2</t>
  </si>
  <si>
    <t>12288,3 м2</t>
  </si>
  <si>
    <t>5359,94 м2</t>
  </si>
  <si>
    <t>15174 м2</t>
  </si>
  <si>
    <t>30240 м2</t>
  </si>
  <si>
    <t>11941,57 м2</t>
  </si>
  <si>
    <t>14470,32 м2</t>
  </si>
  <si>
    <t>22721,7 м2</t>
  </si>
  <si>
    <t>39566,18 м2</t>
  </si>
  <si>
    <t>11489,9 м2</t>
  </si>
  <si>
    <t>11913,73 м2</t>
  </si>
  <si>
    <t>52627,2 м2</t>
  </si>
  <si>
    <t>22963,5 м2</t>
  </si>
  <si>
    <t>9305,57 м2</t>
  </si>
  <si>
    <t>6110,4 м2</t>
  </si>
  <si>
    <t>5235,23 м2</t>
  </si>
  <si>
    <t>18328,1 м2</t>
  </si>
  <si>
    <t>8792,62 м2</t>
  </si>
  <si>
    <t>4197,4 м2</t>
  </si>
  <si>
    <t>31133 м2</t>
  </si>
  <si>
    <t>25547,65 м2</t>
  </si>
  <si>
    <t>16299,61 м2</t>
  </si>
  <si>
    <t>22028,1 м2</t>
  </si>
  <si>
    <t>3334,5 м2</t>
  </si>
  <si>
    <t>8237,16 м2</t>
  </si>
  <si>
    <t>7366,83 м2</t>
  </si>
  <si>
    <t>5342,4 м2</t>
  </si>
  <si>
    <t>26696,76 м2</t>
  </si>
  <si>
    <t>24863,16 м2</t>
  </si>
  <si>
    <t>7424,28 м2</t>
  </si>
  <si>
    <t>17760 м2</t>
  </si>
  <si>
    <t>24447,00 м2</t>
  </si>
  <si>
    <t>28186,00 м2</t>
  </si>
  <si>
    <t>4872,48 м2</t>
  </si>
  <si>
    <r>
      <t xml:space="preserve">Многоэтажный жилой  </t>
    </r>
    <r>
      <rPr>
        <b/>
        <sz val="9"/>
        <rFont val="Times New Roman"/>
        <family val="1"/>
        <charset val="204"/>
      </rPr>
      <t xml:space="preserve">комплекс №6 
со </t>
    </r>
    <r>
      <rPr>
        <sz val="9"/>
        <rFont val="Times New Roman"/>
        <family val="1"/>
        <charset val="204"/>
      </rPr>
      <t>встроенно-пристроенными нежилыми помещениями, инж сетями и подземной автостоянкой на придомовой тери-ии</t>
    </r>
  </si>
  <si>
    <t>Многоэтажный жилой  комплекс №7 
со встроенно-пристронными нежилыми помещениями, инженерными сетями и подземной автостоянкой
на придомовой территории</t>
  </si>
  <si>
    <t>Многоэтажный жилой дом 
со втстроен-пристроенными помещениями общественного назаненчия и двухуровневой подземной автостоянкой</t>
  </si>
  <si>
    <t>Развитие застроенной территории -части квартала 23А в г. Сургуте.                          Жилой дом №1.                
 4 этап.                               Секции 1.1,1.2,1.3</t>
  </si>
  <si>
    <t>Развитие застроенной территории-части квартала 
23 А в г. Сургуте.                         Жилой дом №1 .                              3 этап. Секции 1.4,1.5</t>
  </si>
  <si>
    <t xml:space="preserve">16 этажный жилой дом 
со встроенными помещениями общественного назначения </t>
  </si>
  <si>
    <t>Мкр. 20А,                                                 многоэтажный жилой комплекс №2со встроенно-пристроенными помещениями административного, торгового, социально-бытового назначения, подземной автостоянкой, инженерыми сетями и трансформаторной подстанцией</t>
  </si>
  <si>
    <t>Мкр. 30 "Никольский", Корпус 13</t>
  </si>
  <si>
    <t>Мкр. 39, жилой дом №7.                                   4 этап строительства</t>
  </si>
  <si>
    <t>Мкр. 39, жилой дом №8.                               3 этап строительства</t>
  </si>
  <si>
    <t>Мкр. 39, жилой дом №9                                 1 этап строительства</t>
  </si>
  <si>
    <t>Многоквартирный жилой дом №26 со встроено-пристроенными помещениями общественного назначения</t>
  </si>
  <si>
    <t>"Специализированный торговый центр" по адресу
г. Сургут, Нефтеюганское шоссе, 21". Северный промрайон.</t>
  </si>
  <si>
    <t>"Ресторанный комплекс по набережной И.Кайдалова".
мкр. 21-22.</t>
  </si>
  <si>
    <t xml:space="preserve">"Строительство административного здания Управления Федеральной службы судебных приставов по Ханты-Мансийскому автономному округу-Югре" 
в г. Сургуте" ул. Энгельса. </t>
  </si>
  <si>
    <t>"Общественное здание административного назначения с предприятиями общественного питания,
в микрорайоне 27, по проезду Мунарева, в г. Сургуте".</t>
  </si>
  <si>
    <t xml:space="preserve">Улица Киртбая от ул. 1 "З" 
до ул. 3 "З"                                                                                                                                                                                                                    </t>
  </si>
  <si>
    <t>Подъезд к школе в мкр. ПИКС</t>
  </si>
  <si>
    <t>Протяженность введенных в эксплуатацию внутриквартальных проездов, м.- 412</t>
  </si>
  <si>
    <t>за счет межбюджетных трансфертов из федерального  бюджета</t>
  </si>
  <si>
    <t>Жилой комплекс "Лунный" со встроенно-пристроенными помещениями общественного назаначения и подземной автостоянкой.                    
Дом №1 
(секции 1.1,1.2,  1.3,1.4)</t>
  </si>
  <si>
    <t>Стоимость строительства (выкупа) объекта (в действующих ценах)</t>
  </si>
  <si>
    <t>Источники финансирова-ния 
(в действующих ценах)</t>
  </si>
  <si>
    <t>Фактические капитальные вложения
с начала строительства 
(по объектам бюджетного финансирования)</t>
  </si>
  <si>
    <t>2017год</t>
  </si>
  <si>
    <t>2018 год</t>
  </si>
  <si>
    <t>Объем финансирования (всего, руб.) 
(в действующих ценах) 
(по объектам бюджетного финансирования</t>
  </si>
  <si>
    <t>Нежилое здание, расположенное по адресу: город Сургут, поселок Юность, улица Саянская, дом 6б</t>
  </si>
  <si>
    <t xml:space="preserve"> строительство (реконструкция, капитальный ремонт)  которых выполняется на территории г. Сургута </t>
  </si>
  <si>
    <t xml:space="preserve">
"Спортивный центр 
с плавательным бассейном 
на 50 метров в г. Сургуте"</t>
  </si>
  <si>
    <t xml:space="preserve">"Мототрасса на (Заячьем острове). 1 этап"          </t>
  </si>
  <si>
    <t>2017-2019 (выкуп 2019-2020)</t>
  </si>
  <si>
    <r>
      <t xml:space="preserve">Строительство осуществляется
</t>
    </r>
    <r>
      <rPr>
        <b/>
        <i/>
        <sz val="8"/>
        <color theme="1"/>
        <rFont val="Times New Roman"/>
        <family val="1"/>
        <charset val="204"/>
      </rPr>
      <t>Разрешение на строительство № ru86310000-225 от 20.12.2013до 28.02.2017</t>
    </r>
  </si>
  <si>
    <r>
      <t xml:space="preserve">Строительство осуществляется
</t>
    </r>
    <r>
      <rPr>
        <b/>
        <i/>
        <sz val="8"/>
        <color theme="1"/>
        <rFont val="Times New Roman"/>
        <family val="1"/>
        <charset val="204"/>
      </rPr>
      <t>Разрешение на строительство № ru86310000-225 от 20.12.2013  до 28.02.2017</t>
    </r>
  </si>
  <si>
    <r>
      <t xml:space="preserve">Строительство осуществляется
</t>
    </r>
    <r>
      <rPr>
        <b/>
        <i/>
        <sz val="8"/>
        <color theme="1"/>
        <rFont val="Times New Roman"/>
        <family val="1"/>
        <charset val="204"/>
      </rPr>
      <t>Разрешение на строительство № ru86310000-239 от 30.12.2013  до 12.01.2018</t>
    </r>
  </si>
  <si>
    <r>
      <t xml:space="preserve">Строительство осуществляется
</t>
    </r>
    <r>
      <rPr>
        <b/>
        <i/>
        <sz val="8"/>
        <color theme="1"/>
        <rFont val="Times New Roman"/>
        <family val="1"/>
        <charset val="204"/>
      </rPr>
      <t>Разрешение на строительство № ru86310000-85  от 03.06.2014   до 06.03.2017</t>
    </r>
  </si>
  <si>
    <r>
      <t xml:space="preserve">Строительство осуществляется
</t>
    </r>
    <r>
      <rPr>
        <b/>
        <i/>
        <sz val="8"/>
        <color theme="1"/>
        <rFont val="Times New Roman"/>
        <family val="1"/>
        <charset val="204"/>
      </rPr>
      <t>Разрешение на строительство № ru86310000-98 от 20.06.2014  до 20.02.2017</t>
    </r>
  </si>
  <si>
    <r>
      <t xml:space="preserve">Строительство осуществляется
</t>
    </r>
    <r>
      <rPr>
        <b/>
        <i/>
        <sz val="8"/>
        <color theme="1"/>
        <rFont val="Times New Roman"/>
        <family val="1"/>
        <charset val="204"/>
      </rPr>
      <t>Разрешение на строительство № 86-ru86310000-91-2015  от 29.07.2015 до 05.05.2018</t>
    </r>
  </si>
  <si>
    <t>ООО "Формат плюс"</t>
  </si>
  <si>
    <t>Проектирование и строительство реализуется в рамках муниципальной программы "Развитие физической культуры и спорта в городе Сургуте на 2014-2020 годы"                                                                                                                                                                                                                                                                                                                           Выполнение проектно-изыскательских работ осуществлялось в соответствии с заключенным контрактом с ООО "Стройуслуга" МК №01/П-2014 от 09.01.2014. Сумма по контракту  
6 016,56 тыс.рублей.  Работы выполнены и оплачены.
Получены: - положительное заключение государственной экспертизы от 12.12.2014 
№ 86-1-4-0265-14 проектной документации и результатов инженерных изысканй; 
- положительное заключение  от 12.12.2014 № 86-1-6-0118-14 о проверке достоверности определения сметной стоимости строительства объекта. Проектная документация утверждена Департаментом строительства ХМАО-Югры от 06.02.2015.</t>
  </si>
  <si>
    <t>МАУ ТАиК "Петрушка". Реконструкция</t>
  </si>
  <si>
    <t>430 мест</t>
  </si>
  <si>
    <t>2016 (Обследование) 2016-2017 (ПИР)</t>
  </si>
  <si>
    <t>Общая площадь здания -8 887,3 м2; мощность посадочных мест - 1023 зрит. мест.</t>
  </si>
  <si>
    <t>2016-2017 (ПИР)</t>
  </si>
  <si>
    <t>Нежилое здание, расположенное по адресу: Ханты-Мансийский округ, город Сургут, улица 60 лет Октября, 16</t>
  </si>
  <si>
    <t>2016 (снос)</t>
  </si>
  <si>
    <t>Парк в районе ручья Кедровый лог. Западный жилой район г. Сургута. Пешеходный мост через ручей Кедровый лог.</t>
  </si>
  <si>
    <t>2016 (ПИР)</t>
  </si>
  <si>
    <t>Общая площадь здания - 21247,8 м2</t>
  </si>
  <si>
    <t>МБУ ЦФП "Надежда" "Спортивный зал, ул. Мелик-Карамова, 74а</t>
  </si>
  <si>
    <t>Общая площадь здания 627,7 м2</t>
  </si>
  <si>
    <t>Проектирование и строительство (капитальный ремонт) на 2015-2018 годы.</t>
  </si>
  <si>
    <t>Детская школа искусств 
в мкр. 25</t>
  </si>
  <si>
    <t xml:space="preserve">Средняя общеобразовательная школа в микрорайоне 32  г.Сургута
</t>
  </si>
  <si>
    <t>300 уч.</t>
  </si>
  <si>
    <t>"Водно-оздоровительный комплекс", ул. Профсоюзов</t>
  </si>
  <si>
    <t>2015 год (в соответствии с решением Думы города от 22.12.2015 № 819-V ДГ)</t>
  </si>
  <si>
    <t>2016 год (в соответствии с решением Думы города от 22.12.2015 № 820-V ДГ )</t>
  </si>
  <si>
    <t>Плановая потребность</t>
  </si>
  <si>
    <t xml:space="preserve">Проектирование и строительство реализуется в рамках муниципальной программы"Молодёжная политика Сургута на 2014 - 2030 годы"                                                                                                                             Выполнение проектно-изыскательских работ осуществлялось в соответствии с заключенным контрактом с ООО "ЭКСПроект" МК №04/П-2014 от 09.01.2014г. Сумма по контракту 8700,0 тыс.руб.  Работы выполнены и оплачены. 
Получено положительное заключение о проверке достоверности определения сметной стоимости объека № 86-1-6-0041-15 от 21.04.2015.                                                                                                                            
</t>
  </si>
  <si>
    <t>МАУ "Сургутская Филармония"</t>
  </si>
  <si>
    <t>2016-2018 (выкуп 2018 – 2019- 2020)</t>
  </si>
  <si>
    <t>2016-2017 (выкуп 2017-2019)</t>
  </si>
  <si>
    <t>МАУ "Ледовый дворец спорта"</t>
  </si>
  <si>
    <t>МБОУ НШ "Перспектива"
расположенная по адресу: 
г. Сургут, ул. 30 лет Победы,54/1</t>
  </si>
  <si>
    <t>,</t>
  </si>
  <si>
    <t>Капитальный ремонт реализуется в рамках муниципальной прогрмыы "Доступная среда г. Сургута на 2014-2030 годы" (с целью приведения 
их к требованиям доступной среды).                                                                                                                                                             Проектно-изыскательские работы выполнены в полном объеме в соответствии 
с заключенным муниципальным контрактом с ООО "Стройуслуга" №13/П-2014 от 11.08.2014г. Сумма по контракту - 905,47883 тысяч рублей. Проектная 
и рабочая документация представлена в полном объеме. Получено положительное заключение экспертизы проектно-сметной документации, выполнены необходимые согласования с заинтересованными организациями.</t>
  </si>
  <si>
    <t xml:space="preserve">привлеченные средства                      ЗАО "ЮграИнвестСтрой
Партнер"                        </t>
  </si>
  <si>
    <t>АО "Автодорстрой"</t>
  </si>
  <si>
    <t>0,25 км</t>
  </si>
  <si>
    <t>740 чел. в день/ до 3000 человек</t>
  </si>
  <si>
    <t xml:space="preserve">Капитальный ремонт реализуется в рамках муниципальной прогрмыы "Доступная среда г. Сургута на 2014-2030 годы" (с целью приведения 
их к требованиям доступной среды).                                                                                                                                                                                                                                                       Проектно-изыскательские работы выполняются в соответствии с заключенным 
МК с ООО "Сибпроектстрой 1" № 17/П-2014 от 23.12.2014 на сумму 475,01493 тыс.руб. Срок выполнения работ - 10 месяцев (23.10.2015).  Работы. выполнены 
и  оплачены.
</t>
  </si>
  <si>
    <t>общая площадь 4015,2 м2</t>
  </si>
  <si>
    <t xml:space="preserve">Капитальный ремонт реализуется в рамках муниципальной прогрмыы "Доступная среда  г. Сургута на 2014-2030 годы"  (с целью приведения 
их к требованиям доступной среды).                                                                                                                                                              Проектно-изыскательские работы выполняются в соответствии с  заключенным 
МК  с  ООО "Стройуслуга" №15/П-2014 от 01.10.2014 на сумму 948,02323 тысяч рублей. Работы предусмотренные на 2014 год в сумме 670,550 тысяч рублей выполнены и оплачены.  
В настоящее время проектно-изыскательские работы завершены, проектная документация выдана в полном объеме, ОАО ИЦ "Сургустройцена" проведена финансовая экспертиза сметной документации. 
                                                    </t>
  </si>
  <si>
    <t>общая площадь 2416,3 м2</t>
  </si>
  <si>
    <t>общая площадь 4675,6 м2</t>
  </si>
  <si>
    <t>общая площадь 5087,3 м2</t>
  </si>
  <si>
    <t>общая площадь 791,8 м2</t>
  </si>
  <si>
    <t xml:space="preserve">Капитальный ремонт реализуется в рамках муниципальной прогрммы "Доступная среда  г. Сургута на 2014-2030 годы" (с целью приведения 
их к требованиям доступной среды).                                                                                                                                                                                                                                                                                     Проектно-изыскательские работы выполнены в соответствии с заключенным муниципальным контрактом с ООО "ПромНефтеСтрой" №09/П-2014 от 11.08.2014. 
Проектно-изыскательские работы в 2015 году выполнены и оплачены, проведена экспертиза сметной документации.
</t>
  </si>
  <si>
    <t>общая площадь 7585,2 м2</t>
  </si>
  <si>
    <t>ООО "Сантехремстрой"</t>
  </si>
  <si>
    <t xml:space="preserve">Капитальный ремонт реализуется в рамках муниципальной прогрмыы "Доступная среда  г. Сургута на 2014-2030 годы" (с целью приведения 
их к требованиям доступной среды).                                                                                                                                 Проектно-изыскательские работы выполняются в соответствии с заключенным муниципальным контрактом с ООО "ПромНефтеСтрой" №11/П-2014
от 11.08.2014. Срок выполнения работ - 31.12.2014.  Выполненные работы заказчиком не приняты, в связи с предоставлением некомплектной документации с многочисленными замечаниями. Решение об одностороннем отказе заказчика от исполнения контракта (исх.от 18.06.2015г. №43-02-1661/15) МК считается расторгнутым -  30.06.2015. 
</t>
  </si>
  <si>
    <t xml:space="preserve">Капитальный ремонт реализуется в рамках муниципальной программы "Доступная среда г. Сургута на 2014-2030 годы" (с целью приведения 
их к требованиям доступной среды).                                                                                                                                                 Проектно-изыскательские работы выполняются в соответствии с заключенным муниципальным контрактом с ООО "ПромНефтеСтрой" №11/П-2014 
от 11.08.2014. Срок выполнения работ - 31.12.2014. Выполненные работы Заказчиком не приняты, в связи с предоставлением некомплектной документации с многочисленными замечаниями. В связи с неисполнением подрядчиком в полном объеме  своих обязательств по контракту  подготовлено Решение об одностороннем отказе заказчика от исполнения контракта (исх. от 18.06.2015г. №43-02-1661/15) МК считается расторгнутым -  30.06.2015.
</t>
  </si>
  <si>
    <r>
      <t xml:space="preserve">Смена застройщика, строительство не осуществляется. 
</t>
    </r>
    <r>
      <rPr>
        <b/>
        <i/>
        <sz val="8"/>
        <color theme="1"/>
        <rFont val="Times New Roman"/>
        <family val="1"/>
        <charset val="204"/>
      </rPr>
      <t xml:space="preserve">Разрешение на строительство №  ru 86310000-№43 продлено  до 24.02.2017 </t>
    </r>
  </si>
  <si>
    <r>
      <t xml:space="preserve">Строительство осуществляется
</t>
    </r>
    <r>
      <rPr>
        <b/>
        <i/>
        <sz val="8"/>
        <color theme="1"/>
        <rFont val="Times New Roman"/>
        <family val="1"/>
        <charset val="204"/>
      </rPr>
      <t>Разрешение на строительство № ru86310000-97 от 19.06.2014 до 01.03.2016.
Разрешение на ввод объекта в эксплуатацию № 116 от 31.12.2015</t>
    </r>
  </si>
  <si>
    <r>
      <t xml:space="preserve">Строительство осуществляется
</t>
    </r>
    <r>
      <rPr>
        <b/>
        <i/>
        <sz val="8"/>
        <color theme="1"/>
        <rFont val="Times New Roman"/>
        <family val="1"/>
        <charset val="204"/>
      </rPr>
      <t>Разрешение на строительство № ru86310000-97  от 19.06.2014 до 01.03.2016. Разрешение на ввод объекта в эксплуатацию № 116 от 31.12.2015</t>
    </r>
  </si>
  <si>
    <r>
      <t xml:space="preserve">Строительство осуществляется
</t>
    </r>
    <r>
      <rPr>
        <b/>
        <i/>
        <sz val="8"/>
        <color theme="1"/>
        <rFont val="Times New Roman"/>
        <family val="1"/>
        <charset val="204"/>
      </rPr>
      <t>Разрешение на строительство № ru86310000-97   от 19.06.2014 до 01.03.2016. Разрешение на ввод объекта в эксплуатацию № 116 от 31.12.2015</t>
    </r>
  </si>
  <si>
    <t>Многоэтажный жилой дом 
№ 1 города Сургута</t>
  </si>
  <si>
    <r>
      <t xml:space="preserve">Строительство осуществляется
</t>
    </r>
    <r>
      <rPr>
        <b/>
        <i/>
        <sz val="8"/>
        <color theme="1"/>
        <rFont val="Times New Roman"/>
        <family val="1"/>
        <charset val="204"/>
      </rPr>
      <t>Разрешение на строительство № ru86310000-146   от 24.09.2014   
до 01.03.17</t>
    </r>
  </si>
  <si>
    <r>
      <t xml:space="preserve">Строительство осуществляется
</t>
    </r>
    <r>
      <rPr>
        <b/>
        <i/>
        <sz val="8"/>
        <color theme="1"/>
        <rFont val="Times New Roman"/>
        <family val="1"/>
        <charset val="204"/>
      </rPr>
      <t>Разрешение на строительство № ru86310000-154  от 17.10.2014  
до 26.10.2017</t>
    </r>
  </si>
  <si>
    <r>
      <t xml:space="preserve">Строительство осуществляется
</t>
    </r>
    <r>
      <rPr>
        <b/>
        <i/>
        <sz val="8"/>
        <color theme="1"/>
        <rFont val="Times New Roman"/>
        <family val="1"/>
        <charset val="204"/>
      </rPr>
      <t>Разрешение на строительство № ru86310000-165   от 19.11.2014   
до 23.08.2019</t>
    </r>
  </si>
  <si>
    <r>
      <t xml:space="preserve">Строительство осуществляется
</t>
    </r>
    <r>
      <rPr>
        <b/>
        <i/>
        <sz val="8"/>
        <color theme="1"/>
        <rFont val="Times New Roman"/>
        <family val="1"/>
        <charset val="204"/>
      </rPr>
      <t xml:space="preserve">Разрешение на строительство № ru86310000-174   от 28.11.2014  
до 28.11.2018 </t>
    </r>
  </si>
  <si>
    <r>
      <t xml:space="preserve">Строительство осуществляется
</t>
    </r>
    <r>
      <rPr>
        <b/>
        <i/>
        <sz val="8"/>
        <color theme="1"/>
        <rFont val="Times New Roman"/>
        <family val="1"/>
        <charset val="204"/>
      </rPr>
      <t>Разрешение на строительство № ru86310000-174  от  28.11.2014  
до 28.11.2018</t>
    </r>
  </si>
  <si>
    <r>
      <t xml:space="preserve">Строительство осуществляется
</t>
    </r>
    <r>
      <rPr>
        <b/>
        <i/>
        <sz val="8"/>
        <color theme="1"/>
        <rFont val="Times New Roman"/>
        <family val="1"/>
        <charset val="204"/>
      </rPr>
      <t>Разрешение на строительство № ru86310000-09   от 13.02.2015 
до 19.02.2017</t>
    </r>
  </si>
  <si>
    <r>
      <t xml:space="preserve">Строительство осуществляется
</t>
    </r>
    <r>
      <rPr>
        <b/>
        <i/>
        <sz val="8"/>
        <color theme="1"/>
        <rFont val="Times New Roman"/>
        <family val="1"/>
        <charset val="204"/>
      </rPr>
      <t>Разрешение на строительство № ru86310000-09    от 13.02.2015  
до 19.02.2017</t>
    </r>
  </si>
  <si>
    <r>
      <t xml:space="preserve">Строительство осуществляется
</t>
    </r>
    <r>
      <rPr>
        <b/>
        <i/>
        <sz val="8"/>
        <color theme="1"/>
        <rFont val="Times New Roman"/>
        <family val="1"/>
        <charset val="204"/>
      </rPr>
      <t>Разрешение на строительство № 86-ru86310000-93-2015 от 30.07.2015  
до 30.04.2017</t>
    </r>
  </si>
  <si>
    <r>
      <t xml:space="preserve">Строительство осуществляется
</t>
    </r>
    <r>
      <rPr>
        <b/>
        <i/>
        <sz val="8"/>
        <color theme="1"/>
        <rFont val="Times New Roman"/>
        <family val="1"/>
        <charset val="204"/>
      </rPr>
      <t>Разрешение на строительство № ru86310000-116 от 01.08.2014  
до 03.03.2020</t>
    </r>
  </si>
  <si>
    <t>вместимость 200 чел; длина трассы - 2200 м.</t>
  </si>
  <si>
    <t>ООО "ВОРТ"</t>
  </si>
  <si>
    <t>в 2014 году - ООО "Строительство 21 век"
ООО "ВОРТ"</t>
  </si>
  <si>
    <t xml:space="preserve">Приобретение объекта реализуется в рамках муниципальной программы "Развитие образования города Сургута на 2014-2030 годы"                                                                                                                                                                                                    Выкуп детского сада, финансируемого в рамках государственно-частного партнерства (ГЧП).  Проектирование ДДУ на 80 мест, согласованы архитектурные и технологические решения в департаменте образования г.Сургута) на данный момент согласовываем изменения в проекте детский сад будет на 150 мест. Идет разработка проектной документации. Разработана и согласована стадия "Р" документации на магистральные сети и строительство.  Договор о развитии застроенной территории - части квартала 23А. Земельный участок: Договор аренды земельного участка под комплексное освоение в целях жилищного строительства с ЗАО  "Югорское управление инвестиционно-строительными проектами» от 25.09.2006 № 716, со сроком действия до 01.09.2016. Объект предусмотрен в составе введенного в эксплуатацию жилого комплекса №10 по ул.И.Каролинского, обеспеченного всеми инженерными сетями. Процент готовности по конструктивным элементам - 90 % монолитный каркас.   Выполнены отделочные работы и работы по меблировке.
По информации застройщика ввод планируется в III квартале 2017 года.
</t>
  </si>
  <si>
    <t>улицы - 331,485 км.
наружные сети газоснабжения - 4,140 км.
наружные сети водоснабжения - 3,470 км.
наружные сети электроснабжения - 4,070 км.</t>
  </si>
  <si>
    <t>Строительная длина - 2,656 км.
сети уличного электроосвещения -2,726 км.
сети электроснабжения - 5,771 км.
сети связи - 0,9322 км.
сети канализации - 83,7;
сети тепло-, водоснабжения - 0,023309 км.
сети газоснабжения -0,059 км.</t>
  </si>
  <si>
    <r>
      <t>Получено положительное  заключение государственной экспертизы проектной документации № 86-1-1-2-0028-16 от 09.02.2016 года.</t>
    </r>
    <r>
      <rPr>
        <sz val="8"/>
        <rFont val="Times New Roman"/>
        <family val="1"/>
        <charset val="204"/>
      </rPr>
      <t xml:space="preserve"> 
В рамках заключенного МК № 03/П-2015 от 17.09.2015  
с ООО "ИЦ "Сургутстройцена" в 2015 году выполнены работы 
по корректировки сметной документации  на сумму - 78,303 тыс.рублей.
Получено положительное заключение о проверки достоверности определения сметной стоимости № 324 от 07.12.2015 года.</t>
    </r>
  </si>
  <si>
    <t xml:space="preserve">
Получено положительное заключение государственной экспертизы проектной документации № 86-1-1-2-0029-16 от 10.02.2016 года. 
В рамках заключенного МК № 03/П-2015 от 17.09.2015
с ООО "ИЦ "Сургутстройцена" в 2015 году выполнены работы по корректировки сметной документации  на сумму 76,697 тыс. рублей. 
Получено положительное заключение о проверки достоверности определения сметной стоимости № 325 от 07.12.2015 года.</t>
  </si>
  <si>
    <t>Проектирование и строительство автомобильных дорог  реализуется в рамках муниципальной программы  "Развитие транспортной системы города Сургута на 2014-2030 годы".                                                                                                                                                                                               Получено положительное заключение государственной экспертизы проектной документации № 86-1-1-3-0034-16 от 15.02.2016 года.
Произведен  авансовый платёж  за технологическое присоединение 
к электрическим сетям объектов согласно договора  с ООО "Сургутские электрические сети" от 13.03.2014г. № 48/2014/ТП в размере 
5,32927 тыс. рублей.</t>
  </si>
  <si>
    <t>По итогам технического совещания от 22.05.2015 при заместителе Губернатора ХМАО-Югры Шаповал Д.В. по вопросу строительства объекта были приняты решения об изменении местоположения объекта.  
Средства из Адресной инвестиционной программы на 2016 год  исключены.</t>
  </si>
  <si>
    <t xml:space="preserve">Строительство реализуется в рамках муниципальной программы"Молодёжная политика Сургута на 2014 - 2030 годы"                                                                                                                                  
Работы выполнены и оплачены.
Акт приема выполненных работ от 25.11.2015, подписанный представителями МКУ "УКС" и ООО "Ворт".
Объект передан на баланс МБУ "Центр специальной подготовки "Сибирский легион", согласно постановлению № 933 от 11.02.2016 года..
</t>
  </si>
  <si>
    <t>2015-2016 (ПИР)</t>
  </si>
  <si>
    <t>ООО "Стройуслуга" (Проектировщик)</t>
  </si>
  <si>
    <t xml:space="preserve">Проектирование и строительство объекта реализуется в рамках муниципальной программы "Молодёжная политика Сургута на 2014 - 2030 годы"                                                                                                                     Детское учреждение с многофункциональным уклоном,а именно занятием прикладным творчеством, хореография, оборудовано  компьютерными  местами,  находится в оперативном управлении  МБУ "Вариант".                                                                                                                                                                                                                      Степень готовности объекта-100%.                                                                                                                                                               Работы выполнялись в соответствии с заключенным 
МК с ООО "ЮграСтройиндустрия" №19/2014 от 23.10.2014. Срок выполнения работ - 30.08.2015. Стоимость выполненных работ по  №19/2014 от 23.10.2014 -
14 673, 70304 тыс. рублей, из них: в 2014 году работ - 6896,75 тыс.руб., в 2015 году принято работ на сумму - 7776,95304 тыс.руб. 
На основании акта приемки законченного капитальным ремонтом объекта от 24.11.15 и акта рабочей комиссии от 24.11.15 - затраты по объекту списаны.                    </t>
  </si>
  <si>
    <t>проектирование 2012-2013</t>
  </si>
  <si>
    <t>Клубно-спортивный блок МБОУ СОШ №38, пр. Пролетарский, 14А города Сургута. Реконструкция</t>
  </si>
  <si>
    <t>200 уч; 150 посадочных мест</t>
  </si>
  <si>
    <t>2016-2017 (ПИР), 2017-2018 (СМР)</t>
  </si>
  <si>
    <t>Билдинг-сад в микрорайоне 41</t>
  </si>
  <si>
    <t xml:space="preserve">2018 (СМР)
2025 (выкуп) </t>
  </si>
  <si>
    <t xml:space="preserve">сети дренажа, км.- 0,51                                     сети водоснабжения, км.- 0,90 сети газоснабжения, км. -0,45                          </t>
  </si>
  <si>
    <t>Проектирование и строительство систем инженерной инфраструктуры реализуется 
в рамках муниципальной программы "Проектирование и строительство объектов инженерной инфраструктуры на территории города Сургута в 2014-2030 годах"                                                                                                        Проектно-изыскательские работы выполнялись в соответствии с заключенным МК 
с ООО "Юградорпроект", договор №10/П-2013 от 01.07.2013г. Сумма по контракту 6714,2 тыс. руб. (Сумма выполненных в 2013 году работ - 3357,1 тыс.руб.) Проектно-сметная документация разработана в полном объеме и получено положительное заключение  достоверности определения сметной стоимости объектов капитального строительства. Строительство планируется с привлечением средств бюджета автономного округа.</t>
  </si>
  <si>
    <t xml:space="preserve">Объездная автомобильная дорога к дачным кооперативам "Черемушки", "Север-1", "Север-2" в обход гидротехнических сооружений ГРЭС-1 
и ГРЭС-2 </t>
  </si>
  <si>
    <t xml:space="preserve"> протяженность введенных в эксплуатацию внутриквартальных проездов, м.- 400</t>
  </si>
  <si>
    <t xml:space="preserve">Капитальный ремонт реализуется в рамках муниципальной прогрмыы "Доступная среда г. Сургута на 2014-2030 годы" (с целью приведения 
их к требованиям доступной среды).                                                                                                                                                                                                                                                          Проектно-изыскательские работы выполненыв рамках заключенного 
с МК  с  ООО "ПромНефтеСтрой" №12/П-2014 от 11.08.2014 на сумму 373,340 тысяч рублей. Срок выполнения работ - 11 месяцев. Работы в сентябре 2015 года выполнены и оплачены.
Получено заключение государственной  экспертизы ООО ИЦ «СургутСтройцена» от 16.09.2015 № 240 о сметной стоимости строительства.
</t>
  </si>
  <si>
    <t xml:space="preserve">Капитальный ремонт реализуется в рамках муниципальной прогрмыы "Доступная среда  г. Сургута на 2014-2030 годы" (с целью приведения 
их к требованиям доступной среды).                                                                                                                                                                     Проектно-изыскательские работы выполняются в соответствии с заключенным МК 
с ООО "ПромНефтеСтрой" №12/П-2014 от 11.08.2014 на сумму 373,330 тысяч рублей. Срок выполнения работ - 11 месяцев. Подрядчиком не предоставлена в срок проектно-сметная документация. Заказчиком ведется претензионная работа в связи со срывом подрядчиком сроков работ. 
Работы выполнены и оплачены в декабре 2015г.   </t>
  </si>
  <si>
    <t>ООО "Стройуслуга" (ПИР)</t>
  </si>
  <si>
    <t xml:space="preserve">Капитальный ремонт реализуется в рамках муниципальной прогрмыы "Доступная среда  г. Сургута на 2014-2030 годы" (с целью приведения их 
к требованиям доступной среды).
Заключен МК № 08П/2016 с ООО "Стройуслуга" на выполнение проектно-изыскательских работ (990,72975 тыс.рублей).  Лимит финансирования на 2016 год -551,444 тыс.рублей. Потребность на 2017 год - 439,28575 тыс. рублей. 
</t>
  </si>
  <si>
    <t>2015 (снос)</t>
  </si>
  <si>
    <t xml:space="preserve">Разрешение на строительство №201 от 22.11.13 до 21.02.2018 года.   </t>
  </si>
  <si>
    <r>
      <t xml:space="preserve">Строительство осуществляется
</t>
    </r>
    <r>
      <rPr>
        <b/>
        <i/>
        <sz val="8"/>
        <rFont val="Times New Roman"/>
        <family val="1"/>
        <charset val="204"/>
      </rPr>
      <t>Разрешение на строительство № ru86310000-153 от 26.10.2012 до 26.06.2014, продлено до 17.05.2017 года.</t>
    </r>
  </si>
  <si>
    <r>
      <t xml:space="preserve">Строительство осуществляется
</t>
    </r>
    <r>
      <rPr>
        <b/>
        <i/>
        <sz val="8"/>
        <rFont val="Times New Roman"/>
        <family val="1"/>
        <charset val="204"/>
      </rPr>
      <t>Разрешение на строительство № ru86310000-234 от 24.12.2013  до 29.04.2017</t>
    </r>
  </si>
  <si>
    <t>Разрешение на строительство №ru86310000-46 от 26.05.2016 до 26.10.2017 года.</t>
  </si>
  <si>
    <t xml:space="preserve">«Жилой дом № 4 
со встроенными помещениями общественного назначения 
в микрорайоне 44 г. Сургут»
</t>
  </si>
  <si>
    <t>ООО "Бетолит"</t>
  </si>
  <si>
    <t>Жилой дом № 9 в микрораойне 31 Б г. Сургут</t>
  </si>
  <si>
    <t>Разрешение на строительство №ru86310000-38 от 29.04.2016 до 07.08.2017 года.</t>
  </si>
  <si>
    <t>Многоэтажный жилой дом 
№ 4.7 в мкр.1  г. Сургута с подземным паркингом 11.1.  
1 этап - Многоэтажный жилдой дом №4.7 (5 секций)</t>
  </si>
  <si>
    <t>Жилой комплекс
 в микрорайоне ПИКС станции Сургут. 9этажный жилой дом № 5</t>
  </si>
  <si>
    <t>Жилой дом № 3 
со встроенными помещениями и подземной автостоянкой</t>
  </si>
  <si>
    <t>Жилой дом № 4</t>
  </si>
  <si>
    <t>Жилой дом № 5</t>
  </si>
  <si>
    <r>
      <t xml:space="preserve">Жилой комплекс № 304 в микрорайоне №24 г. Сургута. </t>
    </r>
    <r>
      <rPr>
        <b/>
        <sz val="9"/>
        <rFont val="Times New Roman"/>
        <family val="1"/>
        <charset val="204"/>
      </rPr>
      <t>Девятиэтажный жилой дом №304.3.             
1 этап-блок А</t>
    </r>
  </si>
  <si>
    <r>
      <t xml:space="preserve">Жилой комплекс № 304
в микрорайоне №24 г. Сургута. </t>
    </r>
    <r>
      <rPr>
        <b/>
        <sz val="9"/>
        <rFont val="Times New Roman"/>
        <family val="1"/>
        <charset val="204"/>
      </rPr>
      <t>Девятиэтажный жилой дом №304.3.              
2 этап - блок Б</t>
    </r>
  </si>
  <si>
    <r>
      <t xml:space="preserve">Многоквартирный </t>
    </r>
    <r>
      <rPr>
        <b/>
        <sz val="9"/>
        <rFont val="Times New Roman"/>
        <family val="1"/>
        <charset val="204"/>
      </rPr>
      <t>жилой дом № 1</t>
    </r>
    <r>
      <rPr>
        <sz val="9"/>
        <rFont val="Times New Roman"/>
        <family val="1"/>
        <charset val="204"/>
      </rPr>
      <t xml:space="preserve"> в мкр.45 г. Сургут</t>
    </r>
  </si>
  <si>
    <r>
      <t xml:space="preserve">Многоквартирный </t>
    </r>
    <r>
      <rPr>
        <b/>
        <sz val="9"/>
        <rFont val="Times New Roman"/>
        <family val="1"/>
        <charset val="204"/>
      </rPr>
      <t>жилой дом № 2</t>
    </r>
  </si>
  <si>
    <t>Жилой дом № 6 в 30 микрорайоне.
3 этап строительства</t>
  </si>
  <si>
    <t>Жилой дом № 6 
в 30 микрорайоне 2 этап строительства</t>
  </si>
  <si>
    <t>Многоквартирный жилой дом № 3</t>
  </si>
  <si>
    <t>Ж\д № 3                                          со встроенными помещениями и  гостиницей   на 154 места</t>
  </si>
  <si>
    <t>ООО "ЖК Быстринка"</t>
  </si>
  <si>
    <t>Жилой комплекс из 3-х этажных жилых домов 
и автостоянки</t>
  </si>
  <si>
    <t>Разрешение на строительство №ru86310000-93 от  30.07.2015 до 30.04.2017 года.</t>
  </si>
  <si>
    <t>Многоэтажный жилой дом № 1 со встроенно-пристроенными помещениями офисного назначения и пристроенной стоянкой автотранспорта закрытого типа в 30 А микрорайоне г. Сургута. 3 этап. Пристроенная стоянка автотранспорта закрытого типа</t>
  </si>
  <si>
    <t>Детский сад в микрорайоне 20А г.Сургута (№ 46 «Ягодка»)</t>
  </si>
  <si>
    <t>2016-2018 (СМР) 2018-2020 (выкуп)</t>
  </si>
  <si>
    <t>ООО "Юграпромстрой"</t>
  </si>
  <si>
    <t>Жилой дом № 2 (секции 2.6, 2.7, 2.8, 2.9)  -1 этап.</t>
  </si>
  <si>
    <r>
      <t xml:space="preserve">Строительство осуществляется
</t>
    </r>
    <r>
      <rPr>
        <b/>
        <i/>
        <sz val="8"/>
        <rFont val="Times New Roman"/>
        <family val="1"/>
        <charset val="204"/>
      </rPr>
      <t>Разрешение на строительство № ru86310000-107 от 14.07.2014  
до 15.02.2017 года.</t>
    </r>
  </si>
  <si>
    <r>
      <t xml:space="preserve">Строительство осуществляется
</t>
    </r>
    <r>
      <rPr>
        <b/>
        <i/>
        <sz val="8"/>
        <color theme="1"/>
        <rFont val="Times New Roman"/>
        <family val="1"/>
        <charset val="204"/>
      </rPr>
      <t>Разрешение на строительство № ru86310000-145  от 23.09.2014  
до 01.10.2016, продлено до 31.05.2018 года.</t>
    </r>
  </si>
  <si>
    <t>Многоквартирный жилой дом №5</t>
  </si>
  <si>
    <r>
      <t xml:space="preserve">Строительство осуществляется
</t>
    </r>
    <r>
      <rPr>
        <b/>
        <i/>
        <sz val="8"/>
        <color theme="1"/>
        <rFont val="Times New Roman"/>
        <family val="1"/>
        <charset val="204"/>
      </rPr>
      <t>Разрешение на строительство № ru86310000-120   от 07.08.2014 
до 09.05.2017 года.</t>
    </r>
  </si>
  <si>
    <r>
      <t xml:space="preserve">Строительство осуществляется
</t>
    </r>
    <r>
      <rPr>
        <b/>
        <i/>
        <sz val="8"/>
        <color theme="1"/>
        <rFont val="Times New Roman"/>
        <family val="1"/>
        <charset val="204"/>
      </rPr>
      <t>Разрешение на строительство № ru86310000-121 от 07.08.2014 
до 09.02.2017 года.</t>
    </r>
  </si>
  <si>
    <r>
      <t xml:space="preserve">Строительство осуществляется
</t>
    </r>
    <r>
      <rPr>
        <b/>
        <i/>
        <sz val="8"/>
        <color theme="1"/>
        <rFont val="Times New Roman"/>
        <family val="1"/>
        <charset val="204"/>
      </rPr>
      <t>Разрешение на строительство № ru86310000-116 от 01.08.2014   
до 03.03.2020 года.</t>
    </r>
  </si>
  <si>
    <r>
      <t xml:space="preserve">Строительство осуществляется
</t>
    </r>
    <r>
      <rPr>
        <b/>
        <i/>
        <sz val="8"/>
        <color theme="1"/>
        <rFont val="Times New Roman"/>
        <family val="1"/>
        <charset val="204"/>
      </rPr>
      <t>Разрешение на строительство № ru86310000-116 от 01.08.2014 
до 03.03.2020 года.</t>
    </r>
  </si>
  <si>
    <r>
      <t xml:space="preserve">Строительство осуществляется
</t>
    </r>
    <r>
      <rPr>
        <b/>
        <i/>
        <sz val="8"/>
        <color theme="1"/>
        <rFont val="Times New Roman"/>
        <family val="1"/>
        <charset val="204"/>
      </rPr>
      <t>Разрешение на строительство № ru86310000-109 от 15.07.2014   
до 20.05.2019 года.</t>
    </r>
  </si>
  <si>
    <r>
      <t xml:space="preserve">Строительство осуществляется
</t>
    </r>
    <r>
      <rPr>
        <b/>
        <i/>
        <sz val="8"/>
        <color theme="1"/>
        <rFont val="Times New Roman"/>
        <family val="1"/>
        <charset val="204"/>
      </rPr>
      <t>Разрешение на строительство № ru86310000-131  от 27.08.2014  
 до 27.08.2019 года.</t>
    </r>
  </si>
  <si>
    <r>
      <t xml:space="preserve">Строительство осуществляется
</t>
    </r>
    <r>
      <rPr>
        <b/>
        <i/>
        <sz val="8"/>
        <color theme="1"/>
        <rFont val="Times New Roman"/>
        <family val="1"/>
        <charset val="204"/>
      </rPr>
      <t>Разрешение на строительство № ru86310000-136  от 10.09.2014   
до 08.07.2017 года.</t>
    </r>
  </si>
  <si>
    <r>
      <t xml:space="preserve">Строительство осуществляется
</t>
    </r>
    <r>
      <rPr>
        <b/>
        <i/>
        <sz val="8"/>
        <color theme="1"/>
        <rFont val="Times New Roman"/>
        <family val="1"/>
        <charset val="204"/>
      </rPr>
      <t>Разрешение на строительство № ru86310000-136 от 10.09.2014  
до 08.07.2017 года.</t>
    </r>
  </si>
  <si>
    <t>ЗАО "Салаир"</t>
  </si>
  <si>
    <r>
      <t xml:space="preserve">Строительство осуществляется
</t>
    </r>
    <r>
      <rPr>
        <b/>
        <i/>
        <sz val="8"/>
        <color theme="1"/>
        <rFont val="Times New Roman"/>
        <family val="1"/>
        <charset val="204"/>
      </rPr>
      <t xml:space="preserve">Разрешение на строительство № ru86310000-90 от 13.07.2012 до 11.07.2017 года. </t>
    </r>
  </si>
  <si>
    <t xml:space="preserve">Многоэтажный жилой дом 
№ 23 со  встроенными помещениями обще назнач.   
1 этап </t>
  </si>
  <si>
    <t>Многоэтажный жилой дом 
№ 23 со  встроенными помещениями обще назнач. 
2 этап</t>
  </si>
  <si>
    <t>Многоэтажный жилой дом 
№ 23 со  встроенными помещениями обще назнач.
3 этап,  4 этап-подземная парковка</t>
  </si>
  <si>
    <r>
      <t xml:space="preserve">КУ "УКС Югры" с АО "ЭлТехПроект" заключен Государственный контракт № 3/15 от 27.01.2015 на выполнение проектно-изыскательских работ объекта "Региональный центр спорта инвалидов, г. Сургут". Срок проектирования объекта составляет 16 месяцев с момента заключения Государственного контракта. 
</t>
    </r>
    <r>
      <rPr>
        <sz val="8"/>
        <color theme="1"/>
        <rFont val="Times New Roman"/>
        <family val="1"/>
        <charset val="204"/>
      </rPr>
      <t>В связи с ненадлежащим исполнением договорных  обязательств, контракт расторгнут, работы прекращены. Планируется реализация проекта путем выкупа здания.</t>
    </r>
  </si>
  <si>
    <r>
      <t xml:space="preserve">Проектирование и строительство автомобильных дорог реализуется в рамках муниципальной программы  "Развитие транспортной системы города Сургута 
на 2014-2030 годы"                                                                                                                                         
</t>
    </r>
    <r>
      <rPr>
        <b/>
        <i/>
        <sz val="8"/>
        <color theme="1"/>
        <rFont val="Times New Roman"/>
        <family val="1"/>
        <charset val="204"/>
      </rPr>
      <t xml:space="preserve">Разрешение на строительство №ru86310000-10 от 18.02.2015 до 21.10.2016 года.   </t>
    </r>
    <r>
      <rPr>
        <sz val="8"/>
        <color theme="1"/>
        <rFont val="Times New Roman"/>
        <family val="1"/>
        <charset val="204"/>
      </rPr>
      <t xml:space="preserve">                                                                                                                                                                                                                                                                                                                                                                                                                                                                                                                                                                                                                                                                                                                                                                       В связи с окончанием срока действия МК №06/П-2014 от 23.06.2014 г. (30.06.2015г.) сторонами подписано Соглашение о расторжении МК 
от 29.06.2015.
В связи с увеличением стоимости работ по проведению государственной экспертизы проектной документации и результатов инженерных изысканий, 
а также учитывая процедуру размещения закупки у единственного исполнителя-заключение муниципального контракта № 0419Д-15/ОГЭ-4874 в 2015 году 
не предоставилось возможным. 
Средства в размере 635,79581 тыс.рублей необходимы  для внесения платы 
по договору  для осуществления закупки с единственным исполнителем по проведению государственной экспертизы проектной документации  и результатов инженерных изысканий (предоплата 100%).
</t>
    </r>
  </si>
  <si>
    <t xml:space="preserve">Проектирование и строительство объекта реализуется в рамках муниципальной программы "Развитие образования города Сургута на 2014-2030 годы"   
В связи с нерешенным вопросом о земельном участке (площадь выделенного земельного участка не позволяет разместить школу вместимостью 300 учащихся), кроме того, учитывая сезонность выполнения инженерно-изыскательских работ (проведение работ в зимний период не возможно) - освоение лимитов 2016 года 
не представляется возможным. 
Решением Думы от 01.07.2016 принято снятие средств местного бюджета в сумме 
6 029 666,00 рублей с нерешенным вопросом  о земельном участке.
В связи с планируемым строительством за счет инвестиционных средств с последующим выкупом и необходимостью подготовки земельного участка для строительства объекта посредством сноса существующего здания предусмотрены средства в 2017 году.
</t>
  </si>
  <si>
    <t>«Объездная автомобильная дорога к дачным кооперативам "Черемушки", "Север-1", "Север-2" в обход гидротехнических сооружений ГРЭС-1 и ГРЭС-2. Переустройство "Газопровода - отвода к Сургутской ГРЭС-2, 4-я нитка";</t>
  </si>
  <si>
    <t>- за счет местного бюджета</t>
  </si>
  <si>
    <t>Проектирование и строительство внутриквартальных проездов реализуется 
в рамках муниципальной программы  "Развитие транспортной системы города Сургута на 2014-2030 годы"                                                                                                                                   
Решением Думы от 01.07.2016 приянято снятие в полном объеме средств местного бюджета в 2016 году по объекту в связи с отсутствием в Федеральном законе 
от 21.07.1997 № 122-ФЗ «О государственной регистрации прав на недвижимое имуществ и сделок с ним» положений устанавливающих порядок оформления 
в собственность и продажи  в муниципальную собственность линейных объектов, осуществление выкупа объектов не предоставляется возможным.
В связи с существующей потребностью в строительстве внутриквартальных проездов выкуп планируются в 2017 году.</t>
  </si>
  <si>
    <t xml:space="preserve">Проектирование и строительство  внутриквартальных проездов реализуется 
в рамках муниципальной программы  "Развитие транспортной системы города Сургута на 2014-2030 годы"  
ООО "Сибпромстрой-Югория" выполнены проектные работы по благоустройству проезда и получено разрешение на производство работ.
Решением Думы от 01.07.2016 приянято снятие в полном объеме средств местного бюджета в 2016 году по объекту в связи с отсутствием в Федеральном законе 
от 21.07.1997 № 122-ФЗ «О государственной регистрации прав на недвижимое имуществ и сделок с ним» положений устанавливающих порядок оформления 
в собственность и продажи  в муниципальную собственность линейных объектов, осуществление выкупа объектов не предоставляется возможным.
В связи с существующей потребностью в строительстве внутриквартальных проездов выкуп планируются в 2017 году.
</t>
  </si>
  <si>
    <t xml:space="preserve">                                                                                                                                                                                                                                                                                      Внутриквартальные проезды 
в микрорайоне 31 г.Сургута        </t>
  </si>
  <si>
    <t>Внутриквартальный проезд 
в микрорайоне 26 г. Сургута</t>
  </si>
  <si>
    <t>Проектирование и строительство  внутриквартальных проездов реализуется 
в рамках муниципальной программы  "Развитие транспортной системы города Сургута на 2014-2030 годы"
Решением Думы от 01.07.2016 приянято снятие в полном объеме средств местного бюджета в 2016 году по объекту в связи с отсутствием в Федеральном законе 
от 21.07.1997 № 122-ФЗ «О государственной регистрации прав на недвижимое имуществ и сделок с ним» положений устанавливающих порядок оформления 
в собственность и продажи  в муниципальную собственность линейных объектов, осуществление выкупа объектов не предоставляется возможным.
В связи с существующей потребностью в строительстве внутриквартальных проездов выкуп планируются в 2017 году.</t>
  </si>
  <si>
    <t>ООО "СТХ-Недвижимость"</t>
  </si>
  <si>
    <r>
      <t xml:space="preserve">Строительство приостановлено
</t>
    </r>
    <r>
      <rPr>
        <b/>
        <i/>
        <sz val="8"/>
        <color theme="1"/>
        <rFont val="Times New Roman"/>
        <family val="1"/>
        <charset val="204"/>
      </rPr>
      <t>Разрешение на строительство  № ru86310000-35 от 29.03.2012  продлено до 28.02.2021 года.</t>
    </r>
  </si>
  <si>
    <r>
      <t xml:space="preserve">Строительтсов осуществляется
</t>
    </r>
    <r>
      <rPr>
        <b/>
        <i/>
        <sz val="8"/>
        <color theme="1"/>
        <rFont val="Times New Roman"/>
        <family val="1"/>
        <charset val="204"/>
      </rPr>
      <t>Разрешение на строительство № ru86310000-67 от 08.05.2014   
продлено до 04.07.2019 года.</t>
    </r>
  </si>
  <si>
    <r>
      <t xml:space="preserve">Строительство осуществляется
</t>
    </r>
    <r>
      <rPr>
        <b/>
        <i/>
        <sz val="8"/>
        <color theme="1"/>
        <rFont val="Times New Roman"/>
        <family val="1"/>
        <charset val="204"/>
      </rPr>
      <t>Разрешение на строительство № ru86310000-68   от 08.05.2014 
продлено до 27.06.2018 года.</t>
    </r>
  </si>
  <si>
    <r>
      <t xml:space="preserve">Строительство осуществляется
</t>
    </r>
    <r>
      <rPr>
        <b/>
        <i/>
        <sz val="8"/>
        <rFont val="Times New Roman"/>
        <family val="1"/>
        <charset val="204"/>
      </rPr>
      <t>Разрешение на строительство № ru86310000-123 от 14.08.2014 
продлено до 15.06.2017 года.</t>
    </r>
  </si>
  <si>
    <r>
      <t xml:space="preserve">Строительство осуществляется
</t>
    </r>
    <r>
      <rPr>
        <b/>
        <i/>
        <sz val="8"/>
        <rFont val="Times New Roman"/>
        <family val="1"/>
        <charset val="204"/>
      </rPr>
      <t>Разрешение на строительство № ru86310000-123  от 14.08.2014 
продлено до 15.06.2017 года.</t>
    </r>
  </si>
  <si>
    <t xml:space="preserve">Жилой комплекс № 41 с общественными помещениями и автостоянокой.
Микрорайон №34, проспект Мира,55 г. Сургута. </t>
  </si>
  <si>
    <r>
      <t xml:space="preserve">Строительство осуществляется
</t>
    </r>
    <r>
      <rPr>
        <b/>
        <i/>
        <sz val="8"/>
        <rFont val="Times New Roman"/>
        <family val="1"/>
        <charset val="204"/>
      </rPr>
      <t>Разрешение на строительство № ru86310000-172 (58) от 30.07.2007 
продлено до 10.06.2017 года.</t>
    </r>
  </si>
  <si>
    <t xml:space="preserve">Разрешение на строительство №87 от 03.06.14 до 15.03.2018 года.   </t>
  </si>
  <si>
    <t>Разрешение на строительство №111 от03.07.13 до 23.07.2017 года.</t>
  </si>
  <si>
    <t>Проектирование объекта реализуется в рамках муниципальной программы «Развитие культуры и туризма в  городе Сургуте на 2014-2030 годы». 
1.Заключен МК № 06П/2016 от 17.05.2016г. на выполнение проектно-изыскательских работ с ООО "Стройуслуга"со стоимостью 8271,0898 тыс. рублей Лимит на 2016 год  1064,84758 т.рублей. Остаток средств на 2017 год  на ПИР -7206,24222 тыс. рублей.
Экономия в размере 285,21822 тыс. рублей, сложившаяся по результатам проведения конкурса будет предложена к снятию на очередное заседании Думы.
2. В марте произведен авансовый платеж в размере 8,56420 тыс.рублей за подключение объекта к электрическим сетям.</t>
  </si>
  <si>
    <t>Детский сад № 2 на 300 мест в 38 микрорайоне 
г. Сургута
(№ 45 «Волчок»)</t>
  </si>
  <si>
    <t>Приобретение  объекта реализуется в рамках муниципальной программы "Развитие образования города Сургута на 2014-2030 годы"                                                                                                                                                                                                                                                                                                                                                                                                                                                                                                                                                                                                                      Нежилое помещение передано в муниципальную собственность. Свидетельство
о государственной регистрации № 86-АБ 959129 на нежилое помещение, общей площадью 19,8 кв.м, этаж 1.Свидетельство о государственной регистрации № 86-АБ 959128 на нежилое помещение, общей площадью 533,2 кв.м, этаж 2.
Постановлением № 410-п от 13.11.2015 утверждена мощность объета на 83 и сроки строительства 2013-2017
Выполнен расчет стоимости капитального ремонта. Разработанно и утверждено ДО Администрации г. Сургута техническое задание по объекту: Детский сад по 
ул. Профсоюзов, д. 38 (встроенные помещения на 1-2 этажах жилого дома) Билдинг-сад на 83 места. 
Извещение о проведении открытого конкурса на выполнение проектно-изыскательских работ по объекту опубликовано 29 февраля 2016 г. Дата рассмотрения и оценки заявок на участие в конкурсе 30.03.2016г.  НМЦК - 3138,49312 т.р. Ориентировочный срок заключения контракта - май 2016 г.
Конкурс отменен, на основании письма КУИ № 30-01-08-744/16-0-0 от 16.03.2016 (нежилые помещения планируют передать в долгосрочную аренду, для предоставления образовательных услуг для детей младшего и среднего возраста).
В ДОиМП ХМАО - Югры направлено письмо от 23.06.2016 № 01-11-4899/16-0-0 о внесении изменений в приложение №т 6 "Перечень объектов капитального строительства на 2014-2020 годы, предназначенных для размещения муниципальных образовательных организаций"по объекту "Встроенно-пристроенное помещение 
по ул.Профсоюзов, д. 38 " изменение в части исключения из программы, в связи с изменением целевого назначения объекта.</t>
  </si>
  <si>
    <t>Детский сад в микрорайоне
№ 30 г.Сургута                                                                                                           ( №35 «Тополек»)</t>
  </si>
  <si>
    <t>Проектирование и строительство систем инженерной инфраструктуры реализуется в рамках муниципальной программы "Проектирование и строительство объектов инженерной инфраструктуры на территории города Сургута в 2014-2030 годах"                                                                                                     Проектно-изыскательские работы выполнялись в соответствии с заключенным МК с  ООО "Севердорпроект", МК №03/П-2014 от 09.01.2014. Сумма 
по контракту - 8773,895 тыс.руб. Не освоены средства необходимые для исполнения обязательств на проведение госэкспертизы проектно-сметной документации, в связи с отсутствием утвержденной в установленном порядке документации по планировке территории  и проекта межевания посёлка Кедровый-1. 
Сторонами подписано Соглашении о расторжении контракта от 26.06.2015.
30.11.2015  заключен договор № 27/10/15. Госэкспертиза  выполнена 
в феврале 2016 года. Получено отрицательное заключение экспертизы 
№ 86-1-3-3-0035-16 от 15.02.2016 , так как проектная документация 
не соответствует требованиям технических регламентов, требованиям 
к содержанию разделов проектной документации и результатам инженерных изысканий. В проект бюджета на 2017 год включены средства на проведение повторной гос. экспертизы.</t>
  </si>
  <si>
    <t xml:space="preserve">Проектирование и строительство систем инженерной инфраструктуры реализуется в рамках муниципальной программы "Проектирование и строительство объектов инженерной инфраструктуры на территории города Сургута в 2014-2030 годах"                                                                                                             
1. В рамках МК № 02/П-2014 от 09.01.2014 с ООО Севердорпроект" госэкспертизы проектно-сметной документации не проведена , в связи 
с отсутствием утвержденной в установленном порядке документации 
по планировке территории и проекта межевания посёлка Лунный.  
Сторонами подписано Соглашении о расторжении контракта от 26.06.2015г.
2. Учитывая процедуру размещения закупки у единственного Исполнителя договор № 06/12/15 от 04.12.2015 г. на проведение государственной экспертизы проектной документации и результатов инженерных изысканий по объекту  в 2015 году не заключен. 
Средства  в размере 698 003,04 руб. предложены к включению  в проект бюджета на 2017 год  (предоплата 100%)
Проект межевания территории утвержден Постановлением Администрации города 
№ 10085 от 29.12.2012 года.
</t>
  </si>
  <si>
    <r>
      <t>Госэкспертиза выполнена в феврале 2016 года..  Получено отрицательное заключение экспертизы № 86-1-3-2-0033-16 от 15.02.2016 года,   так как проектная документация не соответствует требованиям технических регламентов, требованиям к содержанию разделов проектной документации 
и результатам инженерных изысканий.
Замечания к проектной документации, указанные в отрицательном заключении экспертизы от 15.02.2016 № 86-1-3-2-0033-16 устранены в полном объеме. Средства в размере 90 092,65 рублей (согласно постановления Правительства РФ от 05.03.2007 № 145 размер платы - 30 % от стоимости проведения первичной гос. экспертизы: 300 308,82*30% = 90 092,65 рублей)</t>
    </r>
    <r>
      <rPr>
        <sz val="8"/>
        <color rgb="FFFF0000"/>
        <rFont val="Times New Roman"/>
        <family val="1"/>
        <charset val="204"/>
      </rPr>
      <t xml:space="preserve">  </t>
    </r>
    <r>
      <rPr>
        <sz val="8"/>
        <rFont val="Times New Roman"/>
        <family val="1"/>
        <charset val="204"/>
      </rPr>
      <t>будут предложены на очередное заседание Думы города  для заключения договора с единственным исполнителем 
на проведение повторной государственной экспертизы проектной документации по объекту.
90 092,65 рублей для проведения повторной гос. экспертизы  предложенык включению в проект бюджета на 2017 год. (Замечания устранены).</t>
    </r>
  </si>
  <si>
    <t xml:space="preserve">Капитальный ремонт реализуется в рамках муниципальной программы "Доступная среда  г. Сургута на 2014-2030 годы" (с целью приведения их к требованиям доступной среды).
Заключен МК № 07П/2016 от 19.05.2016 с ООО "Стройуслуга" на выполнение проектно-изыскательских работ (988,07892 тыс.рублей). Лимит финансирования 
на 2016 год 549,969 тыс.рублей. Потребность на 2017 год - 438,10992 тыс.рублей.
</t>
  </si>
  <si>
    <t xml:space="preserve">по состоянию на 10.09.2016 г. </t>
  </si>
  <si>
    <t>ООО СК "СОК"
 (МК № 12/2014 
от 03.07.2014);
ООО СК "СОК" (МК №37/2016 от 14.06.2016)</t>
  </si>
  <si>
    <t xml:space="preserve">Проектирование и строительство объекта реализуется в рамках программы «Развитие физической культуры и спорта в городе Сургуте на 2014 — 2030 годы»     
Разрешение на строительство №231 от 20.12.2013 до 19.05.2017.  
1. Работы выполнялись  в соответствии с заключенным муниципальным контрактом 
с ООО "СК СОК" от 03.07.2014 № 12/2014.  Сумма по контракту - 429 464,05162 тыс.рублей.  Срок выполнения работ по 30.11.2015г.
Готовность объекта - 57%. В связи с необходимостью корректировки  и увеличением стоимости материалов и оборудования, необходимых для строительства объекта, 
МК №12/2014 от 03.07.2014 г расторгнут 10.11.2015 года.    
2.  Заключен МК № 37/2016 от 14.06.2016 г.  на выполнение работ по завершению строительства объекта. Сумма по контракту 415 049,69467 тыс.рублей.
3.Подключение объекта к эл.сетям (7,53902 тыс.руб.), к сетям ХВС (2832,24568 тыс. руб.) и сетям водоотведения (4287,48575 тыс. руб.) будет осуществляться 
в процессе строительства объекта. 
4.Согласно графика оплаты к МК  № 37/2016 от 14.06.2016 г. в 2017 году необходимо предусмотреть средства в размере 145 630 633,67 руб. для оплаты 
за выполнение работ по строительству объекта.
5. Обеспечение доли местного бюджета на выполнение работ по завершению строительства объекта  в размере 740,72275 тыс. рублей, а также выделение дополнительных ср-в (3 283,68789 тыс. руб.)  на подключение объекта к инженерным сетям предложены к включению в бюджетную смету на очередное заседание Думы города. Работы выполненные в августе 2016 года приняты на сумму 18059,02609 тыс.рублей, будут оплачены в августе. В связи со срывом сроков поставки технологического монтируемого оборудования: вентиляция, водоподготовка бассейна (в рамках заключенного  14.06.2016 г. МК №37/2016),  работы по монтажу данного оборудования будут осуществляться Подрядчиком 
в следующем отчетном периоде.
</t>
  </si>
  <si>
    <t xml:space="preserve">Проектирование и строительство объекта реализуется в рамках муниципальной программы "Молодёжная политика Сургута на 2014 - 2030 годы" 
Молодежный центр включает фото-видео студию, арт-студию,студию макетирования и конструирования,находится в оперативном управлении МБУ "Вариант". Проектно-сметная документация разработана в полном объеме. </t>
  </si>
  <si>
    <t xml:space="preserve">Разрешение на строительство №141 от 15.09.2014 до 31.01.2018г.   </t>
  </si>
  <si>
    <r>
      <t xml:space="preserve">Проектирование и строительство объекта реализуется в рамках муниципальной программы "Развитие гражданского общества в городе Сургуте на 2014-2030 годы"                                                                                                                                                                                                                                                                                                         </t>
    </r>
    <r>
      <rPr>
        <b/>
        <i/>
        <sz val="8"/>
        <color theme="1"/>
        <rFont val="Times New Roman"/>
        <family val="1"/>
        <charset val="204"/>
      </rPr>
      <t xml:space="preserve"> 
</t>
    </r>
    <r>
      <rPr>
        <sz val="8"/>
        <color theme="1"/>
        <rFont val="Times New Roman"/>
        <family val="1"/>
        <charset val="204"/>
      </rPr>
      <t xml:space="preserve">В связи с ненадлежащим исполнением ООО "Строительство - 21 век" 
по муниципальному контракту МК №17/2013 от 18.12.2013 на сумму - 34906,21558 тысяч рублей, исполнение муниципального контракта считается расторгнутым 
с 22.12.2014. 
</t>
    </r>
    <r>
      <rPr>
        <b/>
        <i/>
        <sz val="8"/>
        <color theme="1"/>
        <rFont val="Times New Roman"/>
        <family val="1"/>
        <charset val="204"/>
      </rPr>
      <t>Разрешение на строительство № 229 от 20.12.13 до 20.10.16г.</t>
    </r>
    <r>
      <rPr>
        <sz val="8"/>
        <color theme="1"/>
        <rFont val="Times New Roman"/>
        <family val="1"/>
        <charset val="204"/>
      </rPr>
      <t xml:space="preserve"> 
Работы выполняются в соответствии с заключенным муниципальным контрактом 
с ООО "ВОРТ" № 1/2016 от 08.02.2016. Сумма по контракту 26329,29649 тыс.рублей.  Срок выполнения работ - 30.09.2016  года. 
Заключены 8 муниципальных контрактов для комплектации и ввода в эксплуатации объекта (поставка сейфа,поставка хозяйственного инвентаря,поставка источника бесперебойного питания,поставка демонстрационного оборудования, поставка оргтехники, компьютерной техники, поставка вешало на колесиках, поставка электросушителя) на сумму 930,24339 тыс.рублей.
Сформировано аукционной документации на поставку оборудования на сумму 1620,32254 тыс.рублей  для  обеспечения своевременного ввода объекта 
в эксплуатацию.
Необходимо подключение объекта к сетям газоснабжения в 2016 году. Оборудование принято и оплачено на сумму 672, 41939 тыс.рублей. 
Планируемый ввод объекта в эксплуатацию - октябрь 2016 г . 
</t>
    </r>
  </si>
  <si>
    <t>Средняя общеобразовательная школа в микрорайоне 34 г. Сургута.</t>
  </si>
  <si>
    <t>2016-2018</t>
  </si>
  <si>
    <t>ООО "Региональная строительная компания"</t>
  </si>
  <si>
    <r>
      <t xml:space="preserve">Проектирование и строительство объекта реализуется в рамках муниципальной программы "Развитие образования города Сургута на 2014-2030 годы" 
Определены границы земельного участка территориальной зоны. Земельный участок расположен в территориальной зоне ДОУ "Зона дошкольных общеобразовательных учреждений". Земельный участок сформирован и поставлен на Государственный кадастровый учет 86:10:0101195:986, с разрешенным использованием: для строительства средней общеобразовательной школы. В настоящее время зем. участок предоставлен ООО "Региональная строительная компания".
</t>
    </r>
    <r>
      <rPr>
        <b/>
        <sz val="8"/>
        <color theme="1"/>
        <rFont val="Times New Roman"/>
        <family val="1"/>
        <charset val="204"/>
      </rPr>
      <t>ПСД:</t>
    </r>
    <r>
      <rPr>
        <sz val="8"/>
        <color theme="1"/>
        <rFont val="Times New Roman"/>
        <family val="1"/>
        <charset val="204"/>
      </rPr>
      <t xml:space="preserve"> Разрабатывается концепция архитектурно-планировочных решений.</t>
    </r>
  </si>
  <si>
    <r>
      <t xml:space="preserve">Приобретение объекта реализуется в рамках муниципальной программы "Развитие образования города Сургута на 2014-2030 годы"                                                                                                                                                     
</t>
    </r>
    <r>
      <rPr>
        <b/>
        <i/>
        <sz val="8"/>
        <color theme="1"/>
        <rFont val="Times New Roman"/>
        <family val="1"/>
        <charset val="204"/>
      </rPr>
      <t xml:space="preserve"> Разрешение на строительство: от 29.04.2014 № ru86310000-60 до 30.10.2016 года.
</t>
    </r>
    <r>
      <rPr>
        <sz val="8"/>
        <color theme="1"/>
        <rFont val="Times New Roman"/>
        <family val="1"/>
        <charset val="204"/>
      </rPr>
      <t xml:space="preserve">                                                                                                                                                                                                                                                                                       Дата начала строительства - 29.04.2014.
СМР:  Степень готовности: общая 100 %.  
</t>
    </r>
    <r>
      <rPr>
        <sz val="8"/>
        <rFont val="Times New Roman"/>
        <family val="1"/>
        <charset val="204"/>
      </rPr>
      <t xml:space="preserve">Ревлизация объекта включена в рамках  программы «Сотрудничество». 
</t>
    </r>
    <r>
      <rPr>
        <b/>
        <i/>
        <sz val="8"/>
        <rFont val="Times New Roman"/>
        <family val="1"/>
        <charset val="204"/>
      </rPr>
      <t>Разрешение на ввод объекта в эксплуатацию №86-ru86310000-51-2016 
от 05.07.2016.</t>
    </r>
  </si>
  <si>
    <t xml:space="preserve">Школа - детский сад № 1 
в микрорайоне 38 (100 учащ. / 200 мест)                                    </t>
  </si>
  <si>
    <t>Приобретение объекта реализуется в рамках муниципальной программы "Развитие образования города Сургута на 2014-2030 годы"                                                                                                                                                                                                                      Выкуп детского сада, финансируемого в рамках государственно-частного партнерства (ГЧП) ООО "Стройижиринг".  Разработанная проектная документация проходит экспертизу. В ДАиГ направлен запрос на согласование перепланировки.
Земельный участок: Договор аренды земельного участка под комплексное освоение в целях жилищного строительства с ЗАО  "Югорское управление инвестиционно-строительными проектами» от 25.09.2006 № 716, со сроком действия до 01.09.2016. Объект предусмотрен в составе введенного в эксплуатацию жилого комплекса № 10 по ул. И.Каролинского, обеспеченного всеми инженерными сетями.
Ориентировочный срок окончания выполнения отделочных работ-30 ноября 2016.
Ориентировочный срок окончания работ по комплектации объекта - 1 декабря 2016.</t>
  </si>
  <si>
    <t>Приобретение объекта реализуется в рамках муниципальной программы "Развитие образования города Сургута на 2014-2030 годы"                                                                                                                                                                                                                                                                                                                                          ПСД разработана ООО «Строй-Инжиниринг», г. Сургут. Заказчик 
– ЗАО «ЮИСП». Получено положительное заключение негосударственной экспертизы ООО «Геопроект»,  г. Тюмень. По итогам тендера определен победитель (сроки строительства объекта ЗАО «ЮИСП» не обозначены).                                                                                                                                                              В связи с отсутствием возможности привлечения банковского финансирования, строительство объекта в 2016 году начато не будет.                                                                                                               Подключение объектовых сетей и объектов инженерной инфраструктуры планируется от внутриквартальных сетей, выполненных застройщиком ЗАО «Югорское управление инвестиционно-строительными проектами» в рамках договора аренды земельного участка под комплексное освоение от 25.09.2006 № 716 (S зем.уч.- 11600 кв.м). со сроком действия до 01.09.2016  (S зем.уч.- 11600 кв.м). Обременения с земельного участка сняты. В случае одобрения  финансирования объекта банком, строительство объекта возможно начать в I квартале 2017 года.
Участок включен в границы территории комплексного освоения ЗАО ''Югорское Управление Инвестиционно-Строительными Проектами''</t>
  </si>
  <si>
    <t xml:space="preserve">Проектирование и строительство систем инженерной инфраструктуры реализуется 
в рамках муниципальной программы "Проектирование и строительство объектов инженерной инфраструктуры на территории города Сургута в 2014-2030 годах".                                                                                                                В связи с ненадлежащим исполнением ЗАО "Природный камень" муниципального контракта №15/2013 от 19.12.2013, заказчик расторгнул договор в одностороннем порядке  с 18.11.2014.                                                                                                                                                                                                                                                     Выполнены: подготовительные работы, выторфовка, вертикальная планировка (земляные работы). 
Заключенный МК №01/П-2015 от 19.05.2015 с ООО "Стройуслуга" 
на корректировку проектной документации (включены дополнительные работы 
по водопонижению) выполнен в полном объеме.
Заключенный МК №07/П-2015 от 28.10.2015 на сумму 26,54463 тыс. рублей 
на проверку сметной документации выполнен в полном объеме.
1.Извещения о проведении аукциона на строительство и ввод объекта в эксплуатацию - сентябрь 2016 г.Ориентировочный срок заключения контракта октябрь 2016 г. НМЦК - 119840,056  тыс. руб. Лимит средств на 2016 год - 21028,77923 тыс.руб.
Оформлено распоряжение о долгосрочном контракте. Потребность на 2017 год  - 98811,27677 т.р.
2.Средства в размере 9,34277 тыс.руб.  для внесения платы за подключение объекта к эл.сетям.
                              </t>
  </si>
  <si>
    <t>На основании протокола №2 рабочего совещания по обращению А.Ф. Нечушкина по вопросу строительства объездной автодороги к дачным кооперативам в обход  гидротехнических сооружений ГРЭС-1 и ГРЭС-2 ОАО "Э.ОН Россия" принято решение возобновить размещение муниципального заказа на выполнение 1-го этапа строительства объекта. Дата рассмотрения оценки заявок на участие в конкурсе - 28.08.2015г. Победителем конкурса признан участник АКЦИОНЕРНОЕ ОБЩЕСТВО «АВТОДОРСТРОЙ»    (протокол №ОК1055(2) от 28.08.2015г, сумма 586 738,64056   тыс. рублей).   Начальная (максимальная) цена контракта - 589 678,69939 тыс. руб.  Заключен МК 31/2015 от 14 09.2015 года.
Срок  выполнения работ до 15.11.2016 г. В отчетном периоде выполнялись работы по дорожной одежде, укреплению откосов, земляному полотну, наружному освещению. Готовность объекта - 63 %. Ориентировочный ввод объекта в эксплуатацию - декабрь 2016 года.
Расходы за подключение объекта к электрическим сетям будут осуществляться в процессе строительства объекта.
В соответствии с заключенным дополнительным соглашением № 4 к МК от 14.09.2015 № 31/2015  в части корректировки отдельных видов работ (уменьшение объемов работ по укреплению откосов земляного полотна, ранее планируемых к выполнению в августе и увеличение объемов работ по устройству дорожной одежды, планируемые к выполнению в первой и второй половине сентября) повлекло за собой несвоевременное исполнение графика производства работ.
В августе 2016 года принято работ  на сумму 25 845,66048 тыс.руб.,  средства  бюджета автономного округа в размере 24 553,37746 тыс.руб.  будут оплачены в сентябре.</t>
  </si>
  <si>
    <t xml:space="preserve">Капитальный ремонт реализуется в рамках муниципальной прогрмыы "Доступная среда г. Сургута на 2014-2030 годы" (с целью приведения 
их к требованиям доступной среды).                                                                                                                                                                                                                                                        Проектно-изыскательские работы выполняются в соответствии с заключенным муниципальным контрактом с ООО "ПромНефтеСтрой" №10/П-2014 
от 11.08.2014. Срок выполнения работ - 31.12.2014 .   Выполненные работы Заказчиком не приняты, в связи с предоставлением некомплектной документации 
с многочисленными замечаниями. В связи с неисполнением Подрядчиком в полном объеме  своих обязательств по контракту  подготовлено Решение об одностороннем отказе Заказчика от исполнения контракта (исх.от 18.06.2015г. №43-02-1660/15) МК считается расторгнутым -  30.06.2015.
</t>
  </si>
  <si>
    <t xml:space="preserve">Капитальный ремонт реализуется в рамках муниципальной прогрмыы "Доступная среда  г. Сургута на 2014-2030 годы" (с целью приведения их к требованиям доступной среды).                                                                                                                                                                                                                                                                          Проектно-изыскательские работы выполняются в соответствии  с заключенным 
МК с ООО "ПромНефтеСтрой" №12/П-2014 от 11.08.2014 на сумму 373,330 тысяч рублей. Срок выполнения работ - 11 месяцев.  
Работы выполнены и оплачены в декабре 2015 года.   </t>
  </si>
  <si>
    <t>Капитальный ремонт реализуется в рамках муниципальной прогрмыы "Доступная среда  г. Сургута на 2014-2030 годы" ( с целью приведения их к требованиям доступной среды).                                                                                                                                                                                                                                                                     
Заключен МК 02П/2016 от 18.04.2016 г. с  ООО "Стройуслуга"с ценой контаркта  1052,87286 тыс.рублей. 
Экономия, сложившаяся по результатам проведенной закупки  в размере  119,19315 тыс.руб. будут предложена к снятию на заседание Думы города в октябре 2016 года.</t>
  </si>
  <si>
    <t>Капитальный ремонт реализуется в рамках муниципальной прогрмыы "Доступная среда  г. Сургута на 2014-2030 годы" (с целью приведения их
к требованиям доступной среды).                                                                                                                                                                                                                                                                       Работы выполнялись в соответствии с заключенным МК на выполнение работ 
по капитальному ремонту объекта с ООО "ЮграСтройиндустрия" от 05.09.2014 №14/2014.  Срок выполнения работ - 15.08.2015 года.
В связи с отставанием от графика производства работ  муниципальный контракт  28.09.2015 года расторгнут в одностороннем отказе заказчика. 
 В декабре заключен договор № 09/П-2015 на проверку сметной документации 
по объекту на сумму 44,27978 тыс. руб. Работы выполнены и оплачены.</t>
  </si>
  <si>
    <t xml:space="preserve">Капитальный ремонт реализуется в рамках муниципальной прогрмыы "Доступная среда  г. Сургута на 2014-2030 годы" (с целью приведения их 
к требованиям доступной среды).
Заключен МК № 03П/2016 от 18.04.2016  на выполнение ПИР 
с ООО "Стройуслуга", цена контракта 807,74661 тыс.рублей. 
Экономия, сложившаяся по результатам проведенной закупки в размере 91,44301 тыс.руб будет предложена  к снятию на очередное заседание Думы города.
Планируемые сроки стрлительно-монтажных работ с мая 2017 по сентябрь 2017 года. </t>
  </si>
  <si>
    <r>
      <t xml:space="preserve">Извещение на проведение аукциона на выполнение работ по капитальному ремонту  объекта опубликовано - 31.08.2015 г. Дата проведения аукциона 14.09.2015 г. НМЦК - 2 777,61057 тыс. руб.  Аукцион не состоялся, т.к. не подано ни одной заявки (Протокол№ ЭА-1226 (1) от 11.09.2015г.)
Заключен договор на проверку проектно-сметной документации №07/П-2015 
от 28.10.2015 на сумму 12,65461 тыс.рублей. Работы выполнены и оплачены 
в декабре 2015 года.
В бюджете на 2016 год  предусмотрены средства на выполнение работ 
по обследованию нежилых помещений, а так же средства на выполнение ПИР . Заключен МК № 05П/2016 от 29.04.2016 на выполнение работ по обследованию нежилых помещений с  ООО "СтройКом", цена контракта 200,0 тыс.рублей. </t>
    </r>
    <r>
      <rPr>
        <sz val="8"/>
        <rFont val="Times New Roman"/>
        <family val="1"/>
        <charset val="204"/>
      </rPr>
      <t>Работы выполнены 20 июня 2016 года.</t>
    </r>
    <r>
      <rPr>
        <sz val="8"/>
        <color theme="1"/>
        <rFont val="Times New Roman"/>
        <family val="1"/>
        <charset val="204"/>
      </rPr>
      <t xml:space="preserve">
Экономия по итогам заключения контракта на обследование с единственным исполнителем  в размере 53,02092 тыс.рублей будут предложены к снятию на заседание Думы города в сентябре 2016 года.
Заключен МК № 04П/2016 от 12.05.16г. на проверку сметной документации на обследование и ПИР (25,0 тыс.руб). Работы выполнены и оплачены.
Размещение извещения о проведении открытого конкурса  на выполнение проектно-изыскательских работ размещено 16.08.2016 (НМЦК  - 827,64396  т.р.). Вскрытие конвертов - 07.09.2016. Оценка заявок - 14.09.2016. 
В 2016 году планируется выполнить изыскания на сумму 271,41624 тыс. рублей Остаток ср-в от плана в размере 321,45276 тыс. рублей  предложен к снятию на очередное заседание Думы города.</t>
    </r>
  </si>
  <si>
    <t>Извещение на проведение аукциона по сносу нежилого здания, расположеного по адресу: город Сургут, поселок Юность, улица Саянская, дом 6б опубликовано - 29.10.2015. НМЦК - 470,72088 тыс.рублей. 
На основании протокола подведения итогов электронного аукциона № ЭА-1583 (2) от 18.11.2015  победителем признан ООО "Сантехремстрой" с ценой контракта 245,86720 тыс. рублей. Заключен контракт № 106/2015 от 02.12.2015. Работы выполнены и оплачены.</t>
  </si>
  <si>
    <t xml:space="preserve">Публикация извещения о проведении электронного аукциона на выполнение работ по сносу здания, расположенного по адресу: Ханты-Мансийский округ, город Сургут, улица 60 лет Октября, 16 
Заключен МК № 04/2016 от 11.04.2016 на сумму 245,10162 тыс.рублей с ИП Нестеренко Дмитрий Валерьевич, Работы выполнены и оплачены в мае 2016 года.
Решением Думы от 01.07.2016 принято уменьшение средств местного бюджета
в 2016 году на сумму 246 646,38 рублей, произведено в связи с экономией по факту заключенного муниципального контракта на выполнение работ по сносу объекта и конкурентных закупок на поставку товаров, выполнение работ и оказание услуг для муниципальных нужд.
</t>
  </si>
  <si>
    <t xml:space="preserve">Заключен МК № 01П/2016 от 13.04.2016 на выполнение ПИР с  ООО "АТ", цена контракта - 2000,0 тыс.рублей. Срок выполнения работ по 30.11.2016.
</t>
  </si>
  <si>
    <t xml:space="preserve">Проектирование и строительство реализуется в рамках муниципальной программы "Молодёжная политика Сургута на 2014 - 2030 годы" 
НМЦК-7 565 047,70 рублей.  По итогам открытого конкурса победителем признан  участник ООО "Стройуслуга" МК  №04П-2015 от 12.10.2015 (протокол № ОК-1183(2) от 23.09.2015. 
Работы выполнены и оплачены в декабре.
Заключен  договор №07/П - 2015 от 28.10.2015  на проверку сметной документации на сумму 52,500 тыс. рублей. Работы выполнены и оплачены в декабре. 
Выполнены в полном объеме инженерные изыскания в границах размещения объекта (в том числе: под площадку, внеплощадочные сети связи, электроснабжения 
и временную подъездную дорогу).
По итогам открытого конкурса победителем признан  участник ООО "Стройуслуга" МК  № 04П-2015г. от 12.10.2015 г. Срок выполнения работ до 30.11.2016 г. (Протокол № ОК-1183(2) от 23.09.2015) сумма - 7 226,46485 тыс.рублей, из них лимит на 2015 год - 1 627,295 тыс. рублей на оплату за выполнение инженерно-геодезических и инженерно-геологических изысканий (работы выполнены и  оплачены в декабре), остаток по контракту на 2016 год -5599,16985 тыс.рублей.
</t>
  </si>
  <si>
    <t>Приобретение объекта реализуется в рамках муниципальной программы "Развитие образования города Сургута на 2014-2030 годы" 
Согласно утвержденного плана-графика размещение извещения о проведении открытого конкурса на выполнение проектно-изыскательских работ - 
сентябрь 2016 года.  Ориентировочный срок заключения контракта - октябрь 2016 года. 
НМЦК-13 568,926,43 тыс. рублей. Потребность на 2017 год - 12 167,39697 тыс.рублей.
Средства в размере 56,0 тыс.рублей оплата за проверку сметной документации 
(МК № 04П/2016 от 12.05.2016). Работы выполнены и  оплачены.</t>
  </si>
  <si>
    <r>
      <t xml:space="preserve">Разрешение на строительство №ru86310000-187  от 01.04.2016 до 31.03.2018 года. 
</t>
    </r>
    <r>
      <rPr>
        <b/>
        <sz val="8"/>
        <color theme="1"/>
        <rFont val="Times New Roman"/>
        <family val="1"/>
        <charset val="204"/>
      </rPr>
      <t>СМР:</t>
    </r>
    <r>
      <rPr>
        <b/>
        <i/>
        <sz val="8"/>
        <color theme="1"/>
        <rFont val="Times New Roman"/>
        <family val="1"/>
        <charset val="204"/>
      </rPr>
      <t xml:space="preserve"> </t>
    </r>
    <r>
      <rPr>
        <sz val="8"/>
        <color theme="1"/>
        <rFont val="Times New Roman"/>
        <family val="1"/>
        <charset val="204"/>
      </rPr>
      <t xml:space="preserve">Общий процент готовности- 8 %. Частично огорожена строительная площадка, начаты подготовительные работы к  прокладке согласованных наружных сетей, выполнены разбивочные работы, выполнены работы по ограждению строительной площадки.
</t>
    </r>
  </si>
  <si>
    <r>
      <t xml:space="preserve">Положительное заключение негосударственной экспертизы № 2-1-1-0358-13 
от 06.03.2014.
</t>
    </r>
    <r>
      <rPr>
        <b/>
        <i/>
        <sz val="8"/>
        <color theme="1"/>
        <rFont val="Times New Roman"/>
        <family val="1"/>
        <charset val="204"/>
      </rPr>
      <t xml:space="preserve">Разрешение на строительство №ru86310000-116  от 01.08.2014. </t>
    </r>
    <r>
      <rPr>
        <sz val="8"/>
        <color theme="1"/>
        <rFont val="Times New Roman"/>
        <family val="1"/>
        <charset val="204"/>
      </rPr>
      <t xml:space="preserve">
СМР: Степень готовности: общая 10% (забивка свай 100%, фундаменты -18%)
Дата окончания строительства - март 2020 года.</t>
    </r>
  </si>
  <si>
    <t>Проектирование объекта реализуется в рамках муниципальной программы «Развитие культуры и туризма в  городе Сургуте на 2014-2030 годы». 
1. Заключен МК № 09П/2016 от 14.06.2016г. на выполнение работ по обследованию конструкций здания, стоимость по контракту 87,0 тыс. рублей.
Работы выполнены в полном объеме, Акт обследования от 31.08.2016. Оплата в сентябре.
2. По результатам выполненных работ по обследованию, будет определен перечень работ, необходимых для выполнения на объекте. 
3. На проведение проверки сметной документации на выполнение работ по обследованию конструкций здания заключен МК № 04П/2016 от 12.05.2016 (10,0 тыс.руб.). Работы выполнены и оплачены.</t>
  </si>
  <si>
    <r>
      <t>Капитальный ремонт реализуется в рамках муниципальной прогрмыы "Доступная среда  г. Сургута на 2014-2030 годы" (с целью приведения их
к требованиям доступной среды).                                                                                                                                                                                                                                                                        Проектно-изыскательские работы в соответствии с заключенным муниципальным контрактом с ООО "ПромНефтеСтрой" №10/П-2014 от 11.08.2014 выполнены и оплачены.    
1. Заключен МК № 42/2016 от 08.07.2016 на выполнение работ по капитальному ремонту объекта, сумма по контракту - 16280,50438  тыс.рублей.</t>
    </r>
    <r>
      <rPr>
        <sz val="8"/>
        <color rgb="FFFF0000"/>
        <rFont val="Times New Roman"/>
        <family val="1"/>
        <charset val="204"/>
      </rPr>
      <t xml:space="preserve"> </t>
    </r>
    <r>
      <rPr>
        <sz val="8"/>
        <color theme="1"/>
        <rFont val="Times New Roman"/>
        <family val="1"/>
        <charset val="204"/>
      </rPr>
      <t>Работы выполнены в полном объъеме. Оплата будет произведена в следующем текущем периоде.</t>
    </r>
    <r>
      <rPr>
        <sz val="8"/>
        <color rgb="FFFF0000"/>
        <rFont val="Times New Roman"/>
        <family val="1"/>
        <charset val="204"/>
      </rPr>
      <t xml:space="preserve">
</t>
    </r>
    <r>
      <rPr>
        <sz val="8"/>
        <color theme="1"/>
        <rFont val="Times New Roman"/>
        <family val="1"/>
        <charset val="204"/>
      </rPr>
      <t xml:space="preserve">2.  Заключены 3 муниципальных контракта (на поставку мебели, на поставку аудиторной доски, на поставку специализированной системы для детей с нарушением опорно-двигательного аппарата) на сумму 2942,024 тыс.рублей. В августе произведена поставка и оплата товара.
3. Средства в размере 97 000,00 руб. - для заключения договора на проверку сметной документации. 
4. Экономия по итогам проведенных закупок (на поставку оборудования) в размере 19,36662 тыс.рублей будет предложена к снятию на очередное заседание Думы города. </t>
    </r>
  </si>
  <si>
    <t xml:space="preserve">Капитальный ремонт реализуется в рамках муниципальной прогрмыы "Доступная среда  г. Сургута на 2014-2030 годы" (с целью приведения их к требованиям доступной среды).
Заключен МК № 41/2016 от 05.07.2016 г. на выполнение работ по капитальному ремонту объекта. Сумма по контракту 12 987,71041 тыс.рублей.  Работы выполнены в полном объъеме. Оплата будет произведена в следующем текущем периоде
Остаток средств по итогам формирования НМЦК - 238,570 тыс.руб. и экономия по итогам проведения закупки - 1605,22264 тыс.рублей будет предложены к снятию на очередное заседание Думы.
Средства в размере 97,0 тыс.руб.- на проведение проверки сметной документации.
Работы выполнены и оплачены. </t>
  </si>
  <si>
    <r>
      <t xml:space="preserve">Проектирование и строительство магистральных инженерных сетей реализуется 
в рамках муниципальной программы "Проектирование и строительство объектов инженерной инфраструктуры на территории города Сургута
в 2014-2030 годах". 
Проектирование и строительство автомобильных дорог реализуется в рамках муниципальной программы  "Развитие транспортной системы города Сургута на 2014-2030 годы"
Заключен МК №03/2015 г. от 19.05.2015 с единственным исполнителем  - 
ООО "СК "СОК"  (по решению КСП от 15.05.2015 г. №01-27-629/15).  Стоимость по МК- 423 126,00308 тысяч  рублей.
Инженерное обеспечение мкр. 20 "А" 
</t>
    </r>
    <r>
      <rPr>
        <b/>
        <i/>
        <sz val="8"/>
        <color theme="1"/>
        <rFont val="Times New Roman"/>
        <family val="1"/>
        <charset val="204"/>
      </rPr>
      <t>Разрешение на строительство №ru86310000-10 от 18.02.15 до 21.10.16.</t>
    </r>
    <r>
      <rPr>
        <sz val="8"/>
        <color theme="1"/>
        <rFont val="Times New Roman"/>
        <family val="1"/>
        <charset val="204"/>
      </rPr>
      <t xml:space="preserve">                                 
Готовность объекта 39,3 %. 
В ходе реализации муниципального контракта возникла необходимость выполнения подрядной организацией комплекса дополнительных работ, не предусмотренных контрактом, проектно-сметной документацией, но необходимых для сдачи объекта в эксплуатацию. Характер дополнительных работ таков, что они неразрывно связаны с основным комплексом работ  и без их выполнения невозможно производство последующих работ. Кроме того, был выявлен ряд несоответствий графической и сметной частей рабочего проекта, так же влекущий за собой удорожание строительства.Указанные обстоятельства не позволяют подрядной организации приобретать предусмотренные проектом строительные материалы и оборудование в пределах выделенных в рамках исполнения муниципального контракта финансовых средств. В связи с необходимостью корректировки сметной документации в настоящее время ведутся работы по расторжению муниципального контракта с целью устранения замечаний по ПСД с последующим вводом объекта в эксплуатацию.
</t>
    </r>
  </si>
  <si>
    <t xml:space="preserve">Проектирование и строительство систем инженерной инфраструктуры реализуется в рамках муниципальной программы "Проектирование 
и строительство объектов инженерной инфраструктуры на территории города Сургута в 2014-2030 годах".
Проектно-изыскательские работы выполнялись в соответствии с заключенным 
МК с ООО "Региональный центр ценообразования, экспертизы и аудита 
в строительстве и ЖКХ" договор №11/П-2013 от 03.07.2013. Работы выполнены.                                                                                                                                                                                                                                                                                            
Сформирована конкурсная документация для проведения открытого конкурса на выполнение корректировки сметной документации на сумму 267,000 тыс.руб. Срок размещения извещения согласно плана-графика - сентябрь 2016 г.
Заключен МК № 23/06/16 от 07.09.2016 с единственным исполнителем 
на проведение государственной экспертизы проектной документации и результатов инженерных изысканий на сумму 485,13458 рублей.  (Предоплата-100%). </t>
  </si>
  <si>
    <t>В связи с увеличением стоимости работ по проведению государственной экспертизы проектной документации и результатов инженерных изысканий, а также учитывая процедуру размещения закупки у единственного исполнителя   договор  в 2015 году не заключен.
Заключен МК № 01-94Д-16/ОГЭ-5096 от 07.09.2016 с единственным исполнителем 
по проведению государственной экспертизы проектной документации  и результатов инженерных изысканий на сумму 570,07653 тыс.рублей. (предоплата 100%).
Экономия, сложившаяся по результатам проведенной закупки в размере 65, 71947 тыс.руб будет предложена  к снятию на очередное заседание Думы города.</t>
  </si>
  <si>
    <r>
      <t>Разрешение на строительство №ru86310000-47 от  10.04.201</t>
    </r>
    <r>
      <rPr>
        <b/>
        <i/>
        <sz val="8"/>
        <rFont val="Times New Roman"/>
        <family val="1"/>
        <charset val="204"/>
      </rPr>
      <t>3 продлено 
до 20.07.2016 года.
Разрешение на ввод объекта в эксплуататцию №ru86310000-54 от 14.07.2016 года.</t>
    </r>
  </si>
  <si>
    <r>
      <t>Разрешение на ст</t>
    </r>
    <r>
      <rPr>
        <b/>
        <i/>
        <sz val="8"/>
        <rFont val="Times New Roman"/>
        <family val="1"/>
        <charset val="204"/>
      </rPr>
      <t xml:space="preserve">роительство №119 от 15.09.11 до 15.09.2016 года.
Разрешение на ввод объекта в эксплуатацию №ru86310000-56 от 19.07.2016 года. </t>
    </r>
    <r>
      <rPr>
        <b/>
        <i/>
        <sz val="8"/>
        <color theme="1"/>
        <rFont val="Times New Roman"/>
        <family val="1"/>
        <charset val="204"/>
      </rPr>
      <t xml:space="preserve"> </t>
    </r>
  </si>
  <si>
    <t>Магистральный водовод 
по ул. Мелик-Карамова, 
от ул. Югорской
до ул. Геологической</t>
  </si>
  <si>
    <t>Разрешение на строительство №ru86310000-78 от 16.07.2015 до 06.11.2016 года.  
Разрешение на ввод объекта в эксплуатацию №ru86310000-61 от 12.08.2016 года.</t>
  </si>
  <si>
    <r>
      <t xml:space="preserve">Проектирование и строительство реализуется в рамках муниципальной программы "Развитие культуры и туризма в городе Сургуте" на 2014-2030 годы"   
</t>
    </r>
    <r>
      <rPr>
        <b/>
        <i/>
        <sz val="8"/>
        <color theme="1"/>
        <rFont val="Times New Roman"/>
        <family val="1"/>
        <charset val="204"/>
      </rPr>
      <t>Разрешение на строительство №114 от 30.07.2014 до 30.04.2016 продлено 
до 16.01.2017 года.</t>
    </r>
    <r>
      <rPr>
        <sz val="8"/>
        <color theme="1"/>
        <rFont val="Times New Roman"/>
        <family val="1"/>
        <charset val="204"/>
      </rPr>
      <t xml:space="preserve">
1. Работы выполняются в соответствии с заключенным муниципальным контрактом с ООО "Сибвитосервис" №18/2014 от 04.10.2014 г.  Сумма по контракту 
- 323 245,55685 рублей.   
</t>
    </r>
    <r>
      <rPr>
        <b/>
        <i/>
        <sz val="8"/>
        <color theme="1"/>
        <rFont val="Times New Roman"/>
        <family val="1"/>
        <charset val="204"/>
      </rPr>
      <t xml:space="preserve">Разрешение на ввод объекта в эксплуатацию 25.08.2016  № 86-ru 86310000-63-2016. 
</t>
    </r>
    <r>
      <rPr>
        <sz val="8"/>
        <color theme="1"/>
        <rFont val="Times New Roman"/>
        <family val="1"/>
        <charset val="204"/>
      </rPr>
      <t xml:space="preserve">
Заключен МК на поставку  пюпитра на сумму 62,25810 тыс. рублей. Срок поставки - 30.09.2016 г.</t>
    </r>
  </si>
  <si>
    <r>
      <rPr>
        <b/>
        <i/>
        <sz val="8"/>
        <color theme="1"/>
        <rFont val="Times New Roman"/>
        <family val="1"/>
        <charset val="204"/>
      </rPr>
      <t>Разрешение на строительство №02 от 23.01.13 до 22.12.2015 года..</t>
    </r>
    <r>
      <rPr>
        <sz val="8"/>
        <color theme="1"/>
        <rFont val="Times New Roman"/>
        <family val="1"/>
        <charset val="204"/>
      </rPr>
      <t xml:space="preserve">  </t>
    </r>
    <r>
      <rPr>
        <b/>
        <i/>
        <sz val="8"/>
        <color theme="1"/>
        <rFont val="Times New Roman"/>
        <family val="1"/>
        <charset val="204"/>
      </rPr>
      <t xml:space="preserve"> 
</t>
    </r>
    <r>
      <rPr>
        <b/>
        <i/>
        <sz val="8"/>
        <rFont val="Times New Roman"/>
        <family val="1"/>
        <charset val="204"/>
      </rPr>
      <t>Разрешение на ввод объекта в эксплуатацию №ru86310000-64 от 29.08.2016 года.</t>
    </r>
  </si>
  <si>
    <r>
      <t>Разрешение на строительство №ru86310000-47 от 26.05.2016 до</t>
    </r>
    <r>
      <rPr>
        <b/>
        <i/>
        <sz val="8"/>
        <color rgb="FFFF0000"/>
        <rFont val="Times New Roman"/>
        <family val="1"/>
        <charset val="204"/>
      </rPr>
      <t xml:space="preserve"> </t>
    </r>
    <r>
      <rPr>
        <b/>
        <i/>
        <sz val="8"/>
        <rFont val="Times New Roman"/>
        <family val="1"/>
        <charset val="204"/>
      </rPr>
      <t>23.11.2016 года. Продлено до 30.10.2017 года.</t>
    </r>
  </si>
  <si>
    <t>Разрешение на строительство №ru86310000-45 от 26.05.2016 до 30.10.2017 года.</t>
  </si>
  <si>
    <t>"Центр реабилитации и профилактики инвалидов в 31 А микрорайоне по пр. Пролетарский, г. Сургут." 1 и 2 этапы строительства.</t>
  </si>
  <si>
    <t>БФ Благотвторительный фонд "Милосердие"</t>
  </si>
  <si>
    <t>за счет внебюджетных источников</t>
  </si>
  <si>
    <t>Клинический перинатальный центр на 315 коек в г. Сургуте</t>
  </si>
  <si>
    <r>
      <rPr>
        <b/>
        <i/>
        <sz val="8"/>
        <color theme="1"/>
        <rFont val="Times New Roman"/>
        <family val="1"/>
        <charset val="204"/>
      </rPr>
      <t>Разрешение на строительство №25 от 04.03.15 до 14.12.2017 г.</t>
    </r>
    <r>
      <rPr>
        <sz val="8"/>
        <color theme="1"/>
        <rFont val="Times New Roman"/>
        <family val="1"/>
        <charset val="204"/>
      </rPr>
      <t xml:space="preserve"> 
Производятся следующие виды работ:                                                                                                                                                                                                                                                 
- завоз строительных материалов;
- изготовление, монтаж и установка опалубки;
- изготовление арматурных пространственных каркасов;
- устройство монолитных вертикальных конструкций восьмого, технического этажей лечебно-диагностических корпусов А, Б, В;
- устройство монолитных перекрытий восьмого, технического этажей лечебно-диагностических корпусов А, Б, В;
- устройство гидроизоляции и теплоизоляции цокольных стен;
- устройство кладки наружных стен из газобетонных блоков второго, третьего, четвертого, пятого, шестого этажей блоков А, Б, В;
- устройство наружных сетей;
- уборка территории строительной площадки и прилегающей территории от строительного мусора.
</t>
    </r>
  </si>
  <si>
    <r>
      <t xml:space="preserve">Застройка микрорайона 
№ 41 в западном жилом районе. </t>
    </r>
    <r>
      <rPr>
        <u/>
        <sz val="9"/>
        <rFont val="Times New Roman"/>
        <family val="1"/>
        <charset val="204"/>
      </rPr>
      <t xml:space="preserve">3 этап строительства. </t>
    </r>
    <r>
      <rPr>
        <sz val="9"/>
        <rFont val="Times New Roman"/>
        <family val="1"/>
        <charset val="204"/>
      </rPr>
      <t xml:space="preserve">Многоквартирный </t>
    </r>
    <r>
      <rPr>
        <b/>
        <sz val="9"/>
        <rFont val="Times New Roman"/>
        <family val="1"/>
        <charset val="204"/>
      </rPr>
      <t xml:space="preserve"> жилой дом №19</t>
    </r>
    <r>
      <rPr>
        <sz val="9"/>
        <rFont val="Times New Roman"/>
        <family val="1"/>
        <charset val="204"/>
      </rPr>
      <t xml:space="preserve"> со встроено-пристроенными помещениями на 1-ом и цокольном этажах                                                                                  </t>
    </r>
  </si>
  <si>
    <r>
      <t xml:space="preserve">Строительство осуществляется
</t>
    </r>
    <r>
      <rPr>
        <b/>
        <i/>
        <sz val="8"/>
        <color theme="1"/>
        <rFont val="Times New Roman"/>
        <family val="1"/>
        <charset val="204"/>
      </rPr>
      <t xml:space="preserve">Разрешение на строительство № ru 86310000-171  от 27.11.2014, продлен  
до 01.05.2017 года.
</t>
    </r>
  </si>
  <si>
    <t>"Общественный комплекс в микрорайоне № 32 по пр. Пролетарскому в г. Сургуте"</t>
  </si>
  <si>
    <t>ООО "Золотое время"</t>
  </si>
  <si>
    <t xml:space="preserve">Разрешение на строительство №ru86310000-170 от 20.11.2012 до 15.06.2017 года.   </t>
  </si>
  <si>
    <t>4086,53м2</t>
  </si>
  <si>
    <t>1 этап- 9 этажный 4 подъездный кирпичный жилой дом в мкр. 20А г. Сургута
2 этап-закрытая автостоянка</t>
  </si>
  <si>
    <r>
      <t xml:space="preserve">Строительство осуществляется
</t>
    </r>
    <r>
      <rPr>
        <b/>
        <i/>
        <sz val="8"/>
        <rFont val="Times New Roman"/>
        <family val="1"/>
        <charset val="204"/>
      </rPr>
      <t>Разрешение на строительство № ru86310000-152  от 14.10.2014  
до 17.09.2017 года.</t>
    </r>
  </si>
  <si>
    <t>17-20-ти этажный жилой дом №6 со встроенными помещениями общественного назначения в зоне многоэтажной жилой застройки микрорайона № 31г. Сургута</t>
  </si>
  <si>
    <t>Разрешение на строительство №  ru 86310000-№77 от 19.07.2016 до 28.10.2017 года.</t>
  </si>
  <si>
    <t>АО "ЮграИнвестСтрой
Проект"</t>
  </si>
  <si>
    <t>Жилой дом № 2, территория микрорайона 31 "Б"г. Сургута, предоставленного под комплексное освоениев целях ЖС.</t>
  </si>
  <si>
    <t>Разрешение на строительство №  ru 86310000-№80 от 21.07.2016 до 28.08.2018 года.</t>
  </si>
  <si>
    <t>Многоэтажный жилой дом №4 со встроенными помещениями общественного назначения. Корпус 2. 7 этап строительства.</t>
  </si>
  <si>
    <t>13046,4 м2</t>
  </si>
  <si>
    <t>Разрешение на строительство № ru86310000-84 от 04.08.2016  
до 12.07.2018 года.</t>
  </si>
  <si>
    <t>Жилой дом № 3 в микрорайоне 31Б г. Сургут</t>
  </si>
  <si>
    <t>Разрешение на строительство №  ru 86310000-№86 от 08.08.2016 до 08.07.2018 года.</t>
  </si>
  <si>
    <t xml:space="preserve">«Жилой дом № 3 
со встроенными помещениями общественного назначения 
в 44 мкр. г. Сургут»
</t>
  </si>
  <si>
    <t>«Жилой дом № 2 
со встроенными помещениями общественного назначения 
в 44 мкр. г. Сургут 
1 этап - секции 2.1,2.2,2.3,2.4
2 этап - секции 1,2,3,4</t>
  </si>
  <si>
    <t>Жилой комплекс "Лунный" со встроенно-пристроенными помещениями общественного назаначения и подземной автостоянкой.  Дом №2</t>
  </si>
  <si>
    <t>Жилые дома (корпуса) №6,7,8,9 и пристроенная автостоянка закрытого типа (стилобат) в составе проекта "Планировка микрорайона№ 39. Комплексное освоение в целях жилищного строительства"</t>
  </si>
  <si>
    <t>ООО "Александрия 
6-10"</t>
  </si>
  <si>
    <t>Разрешение на строительство №  ru 86310000-№90 от 12.08.2016 до 01.03.2019 года.</t>
  </si>
  <si>
    <r>
      <t xml:space="preserve">Разрешение на строительство №93 от 01.09.2016 до </t>
    </r>
    <r>
      <rPr>
        <b/>
        <i/>
        <sz val="8"/>
        <rFont val="Times New Roman"/>
        <family val="1"/>
        <charset val="204"/>
      </rPr>
      <t>24.11.2016 года.</t>
    </r>
  </si>
  <si>
    <t>1 этап строительства "Многоквартирный жилой дом № 1 со встроенными помещениями общественного назначения. Корпус 1,2,3."</t>
  </si>
  <si>
    <t>Разрешение на строительство № ru86310000-95 от 02.09.2016  
до 20.12.2017 года.</t>
  </si>
  <si>
    <t>Храмовый комплекс "Умиление"</t>
  </si>
  <si>
    <t>Московский патриархат</t>
  </si>
  <si>
    <t>Разрешение на строительство № ru 86310000-№111 от 18.07.2014 до 18.10.2018 года.
Разрешение на ввод № ru 86310000-№55 от 18.07.2016 года. (1,2,3 этапы строительства).</t>
  </si>
  <si>
    <t xml:space="preserve">Разрешение на строительство №110 от 18.07.14 до 02.08.2017 года.  </t>
  </si>
  <si>
    <r>
      <rPr>
        <b/>
        <i/>
        <sz val="8"/>
        <rFont val="Times New Roman"/>
        <family val="1"/>
        <charset val="204"/>
      </rPr>
      <t xml:space="preserve">Разрешение на строительство №70 от 20.06.12 до 18.04.14г.    </t>
    </r>
    <r>
      <rPr>
        <sz val="8"/>
        <rFont val="Times New Roman"/>
        <family val="1"/>
        <charset val="204"/>
      </rPr>
      <t xml:space="preserve">                                                                                                                                                                                                      </t>
    </r>
  </si>
  <si>
    <t xml:space="preserve">Разрешение на строительство №163 от19.11.14 до 16.10.2016г.   </t>
  </si>
  <si>
    <t xml:space="preserve">Разрешение на строительство №160 от 06.09.13 до 28.02.2016 года.  </t>
  </si>
  <si>
    <t xml:space="preserve">Разрешение на строительство №164 от 17.12.10 до 07.01.2016 года.   </t>
  </si>
  <si>
    <r>
      <t xml:space="preserve">Проектирование и строительство объектов реализуется в рамках муниципальной программы "Управление муниципальным имуществом и земельными рессурсами 
в г. Сургуте на 2014-2030 годы"    
</t>
    </r>
    <r>
      <rPr>
        <b/>
        <i/>
        <sz val="8"/>
        <color theme="1"/>
        <rFont val="Times New Roman"/>
        <family val="1"/>
        <charset val="204"/>
      </rPr>
      <t xml:space="preserve">Разрешение на строительство № 14 от 07.02.14 до 07.11.2016 года..  </t>
    </r>
    <r>
      <rPr>
        <sz val="8"/>
        <color theme="1"/>
        <rFont val="Times New Roman"/>
        <family val="1"/>
        <charset val="204"/>
      </rPr>
      <t xml:space="preserve">                                                                                                                                                                                                  
Работы выполнялись в соответствии с заключенным муниципальным контрактом с  ООО СК "СОК"  № 1/2014 от 03.02.2014г , сумма по контракту - 517 700,0 тыс.рублей, сумма выполненных и оплаченных в 2014 году работ  - 416 568,41963 тыс.рублей. Процент готовности объекта - 100 %.  
Заключен МК № 44/2016 от 19.07.2016 г.  на поставку рентгенологического оборудования на сумму 64 228,0 тыс. рублей. Срок поставки товара по 28.08.2016 года. Оборудование поставлено и принято в срок, оплата будет произведена в следующем отчетном периоде.
Заключены 7 МК для комплектации и ввода в эксплуатацию объекта (поставка медицинского оборудования, поставка столика стеклянного,поставка оргтехники, поставка медицинских приборов,поставка одеяла лечебного, поставка средств индивидуальной защиты) на сумму 8 533,48148тыс.рублей. Товар поставлен и оплачен.
Средства за счет окружного бюджета в размере  9 479,15789 тыс. рублей (система мобильных стеллажей, кронштейн для телевизора, кресло для конференц-зала, медицинское оборудование, металлическая мебель)  - для формирования аукционной документации по 5-ти закупкам с целью приобретения оборудования для комплектации и ввода объекта в эксплуатацию. Из них заключены муниципальные контракты от 29.08.2016 и 05.09.2016 г. на поставку кресел для конференц-зала, поставка кронштейнов для телевизоров, система мобильных стелажей, на сумму 6 024,80923 тыс.рублей.   Документация по 2-м закупкам (медицинское оборудование, металлическая мебель) на сумму 3 454,34866 тыс. руб. - на согласовании в УО.
Объект не введен в эксплуатацию в установленный срок по причине того, что объект не укомплектован необходимым для ввода в эксплуатацию ренгенологическим оборудованием.
По итогам устранения нарушений при строительстве объекта (в соответствии с предписаниями органа государственного строительного надзора) направлено извещение 22.08.2016  в Службу жилищного и строительного надзора ХМАО-Югре.</t>
    </r>
    <r>
      <rPr>
        <sz val="8"/>
        <color rgb="FFFF0000"/>
        <rFont val="Times New Roman"/>
        <family val="1"/>
        <charset val="204"/>
      </rPr>
      <t xml:space="preserve"> </t>
    </r>
    <r>
      <rPr>
        <sz val="8"/>
        <color theme="1"/>
        <rFont val="Times New Roman"/>
        <family val="1"/>
        <charset val="204"/>
      </rPr>
      <t xml:space="preserve">
</t>
    </r>
  </si>
  <si>
    <r>
      <t xml:space="preserve">Строительство приостановлено
</t>
    </r>
    <r>
      <rPr>
        <b/>
        <i/>
        <sz val="8"/>
        <rFont val="Times New Roman"/>
        <family val="1"/>
        <charset val="204"/>
      </rPr>
      <t>Разрешение на строительство №  ru86310000-100 от 02.07.2008 до 02.06.2010</t>
    </r>
  </si>
  <si>
    <r>
      <t xml:space="preserve">Строительство  осуществляется  
</t>
    </r>
    <r>
      <rPr>
        <b/>
        <i/>
        <sz val="8"/>
        <rFont val="Times New Roman"/>
        <family val="1"/>
        <charset val="204"/>
      </rPr>
      <t>Разрешение на строительство № ru86310000-197 продлено до 30.04.2016</t>
    </r>
  </si>
  <si>
    <r>
      <t xml:space="preserve">Строительство осуществляется
</t>
    </r>
    <r>
      <rPr>
        <i/>
        <sz val="8"/>
        <rFont val="Times New Roman"/>
        <family val="1"/>
        <charset val="204"/>
      </rPr>
      <t>Ра</t>
    </r>
    <r>
      <rPr>
        <b/>
        <i/>
        <sz val="8"/>
        <rFont val="Times New Roman"/>
        <family val="1"/>
        <charset val="204"/>
      </rPr>
      <t>зрешение на строительство № ru86310000-177 от 04.10.2013 до до 24.12.2016 года.</t>
    </r>
  </si>
  <si>
    <r>
      <t xml:space="preserve">Строительтсов осуществляется
</t>
    </r>
    <r>
      <rPr>
        <b/>
        <i/>
        <sz val="8"/>
        <rFont val="Times New Roman"/>
        <family val="1"/>
        <charset val="204"/>
      </rPr>
      <t>Разрешение на строительство № ru86310000-177 от 04.10.2013
до 24.12.2016 года.</t>
    </r>
  </si>
  <si>
    <r>
      <t xml:space="preserve">Строительство осуществляется
</t>
    </r>
    <r>
      <rPr>
        <b/>
        <i/>
        <sz val="8"/>
        <rFont val="Times New Roman"/>
        <family val="1"/>
        <charset val="204"/>
      </rPr>
      <t>Разрешение на строительство № ru86310000-194 от 25.10.2013  до 25.10.2016 года.</t>
    </r>
  </si>
  <si>
    <r>
      <t xml:space="preserve">Строительствоосуществляется
</t>
    </r>
    <r>
      <rPr>
        <b/>
        <i/>
        <sz val="8"/>
        <rFont val="Times New Roman"/>
        <family val="1"/>
        <charset val="204"/>
      </rPr>
      <t>Разрешение на строительство № ru86310000-207 от 29.11.2013  до 01.07.2015, продлено до 03.11.2016 года.</t>
    </r>
  </si>
  <si>
    <r>
      <t xml:space="preserve">Строительство осуществляется
</t>
    </r>
    <r>
      <rPr>
        <b/>
        <i/>
        <sz val="8"/>
        <rFont val="Times New Roman"/>
        <family val="1"/>
        <charset val="204"/>
      </rPr>
      <t>Разрешение на строительство № ru86310000-166 от 19.11.2014   
до 23.11.2016 года.</t>
    </r>
  </si>
  <si>
    <r>
      <t xml:space="preserve">Строительство осуществляется
</t>
    </r>
    <r>
      <rPr>
        <b/>
        <i/>
        <sz val="8"/>
        <rFont val="Times New Roman"/>
        <family val="1"/>
        <charset val="204"/>
      </rPr>
      <t>Разрешение на строительство № ru86310000-164  от 19.10.2014   
до 23.11.2016 года.</t>
    </r>
  </si>
  <si>
    <r>
      <t xml:space="preserve">Строительство осуществляется
</t>
    </r>
    <r>
      <rPr>
        <b/>
        <i/>
        <sz val="8"/>
        <rFont val="Times New Roman"/>
        <family val="1"/>
        <charset val="204"/>
      </rPr>
      <t>Разрешение на строительство № ru86310000-14  от 27.02.2015  
до 06.11.2016 года.</t>
    </r>
  </si>
  <si>
    <t>Многоэтажный жилой 
дом № 6,7 - 3 этап строительства</t>
  </si>
  <si>
    <r>
      <t xml:space="preserve">Строительство осуществляется
</t>
    </r>
    <r>
      <rPr>
        <b/>
        <i/>
        <sz val="8"/>
        <rFont val="Times New Roman"/>
        <family val="1"/>
        <charset val="204"/>
      </rPr>
      <t>Разрешение на строительство № ru86310000-36 от 06.04.2015 до 06.12.2016 года.</t>
    </r>
  </si>
  <si>
    <t>Строительство объекта предусматривается в рамках муниципальной программы "Создание условий для развития муниципальной политики в отдельных секторах экономики города Сургута на 2014-2030 годы"                                                                                                                                                                                  06.04.2015 была  размещена конкурсная документация о проведении открытого конкурса на право заключения инвестиционного договора для реализации инвестиционного проекта по созданию объекта и  объявлен конкурс подачи предложений на участие в открытом конкурсе. Заказчики не заявились, вскрытие конвертов с конкурсными предложениями на участие в открытом конкурсе не состоялось. 
Затраты на подключение к электросетям, водоснабжению, водоотведению составляет 121,48179 тыс.рублей.
Ориентировочная стоимость работ по строительству объекта - 255 570,54 тысяч рублей.</t>
  </si>
  <si>
    <r>
      <t xml:space="preserve">Проектирование и строительство объекта реализуется в рамках муниципальной программы "Развитие образования города Сургута на 2014-2030 годы"                                                                                                                                                                                                                                                                                                            Проектные работы 100%. Положительное  заключение гос. экспертизы от 23.05.2014 № 2-1-1-0162-14.  Подключение объекта от внутриквартальных инженерных сетей, строительство которых  ведется застройщиком 
ООО "Сибпромстрой".  
Получены ТУ: представлены точки подключения к инженерным сетям, выданы все  тех.условия  на проектирование.                                                                                            
Земельный участок: договор аренды от 23.07.12 № 568, со сроком действия 
до 22.02.2017. Изменения по назначению земельного участка внесены. Кадастровый номер  № 86:10:0101131:41 площадь Sзем.участка=11049 м2.                                                                                                                     </t>
    </r>
    <r>
      <rPr>
        <i/>
        <sz val="8"/>
        <color theme="1"/>
        <rFont val="Times New Roman"/>
        <family val="1"/>
        <charset val="204"/>
      </rPr>
      <t>Р</t>
    </r>
    <r>
      <rPr>
        <b/>
        <i/>
        <sz val="8"/>
        <color theme="1"/>
        <rFont val="Times New Roman"/>
        <family val="1"/>
        <charset val="204"/>
      </rPr>
      <t>азрешение на строительство №ru 86310000-37  от 08.04.2015 до 10.05.17.</t>
    </r>
    <r>
      <rPr>
        <sz val="8"/>
        <color theme="1"/>
        <rFont val="Times New Roman"/>
        <family val="1"/>
        <charset val="204"/>
      </rPr>
      <t xml:space="preserve"> 
</t>
    </r>
    <r>
      <rPr>
        <b/>
        <sz val="8"/>
        <color theme="1"/>
        <rFont val="Times New Roman"/>
        <family val="1"/>
        <charset val="204"/>
      </rPr>
      <t xml:space="preserve">СМР: </t>
    </r>
    <r>
      <rPr>
        <sz val="8"/>
        <color theme="1"/>
        <rFont val="Times New Roman"/>
        <family val="1"/>
        <charset val="204"/>
      </rPr>
      <t xml:space="preserve">Вырубка стройплощадки на 100 %, Подготовительные работы-80%. Разбивка котлована-40%.. Прокладка электрокабеля-100%. Строительство ограждения 
и подъездной дороги-100%.
Общий процент готовности- 1%.
                                                                                                         </t>
    </r>
  </si>
  <si>
    <t xml:space="preserve">Проектирование и строительство объекта реализуется в рамках муниципальной программы "Развитие образования города Сургута на 2014-2030 годы"                                                                                                                                                                                                                                                                                                                  Проектные работы  100%. Ранее объявленные торги на право заключения  договора аренды земельного участка не состоялись. Торги признаны несостоявшимися, в связи с отсутствием заявок на участие в торгах. Решением Думы города принято решение о предоставлениии земельного участка без торгов. 
                                                                                                                                            В ДО и МП ХМАО - Югры направлены предложения о внесении изменений в приложение №  6 "Перечень объектов капитального строительства на 2016-2020 годы, предназначенных для размещения муниципальных образовательных организаций" изменение в части названия объекта – наименование «Средняя общеобразовательная школа № 5 в микрорайоне 16А г. Сургута. Блок 2»,  мощности объекта на 900 мест.
Строительная готовность - 0%      </t>
  </si>
  <si>
    <t>привлеченные средства
ООО "Региональня строительная компания"</t>
  </si>
  <si>
    <r>
      <t xml:space="preserve">Приобретение реализуется в рамках муниципальной программы "Развитие образования города Сургута на 2014-2030 годы"                                                                                                                                                                                                                                                                                                                            
Участок сформирован и поставлен на государственный кадастровый учет.           
Договор аренды №568 от 23.07.12 до 22.02.2017. Кадастровый номер 
№ 86:10:0101131:41 площадь Sзем.участка = 11049 м2.
Земельный участок предоставлен ООО "Региональня строительная компания".
</t>
    </r>
    <r>
      <rPr>
        <b/>
        <sz val="8"/>
        <color theme="1"/>
        <rFont val="Times New Roman"/>
        <family val="1"/>
        <charset val="204"/>
      </rPr>
      <t xml:space="preserve">ПСД: </t>
    </r>
    <r>
      <rPr>
        <sz val="8"/>
        <color theme="1"/>
        <rFont val="Times New Roman"/>
        <family val="1"/>
        <charset val="204"/>
      </rPr>
      <t xml:space="preserve">Разрабатыватся концепция архитектурно-планировочных решений.
</t>
    </r>
    <r>
      <rPr>
        <b/>
        <sz val="8"/>
        <color theme="1"/>
        <rFont val="Times New Roman"/>
        <family val="1"/>
        <charset val="204"/>
      </rPr>
      <t/>
    </r>
  </si>
  <si>
    <t xml:space="preserve">Проектирование и строительство объекта реализуется в рамках муниципальной программы "Развитие образования города Сургута на 2014-2030 годы"  Постановлением Администрации города Сургута от утвержден проект планировки и проект межевания территории микрорайона № 32 Определены границы земельного участка территориальной зоны. Подготовлена схема на кадастровом плане территории.
Земельный участок расположен в территорииальной зоне ДОУ «Зона дошкольных и общеобразовательных учреждений».
Распоряжением № 2452  от 13.10.2015 утверждена схема на кадастровом плане территории. Земельный участок поставлен на государственный кадастровый учет 
№ 86:10:0101251:4340. Утвержден градостроительный план земельного участка Администрацией города Сургута (Постановление от 21.12.2015 № 8906). Изменен вид разрешенного использования земельного участка.
Размещение извещения о проведении открытого конкурса на выполнение проектно-изыскательских работ - сентябрь 2016г.  НМЦК- 17898,79554 тыс. руб. Лимит финансирования на 2016 год 1374,186 тыс.руб. Ориентировочный срок заключения контракта - октябрь 2016 г.  В марте произведен авансовый платеж в размере 51,81343 тыс.руб за подключение  объекта к эл.сетям.
50,0 тыс.рублей. средства для заключения контракта по проведению проверки сметной стоимости объекта.
</t>
  </si>
  <si>
    <t xml:space="preserve">Проектирование и строительство объекта реализуется в рамках муниципальной программы "Развитие образования города Сургута на 2014-2030 годы" 
При наличии заявления от потенциального инвестора данный земельный участок будет предоставлен заявителю по договору аренды земельного участка в целях строительства школы, с наружными инженерными сетями.                                                                                                                                                                                                                                                               Земельный участок расположен в территорииальной зоне ДОУ «Зона дошкольныхи общеобразовательных учреждений» Распоряжением Администрации города от 11.09.2015 № 2222 утверждена схема земельного участка на кадастровом плане территории. ЗУ в микрорайоне 33 поставлен на государственный кадастровый учет № 86:10:0101240:345. Изменен вид разрешенного использования земельного участка.
Согласно утвержденного плана-графика размещение извещения о проведении открытого конкурса на выполнение проектно-изыскательских работ - сентябрь 2016г. Ориентировочный срок заключения контракта - октябрь 2016 г. НМЦК-19456,14430 тыс. руб. Лимит 2016 года - 1426,0 тыс.руб. 
50,0 тыс.руб. - оплата за проведение проверки сметной стоимости.
</t>
  </si>
  <si>
    <t xml:space="preserve">Проектирование и строительство объекта реализуется в рамках муниципальной программы "Развитие образования города Сургута на 2014-2030 годы"                                                                                                                  Сумма по контракту с  ООО "Сибпроектстрой 1" №18/П-2013 от 31.12.2013г. - 12042,380 тыс.руб.                                                                              
Проектные работы-100%. Положительное заключение государственной экспертизы 
86-1-4-0001-15 от 10.01.2015 ( без сметной документации). В связи  с отсутствием бюджетного финансирования точные сроки строительства объекта не определены.                                                                                                                                                                                                                                                                                          НЗП (незавершенное производство) по состоянию на 01.01.2015-154 690 026,46 рублей ( в том числе окружной бюджет - 45 472,90308 тыс. рублей, местный бюджет - 109 217,12338 тыс. рблей).
</t>
  </si>
  <si>
    <t xml:space="preserve">Проектирование и строительство систем инженерной инфраструктуры реализуется в рамках муниципальной программы "Проектирование и строительство объектов инженерной инфраструктуры на территории города Сургута в 2014-2030 годах"   
Проектно-сметная документация выполнена в полном объеме. Выполнены работы 
по корректировке сметной документации.
Направлен пакет документов в Департамент строительства ХМАО-Югры для проведения проверки инвестиционного проекта на предмет эффективности использования бюджетных средств и включения объекта в Адресную программу.
Строительство дорожного полотна планируется реализовать в рамках  муниципальной программы  "Развитие транспортной системы города Сургута 
на 2014-2030 годы".  
Строительство объекта планируется в 2017-2019 годах, при условии проведения проверки проекта на предмет эффективности использования средств бюджета  
и включения объекта в Адресную инвестиционную программу.
Позволит обеспечить инженерную подготовку мкр. 35, 35 "А"                                                                                                                                                  </t>
  </si>
  <si>
    <t>Проектирование и строительство систем инженерной инфраструктуры реализуется в рамках муниципальной программы "Проектирование и строительство объектов инженерной инфраструктуры на территории города Сургута в 2014-2030 годах".  Проектирование и строительство автомобильных дорог  реализуется в рамках муниципальной программы  "Развитие транспортной системы города Сургута на 2014-2030 годы"                                                                                                                                                                                               
Проектно-сметная документация выполнена в полном объеме. Выполнены работы 
по корректировке сметной документации.                                                                                                                                                      
Выполнены работы по подготовке технического плана здания, в целях постановки объекта недвижимости на государственный кадастровый учет (расположенного в границах объекта для дальнейшего сноса здания).
Строительство объекта планируется в 2019-2020 годах.
Инженерное обеспечение мкр. 43, 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</si>
</sst>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р_._-;\-* #,##0.00_р_._-;_-* &quot;-&quot;??_р_._-;_-@_-"/>
    <numFmt numFmtId="164" formatCode="#,##0.0"/>
    <numFmt numFmtId="165" formatCode="0.0"/>
  </numFmts>
  <fonts count="39" x14ac:knownFonts="1">
    <font>
      <sz val="11"/>
      <color theme="1"/>
      <name val="Calibri"/>
      <family val="2"/>
      <charset val="204"/>
      <scheme val="minor"/>
    </font>
    <font>
      <sz val="10"/>
      <name val="Arial"/>
      <family val="2"/>
      <charset val="204"/>
    </font>
    <font>
      <sz val="14"/>
      <color indexed="8"/>
      <name val="Times New Roman"/>
      <family val="1"/>
      <charset val="204"/>
    </font>
    <font>
      <sz val="10"/>
      <color indexed="8"/>
      <name val="Times New Roman"/>
      <family val="1"/>
      <charset val="204"/>
    </font>
    <font>
      <sz val="10"/>
      <name val="Arial Cyr"/>
      <charset val="204"/>
    </font>
    <font>
      <sz val="12"/>
      <color indexed="8"/>
      <name val="Times New Roman"/>
      <family val="1"/>
      <charset val="204"/>
    </font>
    <font>
      <b/>
      <sz val="14"/>
      <color indexed="8"/>
      <name val="Times New Roman"/>
      <family val="1"/>
      <charset val="204"/>
    </font>
    <font>
      <sz val="8"/>
      <name val="Times New Roman"/>
      <family val="1"/>
      <charset val="204"/>
    </font>
    <font>
      <sz val="8"/>
      <color indexed="8"/>
      <name val="Times New Roman"/>
      <family val="1"/>
      <charset val="204"/>
    </font>
    <font>
      <b/>
      <sz val="8"/>
      <name val="Times New Roman"/>
      <family val="1"/>
      <charset val="204"/>
    </font>
    <font>
      <b/>
      <sz val="14"/>
      <name val="Times New Roman"/>
      <family val="1"/>
      <charset val="204"/>
    </font>
    <font>
      <sz val="7"/>
      <name val="Times New Roman"/>
      <family val="1"/>
      <charset val="204"/>
    </font>
    <font>
      <sz val="11"/>
      <color indexed="8"/>
      <name val="Calibri"/>
      <family val="2"/>
      <charset val="204"/>
    </font>
    <font>
      <sz val="9"/>
      <color indexed="8"/>
      <name val="Times New Roman"/>
      <family val="1"/>
      <charset val="204"/>
    </font>
    <font>
      <sz val="10"/>
      <color indexed="81"/>
      <name val="Tahoma"/>
      <family val="2"/>
      <charset val="204"/>
    </font>
    <font>
      <b/>
      <sz val="10"/>
      <color indexed="81"/>
      <name val="Tahoma"/>
      <family val="2"/>
      <charset val="204"/>
    </font>
    <font>
      <sz val="11"/>
      <color indexed="8"/>
      <name val="Times New Roman"/>
      <family val="1"/>
      <charset val="204"/>
    </font>
    <font>
      <sz val="9"/>
      <name val="Times New Roman"/>
      <family val="1"/>
      <charset val="204"/>
    </font>
    <font>
      <sz val="10"/>
      <color indexed="8"/>
      <name val="Times New Roman"/>
      <family val="1"/>
      <charset val="204"/>
    </font>
    <font>
      <b/>
      <sz val="8"/>
      <color indexed="8"/>
      <name val="Times New Roman"/>
      <family val="1"/>
      <charset val="204"/>
    </font>
    <font>
      <b/>
      <sz val="8"/>
      <color indexed="8"/>
      <name val="Times New Roman"/>
      <family val="1"/>
      <charset val="204"/>
    </font>
    <font>
      <sz val="13"/>
      <color indexed="8"/>
      <name val="Times New Roman"/>
      <family val="1"/>
      <charset val="204"/>
    </font>
    <font>
      <b/>
      <sz val="13"/>
      <color indexed="8"/>
      <name val="Times New Roman"/>
      <family val="1"/>
      <charset val="204"/>
    </font>
    <font>
      <sz val="9"/>
      <color theme="1"/>
      <name val="Times New Roman"/>
      <family val="1"/>
      <charset val="204"/>
    </font>
    <font>
      <sz val="8"/>
      <color theme="1"/>
      <name val="Times New Roman"/>
      <family val="1"/>
      <charset val="204"/>
    </font>
    <font>
      <sz val="9"/>
      <color rgb="FFFF0000"/>
      <name val="Times New Roman"/>
      <family val="1"/>
      <charset val="204"/>
    </font>
    <font>
      <b/>
      <i/>
      <sz val="8"/>
      <color theme="1"/>
      <name val="Times New Roman"/>
      <family val="1"/>
      <charset val="204"/>
    </font>
    <font>
      <sz val="8"/>
      <color theme="1"/>
      <name val="Calibri"/>
      <family val="2"/>
      <charset val="204"/>
      <scheme val="minor"/>
    </font>
    <font>
      <u/>
      <sz val="9"/>
      <name val="Times New Roman"/>
      <family val="1"/>
      <charset val="204"/>
    </font>
    <font>
      <b/>
      <sz val="9"/>
      <name val="Times New Roman"/>
      <family val="1"/>
      <charset val="204"/>
    </font>
    <font>
      <b/>
      <sz val="9"/>
      <color indexed="8"/>
      <name val="Times New Roman"/>
      <family val="1"/>
      <charset val="204"/>
    </font>
    <font>
      <b/>
      <sz val="8"/>
      <color theme="1"/>
      <name val="Times New Roman"/>
      <family val="1"/>
      <charset val="204"/>
    </font>
    <font>
      <i/>
      <sz val="8"/>
      <color theme="1"/>
      <name val="Times New Roman"/>
      <family val="1"/>
      <charset val="204"/>
    </font>
    <font>
      <sz val="8"/>
      <color rgb="FFFF0000"/>
      <name val="Times New Roman"/>
      <family val="1"/>
      <charset val="204"/>
    </font>
    <font>
      <b/>
      <i/>
      <sz val="8"/>
      <name val="Times New Roman"/>
      <family val="1"/>
      <charset val="204"/>
    </font>
    <font>
      <b/>
      <i/>
      <sz val="8"/>
      <color indexed="8"/>
      <name val="Times New Roman"/>
      <family val="1"/>
      <charset val="204"/>
    </font>
    <font>
      <sz val="7"/>
      <color theme="0"/>
      <name val="Times New Roman"/>
      <family val="1"/>
      <charset val="204"/>
    </font>
    <font>
      <b/>
      <i/>
      <sz val="8"/>
      <color rgb="FFFF0000"/>
      <name val="Times New Roman"/>
      <family val="1"/>
      <charset val="204"/>
    </font>
    <font>
      <i/>
      <sz val="8"/>
      <name val="Times New Roman"/>
      <family val="1"/>
      <charset val="204"/>
    </font>
  </fonts>
  <fills count="8">
    <fill>
      <patternFill patternType="none"/>
    </fill>
    <fill>
      <patternFill patternType="gray125"/>
    </fill>
    <fill>
      <patternFill patternType="solid">
        <fgColor indexed="9"/>
        <bgColor indexed="64"/>
      </patternFill>
    </fill>
    <fill>
      <patternFill patternType="solid">
        <fgColor indexed="50"/>
        <bgColor indexed="64"/>
      </patternFill>
    </fill>
    <fill>
      <patternFill patternType="solid">
        <fgColor indexed="9"/>
        <bgColor indexed="26"/>
      </patternFill>
    </fill>
    <fill>
      <patternFill patternType="solid">
        <fgColor indexed="43"/>
        <bgColor indexed="64"/>
      </patternFill>
    </fill>
    <fill>
      <patternFill patternType="solid">
        <fgColor theme="0"/>
        <bgColor indexed="64"/>
      </patternFill>
    </fill>
    <fill>
      <patternFill patternType="solid">
        <fgColor theme="0"/>
        <bgColor indexed="26"/>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8"/>
      </left>
      <right style="thin">
        <color indexed="8"/>
      </right>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thin">
        <color indexed="8"/>
      </left>
      <right style="thin">
        <color indexed="8"/>
      </right>
      <top style="thin">
        <color indexed="8"/>
      </top>
      <bottom/>
      <diagonal/>
    </border>
    <border>
      <left style="thin">
        <color indexed="64"/>
      </left>
      <right/>
      <top/>
      <bottom/>
      <diagonal/>
    </border>
    <border>
      <left/>
      <right style="thin">
        <color indexed="8"/>
      </right>
      <top style="thin">
        <color indexed="64"/>
      </top>
      <bottom style="thin">
        <color indexed="8"/>
      </bottom>
      <diagonal/>
    </border>
    <border>
      <left/>
      <right style="thin">
        <color indexed="8"/>
      </right>
      <top style="thin">
        <color indexed="8"/>
      </top>
      <bottom style="thin">
        <color indexed="64"/>
      </bottom>
      <diagonal/>
    </border>
    <border>
      <left style="thin">
        <color indexed="8"/>
      </left>
      <right style="thin">
        <color indexed="8"/>
      </right>
      <top/>
      <bottom/>
      <diagonal/>
    </border>
    <border>
      <left style="thin">
        <color indexed="8"/>
      </left>
      <right/>
      <top style="thin">
        <color indexed="64"/>
      </top>
      <bottom/>
      <diagonal/>
    </border>
    <border>
      <left/>
      <right style="thin">
        <color indexed="8"/>
      </right>
      <top style="thin">
        <color indexed="8"/>
      </top>
      <bottom/>
      <diagonal/>
    </border>
    <border>
      <left style="thin">
        <color indexed="8"/>
      </left>
      <right/>
      <top style="thin">
        <color indexed="8"/>
      </top>
      <bottom/>
      <diagonal/>
    </border>
    <border>
      <left style="thin">
        <color indexed="8"/>
      </left>
      <right/>
      <top style="thin">
        <color indexed="64"/>
      </top>
      <bottom style="thin">
        <color indexed="8"/>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64"/>
      </top>
      <bottom/>
      <diagonal/>
    </border>
    <border>
      <left style="thin">
        <color indexed="64"/>
      </left>
      <right/>
      <top style="thin">
        <color indexed="64"/>
      </top>
      <bottom style="thin">
        <color indexed="8"/>
      </bottom>
      <diagonal/>
    </border>
    <border>
      <left style="thin">
        <color indexed="64"/>
      </left>
      <right/>
      <top style="thin">
        <color indexed="8"/>
      </top>
      <bottom style="thin">
        <color indexed="64"/>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64"/>
      </left>
      <right style="thin">
        <color indexed="8"/>
      </right>
      <top/>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style="thin">
        <color indexed="64"/>
      </right>
      <top style="thin">
        <color indexed="64"/>
      </top>
      <bottom style="thin">
        <color indexed="64"/>
      </bottom>
      <diagonal/>
    </border>
    <border>
      <left style="thin">
        <color indexed="8"/>
      </left>
      <right/>
      <top/>
      <bottom style="thin">
        <color indexed="64"/>
      </bottom>
      <diagonal/>
    </border>
    <border>
      <left/>
      <right/>
      <top style="thin">
        <color indexed="64"/>
      </top>
      <bottom style="thin">
        <color indexed="8"/>
      </bottom>
      <diagonal/>
    </border>
    <border>
      <left/>
      <right/>
      <top style="thin">
        <color indexed="8"/>
      </top>
      <bottom/>
      <diagonal/>
    </border>
    <border>
      <left style="thin">
        <color indexed="64"/>
      </left>
      <right/>
      <top style="thin">
        <color indexed="8"/>
      </top>
      <bottom style="thin">
        <color indexed="8"/>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8"/>
      </bottom>
      <diagonal/>
    </border>
    <border>
      <left style="medium">
        <color indexed="64"/>
      </left>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medium">
        <color indexed="64"/>
      </right>
      <top/>
      <bottom style="thin">
        <color indexed="64"/>
      </bottom>
      <diagonal/>
    </border>
    <border>
      <left/>
      <right style="thin">
        <color indexed="64"/>
      </right>
      <top style="thin">
        <color indexed="64"/>
      </top>
      <bottom style="thin">
        <color indexed="8"/>
      </bottom>
      <diagonal/>
    </border>
    <border>
      <left style="thin">
        <color indexed="8"/>
      </left>
      <right/>
      <top/>
      <bottom style="thin">
        <color indexed="8"/>
      </bottom>
      <diagonal/>
    </border>
  </borders>
  <cellStyleXfs count="6">
    <xf numFmtId="0" fontId="0" fillId="0" borderId="0"/>
    <xf numFmtId="0" fontId="1" fillId="0" borderId="0"/>
    <xf numFmtId="0" fontId="1" fillId="0" borderId="0"/>
    <xf numFmtId="0" fontId="4" fillId="0" borderId="0"/>
    <xf numFmtId="43" fontId="12" fillId="0" borderId="0" applyFont="0" applyFill="0" applyBorder="0" applyAlignment="0" applyProtection="0"/>
    <xf numFmtId="9" fontId="1" fillId="0" borderId="0" applyFont="0" applyFill="0" applyBorder="0" applyAlignment="0" applyProtection="0"/>
  </cellStyleXfs>
  <cellXfs count="525">
    <xf numFmtId="0" fontId="0" fillId="0" borderId="0" xfId="0"/>
    <xf numFmtId="0" fontId="7" fillId="2" borderId="5" xfId="0" applyFont="1" applyFill="1" applyBorder="1" applyAlignment="1">
      <alignment horizontal="center" vertical="center"/>
    </xf>
    <xf numFmtId="0" fontId="7" fillId="2" borderId="1" xfId="0" applyNumberFormat="1" applyFont="1" applyFill="1" applyBorder="1" applyAlignment="1">
      <alignment horizontal="center" vertical="center" wrapText="1"/>
    </xf>
    <xf numFmtId="0" fontId="16" fillId="0" borderId="0" xfId="0" applyFont="1"/>
    <xf numFmtId="0" fontId="16" fillId="2" borderId="0" xfId="0" applyFont="1" applyFill="1"/>
    <xf numFmtId="0" fontId="16" fillId="3" borderId="9" xfId="0" applyFont="1" applyFill="1" applyBorder="1"/>
    <xf numFmtId="0" fontId="8" fillId="2" borderId="1" xfId="0" applyFont="1" applyFill="1" applyBorder="1" applyAlignment="1">
      <alignment horizontal="center" vertical="center" wrapText="1"/>
    </xf>
    <xf numFmtId="0" fontId="18" fillId="0" borderId="0" xfId="0" applyFont="1"/>
    <xf numFmtId="0" fontId="19" fillId="0" borderId="0" xfId="0" applyFont="1"/>
    <xf numFmtId="0" fontId="20" fillId="0" borderId="0" xfId="0" applyFont="1"/>
    <xf numFmtId="0" fontId="8" fillId="0" borderId="0" xfId="0" applyFont="1" applyAlignment="1">
      <alignment horizontal="center" vertical="center" wrapText="1"/>
    </xf>
    <xf numFmtId="49" fontId="7" fillId="2" borderId="1" xfId="0" applyNumberFormat="1" applyFont="1" applyFill="1" applyBorder="1" applyAlignment="1">
      <alignment horizontal="center" vertical="center" wrapText="1"/>
    </xf>
    <xf numFmtId="0" fontId="8" fillId="0" borderId="0" xfId="0" applyFont="1" applyAlignment="1">
      <alignment horizontal="center" vertical="center"/>
    </xf>
    <xf numFmtId="0" fontId="16" fillId="0" borderId="0" xfId="0" applyFont="1" applyFill="1"/>
    <xf numFmtId="0" fontId="16" fillId="5" borderId="0" xfId="0" applyFont="1" applyFill="1"/>
    <xf numFmtId="0" fontId="16" fillId="0" borderId="0" xfId="0" applyFont="1" applyAlignment="1">
      <alignment wrapText="1"/>
    </xf>
    <xf numFmtId="49" fontId="7" fillId="2" borderId="1" xfId="4" applyNumberFormat="1" applyFont="1" applyFill="1" applyBorder="1" applyAlignment="1">
      <alignment horizontal="center" vertical="center" wrapText="1"/>
    </xf>
    <xf numFmtId="3" fontId="7" fillId="4" borderId="23" xfId="0" applyNumberFormat="1" applyFont="1" applyFill="1" applyBorder="1" applyAlignment="1">
      <alignment horizontal="center" vertical="center" wrapText="1"/>
    </xf>
    <xf numFmtId="49" fontId="8" fillId="2" borderId="5" xfId="0" applyNumberFormat="1" applyFont="1" applyFill="1" applyBorder="1" applyAlignment="1">
      <alignment horizontal="center" vertical="center" wrapText="1"/>
    </xf>
    <xf numFmtId="3" fontId="7" fillId="2" borderId="5" xfId="0" applyNumberFormat="1" applyFont="1" applyFill="1" applyBorder="1" applyAlignment="1">
      <alignment horizontal="center" vertical="center" wrapText="1"/>
    </xf>
    <xf numFmtId="3" fontId="7" fillId="0" borderId="5" xfId="0" applyNumberFormat="1" applyFont="1" applyFill="1" applyBorder="1" applyAlignment="1">
      <alignment horizontal="center" vertical="center" wrapText="1"/>
    </xf>
    <xf numFmtId="49" fontId="7" fillId="2" borderId="5" xfId="0" applyNumberFormat="1" applyFont="1" applyFill="1" applyBorder="1" applyAlignment="1">
      <alignment horizontal="center" vertical="center" wrapText="1"/>
    </xf>
    <xf numFmtId="3" fontId="7" fillId="0" borderId="37" xfId="0" applyNumberFormat="1" applyFont="1" applyFill="1" applyBorder="1" applyAlignment="1">
      <alignment horizontal="center" vertical="center" wrapText="1"/>
    </xf>
    <xf numFmtId="49" fontId="7" fillId="0" borderId="38" xfId="0" applyNumberFormat="1" applyFont="1" applyFill="1" applyBorder="1" applyAlignment="1">
      <alignment horizontal="center" vertical="center" wrapText="1"/>
    </xf>
    <xf numFmtId="3" fontId="7" fillId="0" borderId="28" xfId="0" applyNumberFormat="1" applyFont="1" applyFill="1" applyBorder="1" applyAlignment="1">
      <alignment horizontal="center" vertical="center" wrapText="1"/>
    </xf>
    <xf numFmtId="49" fontId="7" fillId="0" borderId="39" xfId="0" applyNumberFormat="1" applyFont="1" applyFill="1" applyBorder="1" applyAlignment="1">
      <alignment horizontal="center" vertical="center" wrapText="1"/>
    </xf>
    <xf numFmtId="49" fontId="7" fillId="0" borderId="29" xfId="0" applyNumberFormat="1" applyFont="1" applyFill="1" applyBorder="1" applyAlignment="1">
      <alignment horizontal="center" vertical="center" wrapText="1"/>
    </xf>
    <xf numFmtId="0" fontId="7" fillId="2" borderId="5" xfId="0" applyFont="1" applyFill="1" applyBorder="1" applyAlignment="1">
      <alignment horizontal="center" vertical="center" wrapText="1"/>
    </xf>
    <xf numFmtId="3" fontId="7" fillId="0" borderId="5" xfId="1" applyNumberFormat="1" applyFont="1" applyFill="1" applyBorder="1" applyAlignment="1">
      <alignment horizontal="center" vertical="center" wrapText="1"/>
    </xf>
    <xf numFmtId="4" fontId="11" fillId="2" borderId="1" xfId="0" applyNumberFormat="1" applyFont="1" applyFill="1" applyBorder="1" applyAlignment="1">
      <alignment horizontal="center" vertical="center"/>
    </xf>
    <xf numFmtId="4" fontId="11" fillId="2" borderId="1" xfId="0" applyNumberFormat="1" applyFont="1" applyFill="1" applyBorder="1" applyAlignment="1">
      <alignment horizontal="center" vertical="center" wrapText="1"/>
    </xf>
    <xf numFmtId="4" fontId="11" fillId="0" borderId="6" xfId="0" applyNumberFormat="1" applyFont="1" applyFill="1" applyBorder="1" applyAlignment="1">
      <alignment horizontal="center" vertical="center" wrapText="1"/>
    </xf>
    <xf numFmtId="4" fontId="11" fillId="2" borderId="6" xfId="0" applyNumberFormat="1" applyFont="1" applyFill="1" applyBorder="1" applyAlignment="1">
      <alignment horizontal="center" vertical="center" wrapText="1"/>
    </xf>
    <xf numFmtId="4" fontId="11" fillId="0" borderId="1" xfId="0" applyNumberFormat="1" applyFont="1" applyFill="1" applyBorder="1" applyAlignment="1">
      <alignment horizontal="center" vertical="top" wrapText="1"/>
    </xf>
    <xf numFmtId="4" fontId="11" fillId="0" borderId="7" xfId="0" applyNumberFormat="1" applyFont="1" applyFill="1" applyBorder="1" applyAlignment="1">
      <alignment horizontal="center" vertical="center"/>
    </xf>
    <xf numFmtId="4" fontId="11" fillId="0" borderId="5" xfId="0" applyNumberFormat="1" applyFont="1" applyFill="1" applyBorder="1" applyAlignment="1">
      <alignment horizontal="center" vertical="center"/>
    </xf>
    <xf numFmtId="4" fontId="11" fillId="0" borderId="1" xfId="0" applyNumberFormat="1" applyFont="1" applyFill="1" applyBorder="1" applyAlignment="1">
      <alignment vertical="center"/>
    </xf>
    <xf numFmtId="4" fontId="11" fillId="0" borderId="6" xfId="0" applyNumberFormat="1" applyFont="1" applyFill="1" applyBorder="1" applyAlignment="1">
      <alignment horizontal="center" vertical="center"/>
    </xf>
    <xf numFmtId="4" fontId="11" fillId="0" borderId="14" xfId="0" applyNumberFormat="1" applyFont="1" applyFill="1" applyBorder="1" applyAlignment="1">
      <alignment horizontal="center" vertical="center"/>
    </xf>
    <xf numFmtId="4" fontId="11" fillId="0" borderId="12" xfId="0" applyNumberFormat="1" applyFont="1" applyFill="1" applyBorder="1" applyAlignment="1">
      <alignment horizontal="center" vertical="center"/>
    </xf>
    <xf numFmtId="4" fontId="11" fillId="0" borderId="11" xfId="0" applyNumberFormat="1" applyFont="1" applyFill="1" applyBorder="1" applyAlignment="1">
      <alignment horizontal="center" vertical="center"/>
    </xf>
    <xf numFmtId="4" fontId="11" fillId="0" borderId="6" xfId="3" applyNumberFormat="1" applyFont="1" applyFill="1" applyBorder="1" applyAlignment="1">
      <alignment horizontal="center" vertical="center"/>
    </xf>
    <xf numFmtId="4" fontId="11" fillId="0" borderId="16" xfId="0" applyNumberFormat="1" applyFont="1" applyFill="1" applyBorder="1" applyAlignment="1">
      <alignment horizontal="center" vertical="center"/>
    </xf>
    <xf numFmtId="4" fontId="11" fillId="0" borderId="18" xfId="0" applyNumberFormat="1" applyFont="1" applyFill="1" applyBorder="1" applyAlignment="1">
      <alignment horizontal="center" vertical="center"/>
    </xf>
    <xf numFmtId="4" fontId="11" fillId="0" borderId="17" xfId="0" applyNumberFormat="1" applyFont="1" applyFill="1" applyBorder="1" applyAlignment="1">
      <alignment horizontal="center" vertical="center"/>
    </xf>
    <xf numFmtId="4" fontId="11" fillId="0" borderId="13" xfId="0" applyNumberFormat="1" applyFont="1" applyFill="1" applyBorder="1" applyAlignment="1">
      <alignment horizontal="center" vertical="center"/>
    </xf>
    <xf numFmtId="4" fontId="11" fillId="0" borderId="35" xfId="0" applyNumberFormat="1" applyFont="1" applyFill="1" applyBorder="1" applyAlignment="1">
      <alignment horizontal="center" vertical="center"/>
    </xf>
    <xf numFmtId="4" fontId="11" fillId="4" borderId="1" xfId="0" applyNumberFormat="1" applyFont="1" applyFill="1" applyBorder="1" applyAlignment="1">
      <alignment horizontal="center" vertical="center" wrapText="1"/>
    </xf>
    <xf numFmtId="4" fontId="11" fillId="4" borderId="13" xfId="0" applyNumberFormat="1" applyFont="1" applyFill="1" applyBorder="1" applyAlignment="1">
      <alignment horizontal="center" vertical="center"/>
    </xf>
    <xf numFmtId="4" fontId="11" fillId="4" borderId="21" xfId="0" applyNumberFormat="1" applyFont="1" applyFill="1" applyBorder="1" applyAlignment="1">
      <alignment horizontal="center" vertical="center"/>
    </xf>
    <xf numFmtId="4" fontId="11" fillId="4" borderId="15" xfId="0" applyNumberFormat="1" applyFont="1" applyFill="1" applyBorder="1" applyAlignment="1">
      <alignment horizontal="center" vertical="center"/>
    </xf>
    <xf numFmtId="4" fontId="11" fillId="4" borderId="22" xfId="0" applyNumberFormat="1" applyFont="1" applyFill="1" applyBorder="1" applyAlignment="1">
      <alignment horizontal="center" vertical="center"/>
    </xf>
    <xf numFmtId="4" fontId="11" fillId="0" borderId="1" xfId="1" applyNumberFormat="1" applyFont="1" applyFill="1" applyBorder="1" applyAlignment="1">
      <alignment horizontal="center" vertical="center" wrapText="1"/>
    </xf>
    <xf numFmtId="4" fontId="11" fillId="0" borderId="1" xfId="1" applyNumberFormat="1" applyFont="1" applyFill="1" applyBorder="1" applyAlignment="1">
      <alignment horizontal="center" vertical="center"/>
    </xf>
    <xf numFmtId="4" fontId="11" fillId="0" borderId="2" xfId="0" applyNumberFormat="1" applyFont="1" applyFill="1" applyBorder="1" applyAlignment="1">
      <alignment vertical="center"/>
    </xf>
    <xf numFmtId="1" fontId="7" fillId="0" borderId="1" xfId="0" applyNumberFormat="1" applyFont="1" applyFill="1" applyBorder="1" applyAlignment="1">
      <alignment horizontal="center" vertical="center" wrapText="1"/>
    </xf>
    <xf numFmtId="0" fontId="8" fillId="0" borderId="0" xfId="0" applyFont="1" applyBorder="1" applyAlignment="1">
      <alignment horizontal="center" vertical="center" wrapText="1"/>
    </xf>
    <xf numFmtId="0" fontId="8" fillId="0" borderId="0" xfId="0" applyFont="1" applyBorder="1" applyAlignment="1">
      <alignment horizontal="center" vertical="center"/>
    </xf>
    <xf numFmtId="4" fontId="11" fillId="0" borderId="27" xfId="0" applyNumberFormat="1" applyFont="1" applyFill="1" applyBorder="1" applyAlignment="1">
      <alignment horizontal="center" vertical="center"/>
    </xf>
    <xf numFmtId="3" fontId="7" fillId="0" borderId="1"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0" borderId="9" xfId="0" applyFont="1" applyFill="1" applyBorder="1" applyAlignment="1">
      <alignment horizontal="center" vertical="center" wrapText="1"/>
    </xf>
    <xf numFmtId="49" fontId="7" fillId="0" borderId="5" xfId="0" applyNumberFormat="1" applyFont="1" applyFill="1" applyBorder="1" applyAlignment="1">
      <alignment horizontal="center" vertical="center" wrapText="1"/>
    </xf>
    <xf numFmtId="0" fontId="19" fillId="0" borderId="1" xfId="0" applyFont="1" applyBorder="1" applyAlignment="1">
      <alignment horizontal="center" vertical="center"/>
    </xf>
    <xf numFmtId="0" fontId="19" fillId="0" borderId="5" xfId="0" applyFont="1" applyBorder="1" applyAlignment="1">
      <alignment horizontal="center" vertical="center"/>
    </xf>
    <xf numFmtId="4" fontId="11" fillId="2" borderId="2" xfId="0" applyNumberFormat="1" applyFont="1" applyFill="1" applyBorder="1" applyAlignment="1">
      <alignment horizontal="center" vertical="center"/>
    </xf>
    <xf numFmtId="49" fontId="7" fillId="0" borderId="33" xfId="0" applyNumberFormat="1" applyFont="1" applyFill="1" applyBorder="1" applyAlignment="1">
      <alignment horizontal="center" vertical="center" wrapText="1"/>
    </xf>
    <xf numFmtId="3" fontId="7" fillId="0" borderId="33" xfId="0" applyNumberFormat="1" applyFont="1" applyFill="1" applyBorder="1" applyAlignment="1">
      <alignment horizontal="center" vertical="center" wrapText="1"/>
    </xf>
    <xf numFmtId="49" fontId="7" fillId="0" borderId="22" xfId="0" applyNumberFormat="1" applyFont="1" applyFill="1" applyBorder="1" applyAlignment="1">
      <alignment horizontal="center" vertical="center" wrapText="1"/>
    </xf>
    <xf numFmtId="49" fontId="7" fillId="4" borderId="22" xfId="0" applyNumberFormat="1" applyFont="1" applyFill="1" applyBorder="1" applyAlignment="1">
      <alignment horizontal="center" vertical="center" wrapText="1"/>
    </xf>
    <xf numFmtId="4" fontId="11" fillId="4" borderId="2" xfId="0" applyNumberFormat="1" applyFont="1" applyFill="1" applyBorder="1" applyAlignment="1">
      <alignment horizontal="center" vertical="center" wrapText="1"/>
    </xf>
    <xf numFmtId="49" fontId="8" fillId="0" borderId="1" xfId="0" applyNumberFormat="1" applyFont="1" applyFill="1" applyBorder="1" applyAlignment="1">
      <alignment vertical="center" wrapText="1"/>
    </xf>
    <xf numFmtId="49" fontId="8" fillId="0" borderId="1" xfId="0" applyNumberFormat="1" applyFont="1" applyFill="1" applyBorder="1" applyAlignment="1">
      <alignment horizontal="center" vertical="center" wrapText="1"/>
    </xf>
    <xf numFmtId="4" fontId="11" fillId="6" borderId="1" xfId="0" applyNumberFormat="1" applyFont="1" applyFill="1" applyBorder="1" applyAlignment="1">
      <alignment horizontal="center" vertical="center" wrapText="1"/>
    </xf>
    <xf numFmtId="4" fontId="11" fillId="0" borderId="1" xfId="4" applyNumberFormat="1" applyFont="1" applyFill="1" applyBorder="1" applyAlignment="1">
      <alignment horizontal="center" vertical="center"/>
    </xf>
    <xf numFmtId="4" fontId="11" fillId="0" borderId="1" xfId="3" applyNumberFormat="1" applyFont="1" applyFill="1" applyBorder="1" applyAlignment="1">
      <alignment horizontal="center" vertical="center"/>
    </xf>
    <xf numFmtId="3" fontId="7" fillId="0" borderId="5" xfId="0" applyNumberFormat="1" applyFont="1" applyFill="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7" fillId="0" borderId="1" xfId="0" applyFont="1" applyFill="1" applyBorder="1" applyAlignment="1">
      <alignment horizontal="center" vertical="center" wrapText="1"/>
    </xf>
    <xf numFmtId="3" fontId="7"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1" fontId="7" fillId="0" borderId="5"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3" fontId="7" fillId="0" borderId="7" xfId="0" applyNumberFormat="1" applyFont="1" applyFill="1" applyBorder="1" applyAlignment="1">
      <alignment horizontal="center" vertical="center" wrapText="1"/>
    </xf>
    <xf numFmtId="0" fontId="24"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164" fontId="7" fillId="0" borderId="1" xfId="0" applyNumberFormat="1" applyFont="1" applyFill="1" applyBorder="1" applyAlignment="1">
      <alignment horizontal="center" vertical="top" wrapText="1"/>
    </xf>
    <xf numFmtId="4" fontId="7" fillId="0" borderId="1" xfId="0" applyNumberFormat="1" applyFont="1" applyFill="1" applyBorder="1" applyAlignment="1">
      <alignment horizontal="center" vertical="top" wrapText="1"/>
    </xf>
    <xf numFmtId="0" fontId="24" fillId="0" borderId="1" xfId="0" applyFont="1" applyBorder="1" applyAlignment="1">
      <alignment horizontal="center" vertical="center" wrapText="1"/>
    </xf>
    <xf numFmtId="0" fontId="24" fillId="0" borderId="1" xfId="0" applyFont="1" applyBorder="1" applyAlignment="1">
      <alignment horizontal="left" vertical="top" wrapText="1"/>
    </xf>
    <xf numFmtId="4" fontId="11" fillId="7" borderId="1" xfId="0" applyNumberFormat="1" applyFont="1" applyFill="1" applyBorder="1" applyAlignment="1">
      <alignment horizontal="center" vertical="center"/>
    </xf>
    <xf numFmtId="4" fontId="11" fillId="6" borderId="1" xfId="0" applyNumberFormat="1" applyFont="1" applyFill="1" applyBorder="1" applyAlignment="1">
      <alignment horizontal="center" vertical="center"/>
    </xf>
    <xf numFmtId="0" fontId="7" fillId="6" borderId="1" xfId="0" applyFont="1" applyFill="1" applyBorder="1" applyAlignment="1">
      <alignment horizontal="center" vertical="center" wrapText="1"/>
    </xf>
    <xf numFmtId="0" fontId="16" fillId="6" borderId="1" xfId="0" applyFont="1" applyFill="1" applyBorder="1"/>
    <xf numFmtId="4" fontId="11" fillId="7" borderId="1" xfId="0" applyNumberFormat="1" applyFont="1" applyFill="1" applyBorder="1" applyAlignment="1">
      <alignment horizontal="center" vertical="center" wrapText="1"/>
    </xf>
    <xf numFmtId="3" fontId="7" fillId="6" borderId="59" xfId="0" applyNumberFormat="1" applyFont="1" applyFill="1" applyBorder="1" applyAlignment="1">
      <alignment horizontal="left" vertical="center" wrapText="1"/>
    </xf>
    <xf numFmtId="49" fontId="7" fillId="6" borderId="12" xfId="0" applyNumberFormat="1" applyFont="1" applyFill="1" applyBorder="1" applyAlignment="1">
      <alignment horizontal="left" vertical="center" wrapText="1"/>
    </xf>
    <xf numFmtId="4" fontId="11" fillId="0" borderId="24" xfId="0" applyNumberFormat="1" applyFont="1" applyFill="1" applyBorder="1" applyAlignment="1">
      <alignment horizontal="center" vertical="center" wrapText="1"/>
    </xf>
    <xf numFmtId="4" fontId="11" fillId="0" borderId="26" xfId="0" applyNumberFormat="1" applyFont="1" applyFill="1" applyBorder="1" applyAlignment="1">
      <alignment horizontal="center" vertical="center" wrapText="1"/>
    </xf>
    <xf numFmtId="4" fontId="11" fillId="2" borderId="24" xfId="0" applyNumberFormat="1" applyFont="1" applyFill="1" applyBorder="1" applyAlignment="1">
      <alignment horizontal="center" vertical="center" wrapText="1"/>
    </xf>
    <xf numFmtId="4" fontId="11" fillId="0" borderId="6" xfId="1" applyNumberFormat="1" applyFont="1" applyFill="1" applyBorder="1" applyAlignment="1">
      <alignment horizontal="center" vertical="center" wrapText="1"/>
    </xf>
    <xf numFmtId="4" fontId="11" fillId="0" borderId="0" xfId="0" applyNumberFormat="1" applyFont="1" applyFill="1" applyBorder="1" applyAlignment="1">
      <alignment horizontal="center" vertical="center"/>
    </xf>
    <xf numFmtId="4" fontId="11" fillId="0" borderId="58" xfId="0" applyNumberFormat="1" applyFont="1" applyFill="1" applyBorder="1" applyAlignment="1">
      <alignment horizontal="center" vertical="center"/>
    </xf>
    <xf numFmtId="4" fontId="11" fillId="4" borderId="61" xfId="0" applyNumberFormat="1" applyFont="1" applyFill="1" applyBorder="1" applyAlignment="1">
      <alignment horizontal="center" vertical="center"/>
    </xf>
    <xf numFmtId="3" fontId="7" fillId="0" borderId="1" xfId="1" applyNumberFormat="1" applyFont="1" applyFill="1" applyBorder="1" applyAlignment="1">
      <alignment horizontal="center" vertical="center" wrapText="1"/>
    </xf>
    <xf numFmtId="3" fontId="7" fillId="6" borderId="58" xfId="0" applyNumberFormat="1" applyFont="1" applyFill="1" applyBorder="1" applyAlignment="1">
      <alignment horizontal="center" vertical="center" wrapText="1"/>
    </xf>
    <xf numFmtId="49" fontId="7" fillId="6" borderId="58" xfId="0" applyNumberFormat="1" applyFont="1" applyFill="1" applyBorder="1" applyAlignment="1">
      <alignment horizontal="center" vertical="center" wrapText="1"/>
    </xf>
    <xf numFmtId="3" fontId="7" fillId="6" borderId="12" xfId="0" applyNumberFormat="1" applyFont="1" applyFill="1" applyBorder="1" applyAlignment="1">
      <alignment horizontal="center" vertical="center" wrapText="1"/>
    </xf>
    <xf numFmtId="49" fontId="7" fillId="6" borderId="12" xfId="0" applyNumberFormat="1" applyFont="1" applyFill="1" applyBorder="1" applyAlignment="1">
      <alignment horizontal="center" vertical="center" wrapText="1"/>
    </xf>
    <xf numFmtId="0" fontId="17" fillId="6" borderId="49" xfId="0" applyNumberFormat="1" applyFont="1" applyFill="1" applyBorder="1" applyAlignment="1">
      <alignment horizontal="left" vertical="center" wrapText="1"/>
    </xf>
    <xf numFmtId="0" fontId="17" fillId="6" borderId="49" xfId="0" applyFont="1" applyFill="1" applyBorder="1" applyAlignment="1">
      <alignment horizontal="left" vertical="center" wrapText="1"/>
    </xf>
    <xf numFmtId="0" fontId="24" fillId="0" borderId="0" xfId="0" applyFont="1" applyAlignment="1">
      <alignment horizontal="left" vertical="top"/>
    </xf>
    <xf numFmtId="1" fontId="31" fillId="0" borderId="50" xfId="0" applyNumberFormat="1" applyFont="1" applyBorder="1" applyAlignment="1">
      <alignment horizontal="center" vertical="top"/>
    </xf>
    <xf numFmtId="165" fontId="26" fillId="2" borderId="50" xfId="0" applyNumberFormat="1" applyFont="1" applyFill="1" applyBorder="1" applyAlignment="1">
      <alignment horizontal="left" vertical="top"/>
    </xf>
    <xf numFmtId="165" fontId="26" fillId="2" borderId="50" xfId="0" applyNumberFormat="1" applyFont="1" applyFill="1" applyBorder="1" applyAlignment="1">
      <alignment horizontal="left" vertical="top" wrapText="1"/>
    </xf>
    <xf numFmtId="0" fontId="13" fillId="6" borderId="0" xfId="0" applyFont="1" applyFill="1" applyAlignment="1">
      <alignment horizontal="left" vertical="center"/>
    </xf>
    <xf numFmtId="0" fontId="30" fillId="6" borderId="49" xfId="0" applyFont="1" applyFill="1" applyBorder="1" applyAlignment="1">
      <alignment horizontal="center" vertical="center"/>
    </xf>
    <xf numFmtId="0" fontId="17" fillId="6" borderId="1" xfId="0" applyFont="1" applyFill="1" applyBorder="1" applyAlignment="1">
      <alignment horizontal="left" vertical="center" wrapText="1"/>
    </xf>
    <xf numFmtId="0" fontId="17" fillId="6" borderId="1" xfId="0" applyFont="1" applyFill="1" applyBorder="1" applyAlignment="1">
      <alignment horizontal="left" vertical="top" wrapText="1"/>
    </xf>
    <xf numFmtId="4" fontId="11" fillId="0" borderId="2" xfId="0" applyNumberFormat="1" applyFont="1" applyFill="1" applyBorder="1" applyAlignment="1">
      <alignment horizontal="center" vertical="center"/>
    </xf>
    <xf numFmtId="4" fontId="11" fillId="0" borderId="3" xfId="0" applyNumberFormat="1" applyFont="1" applyFill="1" applyBorder="1" applyAlignment="1">
      <alignment horizontal="center" vertical="center"/>
    </xf>
    <xf numFmtId="4" fontId="11" fillId="0" borderId="1" xfId="0" applyNumberFormat="1" applyFont="1" applyFill="1" applyBorder="1" applyAlignment="1">
      <alignment horizontal="center" vertical="center"/>
    </xf>
    <xf numFmtId="4" fontId="11" fillId="0" borderId="24" xfId="0" applyNumberFormat="1" applyFont="1" applyFill="1" applyBorder="1" applyAlignment="1">
      <alignment horizontal="center" vertical="center"/>
    </xf>
    <xf numFmtId="4" fontId="11" fillId="0" borderId="3" xfId="0" applyNumberFormat="1" applyFont="1" applyFill="1" applyBorder="1" applyAlignment="1">
      <alignment horizontal="center" vertical="center" wrapText="1"/>
    </xf>
    <xf numFmtId="4" fontId="11"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 fontId="11" fillId="0" borderId="4" xfId="0" applyNumberFormat="1" applyFont="1" applyFill="1" applyBorder="1" applyAlignment="1">
      <alignment horizontal="center" vertical="center"/>
    </xf>
    <xf numFmtId="3" fontId="7" fillId="0" borderId="5" xfId="0" applyNumberFormat="1" applyFont="1" applyFill="1" applyBorder="1" applyAlignment="1">
      <alignment horizontal="left" vertical="center" wrapText="1"/>
    </xf>
    <xf numFmtId="0" fontId="17" fillId="6" borderId="49" xfId="0" applyFont="1" applyFill="1" applyBorder="1" applyAlignment="1">
      <alignment horizontal="left" vertical="center" wrapText="1"/>
    </xf>
    <xf numFmtId="3" fontId="7" fillId="0" borderId="1" xfId="1" applyNumberFormat="1" applyFont="1" applyFill="1" applyBorder="1" applyAlignment="1">
      <alignment horizontal="left" vertical="center" wrapText="1"/>
    </xf>
    <xf numFmtId="4" fontId="11" fillId="6" borderId="1" xfId="1" applyNumberFormat="1" applyFont="1" applyFill="1" applyBorder="1" applyAlignment="1">
      <alignment horizontal="center" vertical="center" wrapText="1"/>
    </xf>
    <xf numFmtId="4" fontId="11" fillId="6" borderId="1" xfId="1" applyNumberFormat="1" applyFont="1" applyFill="1" applyBorder="1" applyAlignment="1">
      <alignment horizontal="center" vertical="center"/>
    </xf>
    <xf numFmtId="49" fontId="8" fillId="6" borderId="1" xfId="0" applyNumberFormat="1" applyFont="1" applyFill="1" applyBorder="1" applyAlignment="1">
      <alignment horizontal="left" vertical="center" wrapText="1"/>
    </xf>
    <xf numFmtId="4" fontId="11" fillId="0" borderId="1" xfId="0" applyNumberFormat="1" applyFont="1" applyFill="1" applyBorder="1" applyAlignment="1">
      <alignment horizontal="center"/>
    </xf>
    <xf numFmtId="4" fontId="11" fillId="0" borderId="1" xfId="0" applyNumberFormat="1" applyFont="1" applyFill="1" applyBorder="1" applyAlignment="1">
      <alignment horizontal="center" wrapText="1"/>
    </xf>
    <xf numFmtId="3" fontId="7" fillId="2" borderId="5" xfId="0" applyNumberFormat="1" applyFont="1" applyFill="1" applyBorder="1" applyAlignment="1">
      <alignment horizontal="left" vertical="center" wrapText="1"/>
    </xf>
    <xf numFmtId="3"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vertical="center" wrapText="1"/>
    </xf>
    <xf numFmtId="4" fontId="11" fillId="0" borderId="0" xfId="0" applyNumberFormat="1" applyFont="1" applyBorder="1" applyAlignment="1">
      <alignment horizontal="center"/>
    </xf>
    <xf numFmtId="4" fontId="11" fillId="0" borderId="0" xfId="0" applyNumberFormat="1" applyFont="1" applyAlignment="1">
      <alignment horizontal="center"/>
    </xf>
    <xf numFmtId="4" fontId="11" fillId="0" borderId="0" xfId="0" applyNumberFormat="1" applyFont="1" applyFill="1" applyAlignment="1">
      <alignment horizontal="center"/>
    </xf>
    <xf numFmtId="3" fontId="9" fillId="0" borderId="1" xfId="0" applyNumberFormat="1" applyFont="1" applyBorder="1" applyAlignment="1">
      <alignment horizontal="center" vertical="center"/>
    </xf>
    <xf numFmtId="3" fontId="9" fillId="0" borderId="6" xfId="0" applyNumberFormat="1" applyFont="1" applyBorder="1" applyAlignment="1">
      <alignment horizontal="center" vertical="center"/>
    </xf>
    <xf numFmtId="3" fontId="9" fillId="0" borderId="1" xfId="0" applyNumberFormat="1" applyFont="1" applyFill="1" applyBorder="1" applyAlignment="1">
      <alignment horizontal="center" vertical="center"/>
    </xf>
    <xf numFmtId="4" fontId="11" fillId="0" borderId="1" xfId="0" applyNumberFormat="1" applyFont="1" applyBorder="1" applyAlignment="1">
      <alignment horizontal="center" vertical="center"/>
    </xf>
    <xf numFmtId="4" fontId="11" fillId="0" borderId="1" xfId="0" applyNumberFormat="1" applyFont="1" applyBorder="1" applyAlignment="1">
      <alignment horizontal="center"/>
    </xf>
    <xf numFmtId="4" fontId="11" fillId="2" borderId="2" xfId="0" applyNumberFormat="1" applyFont="1" applyFill="1" applyBorder="1" applyAlignment="1">
      <alignment horizontal="center" vertical="center" wrapText="1"/>
    </xf>
    <xf numFmtId="4" fontId="11" fillId="0" borderId="6" xfId="0" applyNumberFormat="1" applyFont="1" applyFill="1" applyBorder="1" applyAlignment="1">
      <alignment horizontal="center" vertical="top" wrapText="1"/>
    </xf>
    <xf numFmtId="4" fontId="11" fillId="0" borderId="0" xfId="0" applyNumberFormat="1" applyFont="1" applyBorder="1" applyAlignment="1">
      <alignment horizontal="center" vertical="center"/>
    </xf>
    <xf numFmtId="4" fontId="11" fillId="0" borderId="6" xfId="0" applyNumberFormat="1" applyFont="1" applyBorder="1" applyAlignment="1">
      <alignment horizontal="center" vertical="center"/>
    </xf>
    <xf numFmtId="4" fontId="11" fillId="6" borderId="6" xfId="0" applyNumberFormat="1" applyFont="1" applyFill="1" applyBorder="1" applyAlignment="1">
      <alignment horizontal="center" vertical="center" wrapText="1"/>
    </xf>
    <xf numFmtId="4" fontId="11" fillId="6" borderId="1" xfId="4" applyNumberFormat="1" applyFont="1" applyFill="1" applyBorder="1" applyAlignment="1">
      <alignment horizontal="center" vertical="center"/>
    </xf>
    <xf numFmtId="4" fontId="11" fillId="0" borderId="1" xfId="0" applyNumberFormat="1" applyFont="1" applyBorder="1" applyAlignment="1">
      <alignment horizontal="center" vertical="center" wrapText="1"/>
    </xf>
    <xf numFmtId="4" fontId="11" fillId="0" borderId="1" xfId="0" applyNumberFormat="1" applyFont="1" applyBorder="1" applyAlignment="1">
      <alignment horizontal="center" wrapText="1"/>
    </xf>
    <xf numFmtId="0" fontId="17" fillId="6" borderId="49" xfId="0" applyFont="1" applyFill="1" applyBorder="1" applyAlignment="1">
      <alignment horizontal="left" vertical="center" wrapText="1"/>
    </xf>
    <xf numFmtId="0" fontId="31" fillId="2" borderId="48" xfId="0" applyFont="1" applyFill="1" applyBorder="1" applyAlignment="1">
      <alignment horizontal="center" vertical="top" wrapText="1"/>
    </xf>
    <xf numFmtId="165" fontId="7" fillId="6" borderId="46" xfId="0" applyNumberFormat="1" applyFont="1" applyFill="1" applyBorder="1" applyAlignment="1">
      <alignment horizontal="left" vertical="top" wrapText="1"/>
    </xf>
    <xf numFmtId="0" fontId="17" fillId="6" borderId="49" xfId="0" applyFont="1" applyFill="1" applyBorder="1" applyAlignment="1">
      <alignment horizontal="left" vertical="center" wrapText="1"/>
    </xf>
    <xf numFmtId="0" fontId="7" fillId="0" borderId="1" xfId="0" applyFont="1" applyFill="1" applyBorder="1" applyAlignment="1">
      <alignment horizontal="center" vertical="center" wrapText="1"/>
    </xf>
    <xf numFmtId="4" fontId="11" fillId="0" borderId="2" xfId="0" applyNumberFormat="1" applyFont="1" applyFill="1" applyBorder="1" applyAlignment="1">
      <alignment horizontal="center" vertical="center"/>
    </xf>
    <xf numFmtId="0" fontId="8" fillId="0" borderId="1" xfId="0" applyFont="1" applyBorder="1" applyAlignment="1">
      <alignment horizontal="center" vertical="center" wrapText="1"/>
    </xf>
    <xf numFmtId="4" fontId="11" fillId="0" borderId="1" xfId="0" applyNumberFormat="1" applyFont="1" applyFill="1" applyBorder="1" applyAlignment="1">
      <alignment horizontal="center" vertical="center" wrapText="1"/>
    </xf>
    <xf numFmtId="4" fontId="11" fillId="0" borderId="1" xfId="0" applyNumberFormat="1" applyFont="1" applyFill="1" applyBorder="1" applyAlignment="1">
      <alignment horizontal="center" vertical="center"/>
    </xf>
    <xf numFmtId="0" fontId="8" fillId="0" borderId="1" xfId="0" applyFont="1" applyBorder="1" applyAlignment="1">
      <alignment horizontal="center" vertical="center" wrapText="1"/>
    </xf>
    <xf numFmtId="4" fontId="11" fillId="0" borderId="2" xfId="0" applyNumberFormat="1" applyFont="1" applyFill="1" applyBorder="1" applyAlignment="1">
      <alignment horizontal="center" vertical="center"/>
    </xf>
    <xf numFmtId="4" fontId="11" fillId="0" borderId="3" xfId="0" applyNumberFormat="1" applyFont="1" applyFill="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wrapText="1"/>
    </xf>
    <xf numFmtId="0" fontId="7" fillId="0" borderId="2" xfId="0" applyFont="1" applyFill="1" applyBorder="1" applyAlignment="1">
      <alignment horizontal="center" vertical="center" wrapText="1"/>
    </xf>
    <xf numFmtId="4" fontId="11" fillId="0" borderId="3" xfId="0" applyNumberFormat="1" applyFont="1" applyFill="1" applyBorder="1" applyAlignment="1">
      <alignment horizontal="center" vertical="center" wrapText="1"/>
    </xf>
    <xf numFmtId="4" fontId="11" fillId="0" borderId="1" xfId="0" applyNumberFormat="1" applyFont="1" applyFill="1" applyBorder="1" applyAlignment="1">
      <alignment horizontal="center" vertical="center"/>
    </xf>
    <xf numFmtId="4" fontId="11" fillId="0" borderId="26" xfId="0" applyNumberFormat="1" applyFont="1" applyFill="1" applyBorder="1" applyAlignment="1">
      <alignment horizontal="center" vertical="center"/>
    </xf>
    <xf numFmtId="4" fontId="11" fillId="0" borderId="2" xfId="0" applyNumberFormat="1" applyFont="1" applyFill="1" applyBorder="1" applyAlignment="1">
      <alignment horizontal="center"/>
    </xf>
    <xf numFmtId="165" fontId="34" fillId="0" borderId="50" xfId="0" applyNumberFormat="1" applyFont="1" applyFill="1" applyBorder="1" applyAlignment="1">
      <alignment horizontal="left" vertical="top"/>
    </xf>
    <xf numFmtId="165" fontId="34" fillId="2" borderId="50" xfId="0" applyNumberFormat="1" applyFont="1" applyFill="1" applyBorder="1" applyAlignment="1">
      <alignment horizontal="left" vertical="top" wrapText="1"/>
    </xf>
    <xf numFmtId="0" fontId="7" fillId="0" borderId="1" xfId="0" applyFont="1" applyBorder="1" applyAlignment="1">
      <alignment horizontal="left" vertical="top" wrapText="1"/>
    </xf>
    <xf numFmtId="0" fontId="8" fillId="0" borderId="0" xfId="0" applyFont="1" applyAlignment="1">
      <alignment horizontal="center" vertical="top" wrapText="1"/>
    </xf>
    <xf numFmtId="0" fontId="19" fillId="0" borderId="1" xfId="0" applyFont="1" applyBorder="1" applyAlignment="1">
      <alignment horizontal="center" vertical="top"/>
    </xf>
    <xf numFmtId="0" fontId="7" fillId="2" borderId="1" xfId="0" applyFont="1" applyFill="1" applyBorder="1" applyAlignment="1">
      <alignment horizontal="center" vertical="top" wrapText="1"/>
    </xf>
    <xf numFmtId="0" fontId="8" fillId="0" borderId="1" xfId="0" applyFont="1" applyBorder="1" applyAlignment="1">
      <alignment horizontal="center" vertical="top" wrapText="1"/>
    </xf>
    <xf numFmtId="0" fontId="24" fillId="0" borderId="1" xfId="0" applyFont="1" applyFill="1" applyBorder="1" applyAlignment="1">
      <alignment horizontal="center" vertical="top" wrapText="1"/>
    </xf>
    <xf numFmtId="164" fontId="24" fillId="0" borderId="1" xfId="0" applyNumberFormat="1" applyFont="1" applyFill="1" applyBorder="1" applyAlignment="1">
      <alignment horizontal="center" vertical="top" wrapText="1"/>
    </xf>
    <xf numFmtId="0" fontId="8" fillId="0" borderId="0" xfId="0" applyFont="1" applyBorder="1" applyAlignment="1">
      <alignment horizontal="center" vertical="top" wrapText="1"/>
    </xf>
    <xf numFmtId="0" fontId="26" fillId="0" borderId="1" xfId="0" applyFont="1" applyBorder="1" applyAlignment="1">
      <alignment horizontal="left" vertical="top" wrapText="1"/>
    </xf>
    <xf numFmtId="0" fontId="17" fillId="6" borderId="2" xfId="0" applyFont="1" applyFill="1" applyBorder="1" applyAlignment="1">
      <alignment horizontal="left" vertical="top" wrapText="1"/>
    </xf>
    <xf numFmtId="4" fontId="7" fillId="0" borderId="2" xfId="0" applyNumberFormat="1" applyFont="1" applyFill="1" applyBorder="1" applyAlignment="1">
      <alignment horizontal="center" vertical="top" wrapText="1"/>
    </xf>
    <xf numFmtId="4" fontId="11" fillId="0" borderId="2" xfId="0" applyNumberFormat="1" applyFont="1" applyBorder="1" applyAlignment="1">
      <alignment horizontal="center" wrapText="1"/>
    </xf>
    <xf numFmtId="4" fontId="11" fillId="0" borderId="2" xfId="0" applyNumberFormat="1" applyFont="1" applyBorder="1" applyAlignment="1">
      <alignment horizontal="center" vertical="center" wrapText="1"/>
    </xf>
    <xf numFmtId="4" fontId="11" fillId="0" borderId="2" xfId="0" applyNumberFormat="1" applyFont="1" applyFill="1" applyBorder="1" applyAlignment="1">
      <alignment horizontal="center" wrapText="1"/>
    </xf>
    <xf numFmtId="0" fontId="26" fillId="0" borderId="2" xfId="0" applyFont="1" applyBorder="1" applyAlignment="1">
      <alignment horizontal="left" vertical="top" wrapText="1"/>
    </xf>
    <xf numFmtId="0" fontId="16" fillId="0" borderId="1" xfId="0" applyFont="1" applyBorder="1"/>
    <xf numFmtId="0" fontId="13" fillId="6" borderId="1" xfId="0" applyFont="1" applyFill="1" applyBorder="1" applyAlignment="1">
      <alignment horizontal="left" vertical="top" wrapText="1"/>
    </xf>
    <xf numFmtId="4" fontId="8" fillId="0" borderId="1" xfId="0" applyNumberFormat="1" applyFont="1" applyBorder="1" applyAlignment="1">
      <alignment horizontal="center" vertical="top" wrapText="1"/>
    </xf>
    <xf numFmtId="3" fontId="7" fillId="0" borderId="62"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4" fontId="11" fillId="6" borderId="1" xfId="0" applyNumberFormat="1" applyFont="1" applyFill="1" applyBorder="1" applyAlignment="1">
      <alignment horizontal="center"/>
    </xf>
    <xf numFmtId="4" fontId="11" fillId="0" borderId="3" xfId="0" applyNumberFormat="1" applyFont="1" applyFill="1" applyBorder="1" applyAlignment="1">
      <alignment horizontal="center" vertical="center"/>
    </xf>
    <xf numFmtId="4" fontId="11" fillId="0" borderId="1" xfId="0" applyNumberFormat="1" applyFont="1" applyFill="1" applyBorder="1" applyAlignment="1">
      <alignment horizontal="center" vertical="center" wrapText="1"/>
    </xf>
    <xf numFmtId="4" fontId="11" fillId="0" borderId="1" xfId="0" applyNumberFormat="1" applyFont="1" applyFill="1" applyBorder="1" applyAlignment="1">
      <alignment horizontal="center" vertical="center"/>
    </xf>
    <xf numFmtId="4" fontId="36" fillId="6" borderId="6"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4" fontId="11" fillId="0" borderId="1" xfId="0" applyNumberFormat="1" applyFont="1" applyFill="1" applyBorder="1" applyAlignment="1">
      <alignment horizontal="center" vertical="center" wrapText="1"/>
    </xf>
    <xf numFmtId="4" fontId="11" fillId="0" borderId="1" xfId="0" applyNumberFormat="1" applyFont="1" applyFill="1" applyBorder="1" applyAlignment="1">
      <alignment horizontal="center" vertical="center"/>
    </xf>
    <xf numFmtId="0" fontId="7" fillId="2" borderId="3" xfId="0" applyFont="1" applyFill="1" applyBorder="1" applyAlignment="1">
      <alignment horizontal="center" vertical="top" wrapText="1"/>
    </xf>
    <xf numFmtId="0" fontId="7" fillId="2" borderId="3" xfId="0" applyFont="1" applyFill="1" applyBorder="1" applyAlignment="1">
      <alignment horizontal="center" vertical="center" wrapText="1"/>
    </xf>
    <xf numFmtId="3" fontId="7" fillId="2"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165" fontId="24" fillId="2" borderId="46" xfId="0" applyNumberFormat="1" applyFont="1" applyFill="1" applyBorder="1" applyAlignment="1">
      <alignment horizontal="left" vertical="top" wrapText="1"/>
    </xf>
    <xf numFmtId="0" fontId="17" fillId="6" borderId="49" xfId="0" applyFont="1" applyFill="1" applyBorder="1" applyAlignment="1">
      <alignment horizontal="left" vertical="center" wrapText="1"/>
    </xf>
    <xf numFmtId="4" fontId="11" fillId="0" borderId="2" xfId="0" applyNumberFormat="1" applyFont="1" applyFill="1" applyBorder="1" applyAlignment="1">
      <alignment horizontal="center" vertical="center"/>
    </xf>
    <xf numFmtId="4" fontId="11" fillId="0" borderId="1" xfId="0" applyNumberFormat="1" applyFont="1" applyFill="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13" fillId="6" borderId="47" xfId="0" applyFont="1" applyFill="1" applyBorder="1" applyAlignment="1">
      <alignment horizontal="left" vertical="center" wrapText="1"/>
    </xf>
    <xf numFmtId="4" fontId="11" fillId="0" borderId="1" xfId="0" applyNumberFormat="1" applyFont="1" applyFill="1" applyBorder="1" applyAlignment="1">
      <alignment horizontal="center" vertical="center"/>
    </xf>
    <xf numFmtId="165" fontId="24" fillId="0" borderId="50" xfId="0" applyNumberFormat="1" applyFont="1" applyFill="1" applyBorder="1" applyAlignment="1">
      <alignment horizontal="left" vertical="top" wrapText="1"/>
    </xf>
    <xf numFmtId="4" fontId="11" fillId="0" borderId="2" xfId="0" applyNumberFormat="1" applyFont="1" applyBorder="1" applyAlignment="1">
      <alignment horizontal="center"/>
    </xf>
    <xf numFmtId="4" fontId="7" fillId="2" borderId="1" xfId="0" applyNumberFormat="1" applyFont="1" applyFill="1" applyBorder="1" applyAlignment="1">
      <alignment horizontal="center" vertical="center" wrapText="1"/>
    </xf>
    <xf numFmtId="165" fontId="26" fillId="0" borderId="50" xfId="0" applyNumberFormat="1" applyFont="1" applyFill="1" applyBorder="1" applyAlignment="1">
      <alignment horizontal="left" vertical="top"/>
    </xf>
    <xf numFmtId="165" fontId="24" fillId="6" borderId="50" xfId="0" applyNumberFormat="1" applyFont="1" applyFill="1" applyBorder="1" applyAlignment="1">
      <alignment horizontal="left" vertical="top" wrapText="1"/>
    </xf>
    <xf numFmtId="4" fontId="11" fillId="2" borderId="2"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165" fontId="26" fillId="0" borderId="48" xfId="0" applyNumberFormat="1" applyFont="1" applyFill="1" applyBorder="1" applyAlignment="1">
      <alignment horizontal="left" vertical="top" wrapText="1"/>
    </xf>
    <xf numFmtId="4" fontId="7" fillId="2" borderId="1" xfId="0" applyNumberFormat="1" applyFont="1" applyFill="1" applyBorder="1" applyAlignment="1">
      <alignment horizontal="center" vertical="top" wrapText="1"/>
    </xf>
    <xf numFmtId="0" fontId="6"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23" fillId="6" borderId="1" xfId="1" applyNumberFormat="1" applyFont="1" applyFill="1" applyBorder="1" applyAlignment="1">
      <alignment horizontal="left" vertical="center" wrapText="1"/>
    </xf>
    <xf numFmtId="0" fontId="8" fillId="6" borderId="1" xfId="0" applyFont="1" applyFill="1" applyBorder="1" applyAlignment="1">
      <alignment horizontal="center" vertical="top" wrapText="1"/>
    </xf>
    <xf numFmtId="4" fontId="34" fillId="6" borderId="1" xfId="0" applyNumberFormat="1" applyFont="1" applyFill="1" applyBorder="1" applyAlignment="1">
      <alignment horizontal="left" vertical="top" wrapText="1"/>
    </xf>
    <xf numFmtId="0" fontId="35" fillId="0" borderId="1" xfId="0" applyFont="1" applyFill="1" applyBorder="1" applyAlignment="1">
      <alignment horizontal="left" vertical="top" wrapText="1"/>
    </xf>
    <xf numFmtId="0" fontId="34" fillId="0" borderId="1" xfId="0" applyFont="1" applyBorder="1" applyAlignment="1">
      <alignment horizontal="left" vertical="top" wrapText="1"/>
    </xf>
    <xf numFmtId="165" fontId="7" fillId="0" borderId="50" xfId="0" applyNumberFormat="1" applyFont="1" applyFill="1" applyBorder="1" applyAlignment="1">
      <alignment horizontal="left" vertical="top" wrapText="1"/>
    </xf>
    <xf numFmtId="0" fontId="17" fillId="6" borderId="49" xfId="0" applyFont="1" applyFill="1" applyBorder="1" applyAlignment="1">
      <alignment horizontal="left" vertical="center" wrapText="1"/>
    </xf>
    <xf numFmtId="0" fontId="7" fillId="6" borderId="1" xfId="0" applyFont="1" applyFill="1" applyBorder="1" applyAlignment="1">
      <alignment horizontal="center" vertical="top" wrapText="1"/>
    </xf>
    <xf numFmtId="0" fontId="7" fillId="0" borderId="1" xfId="0" applyFont="1" applyFill="1" applyBorder="1" applyAlignment="1">
      <alignment horizontal="center" vertical="center" wrapText="1"/>
    </xf>
    <xf numFmtId="165" fontId="24" fillId="2" borderId="50" xfId="0" applyNumberFormat="1" applyFont="1" applyFill="1" applyBorder="1" applyAlignment="1">
      <alignment horizontal="left" vertical="top" wrapText="1"/>
    </xf>
    <xf numFmtId="49" fontId="17" fillId="6" borderId="49" xfId="0" applyNumberFormat="1" applyFont="1" applyFill="1" applyBorder="1" applyAlignment="1">
      <alignment horizontal="left"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3" xfId="0" applyFont="1" applyFill="1" applyBorder="1" applyAlignment="1">
      <alignment horizontal="center" vertical="center" wrapText="1"/>
    </xf>
    <xf numFmtId="49" fontId="24" fillId="0" borderId="44" xfId="0" applyNumberFormat="1" applyFont="1" applyFill="1" applyBorder="1" applyAlignment="1">
      <alignment horizontal="left" vertical="top" wrapText="1"/>
    </xf>
    <xf numFmtId="49" fontId="24" fillId="0" borderId="46" xfId="0" applyNumberFormat="1" applyFont="1" applyFill="1" applyBorder="1" applyAlignment="1">
      <alignment horizontal="left" vertical="top" wrapText="1"/>
    </xf>
    <xf numFmtId="49" fontId="24" fillId="0" borderId="48" xfId="0" applyNumberFormat="1" applyFont="1" applyFill="1" applyBorder="1" applyAlignment="1">
      <alignment horizontal="left" vertical="top" wrapText="1"/>
    </xf>
    <xf numFmtId="0" fontId="7" fillId="0" borderId="2" xfId="0" applyFont="1" applyFill="1" applyBorder="1" applyAlignment="1">
      <alignment horizontal="center" vertical="top" wrapText="1"/>
    </xf>
    <xf numFmtId="0" fontId="7" fillId="0" borderId="4" xfId="0" applyFont="1" applyFill="1" applyBorder="1" applyAlignment="1">
      <alignment horizontal="center" vertical="top" wrapText="1"/>
    </xf>
    <xf numFmtId="0" fontId="7" fillId="0" borderId="3" xfId="0" applyFont="1" applyFill="1" applyBorder="1" applyAlignment="1">
      <alignment horizontal="center" vertical="top" wrapText="1"/>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4" fontId="9" fillId="0" borderId="2" xfId="0" applyNumberFormat="1" applyFont="1" applyFill="1" applyBorder="1" applyAlignment="1">
      <alignment horizontal="center" vertical="center" wrapText="1"/>
    </xf>
    <xf numFmtId="4" fontId="9" fillId="0" borderId="4" xfId="0" applyNumberFormat="1" applyFont="1" applyFill="1" applyBorder="1" applyAlignment="1">
      <alignment horizontal="center" vertical="center" wrapText="1"/>
    </xf>
    <xf numFmtId="4" fontId="9" fillId="0" borderId="3" xfId="0" applyNumberFormat="1" applyFont="1" applyFill="1" applyBorder="1" applyAlignment="1">
      <alignment horizontal="center" vertical="center" wrapText="1"/>
    </xf>
    <xf numFmtId="4" fontId="9" fillId="2" borderId="5" xfId="0" applyNumberFormat="1" applyFont="1" applyFill="1" applyBorder="1" applyAlignment="1">
      <alignment horizontal="center" vertical="center" wrapText="1"/>
    </xf>
    <xf numFmtId="4" fontId="9" fillId="2" borderId="6" xfId="0" applyNumberFormat="1" applyFont="1" applyFill="1" applyBorder="1" applyAlignment="1">
      <alignment horizontal="center" vertical="center" wrapText="1"/>
    </xf>
    <xf numFmtId="2" fontId="7" fillId="2" borderId="1" xfId="0" applyNumberFormat="1" applyFont="1" applyFill="1" applyBorder="1" applyAlignment="1">
      <alignment horizontal="center" vertical="center" wrapText="1"/>
    </xf>
    <xf numFmtId="3" fontId="7" fillId="2" borderId="1" xfId="0" applyNumberFormat="1" applyFont="1" applyFill="1" applyBorder="1" applyAlignment="1">
      <alignment horizontal="center" vertical="top" wrapText="1"/>
    </xf>
    <xf numFmtId="3" fontId="7" fillId="2" borderId="1" xfId="0" applyNumberFormat="1" applyFont="1" applyFill="1" applyBorder="1" applyAlignment="1">
      <alignment horizontal="center" vertical="center" wrapText="1"/>
    </xf>
    <xf numFmtId="165" fontId="24" fillId="2" borderId="44" xfId="0" applyNumberFormat="1" applyFont="1" applyFill="1" applyBorder="1" applyAlignment="1">
      <alignment horizontal="left" vertical="top" wrapText="1"/>
    </xf>
    <xf numFmtId="165" fontId="24" fillId="2" borderId="46" xfId="0" applyNumberFormat="1" applyFont="1" applyFill="1" applyBorder="1" applyAlignment="1">
      <alignment horizontal="left" vertical="top" wrapText="1"/>
    </xf>
    <xf numFmtId="165" fontId="24" fillId="2" borderId="48" xfId="0" applyNumberFormat="1" applyFont="1" applyFill="1" applyBorder="1" applyAlignment="1">
      <alignment horizontal="left" vertical="top" wrapText="1"/>
    </xf>
    <xf numFmtId="0" fontId="23" fillId="6" borderId="2" xfId="1" applyNumberFormat="1" applyFont="1" applyFill="1" applyBorder="1" applyAlignment="1">
      <alignment horizontal="left" vertical="center" wrapText="1"/>
    </xf>
    <xf numFmtId="0" fontId="23" fillId="6" borderId="3" xfId="1" applyNumberFormat="1" applyFont="1" applyFill="1" applyBorder="1" applyAlignment="1">
      <alignment horizontal="left" vertical="center" wrapText="1"/>
    </xf>
    <xf numFmtId="0" fontId="8" fillId="6" borderId="2" xfId="0" applyFont="1" applyFill="1" applyBorder="1" applyAlignment="1">
      <alignment horizontal="center" vertical="top" wrapText="1"/>
    </xf>
    <xf numFmtId="0" fontId="8" fillId="6" borderId="3" xfId="0" applyFont="1" applyFill="1" applyBorder="1" applyAlignment="1">
      <alignment horizontal="center" vertical="top"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4" fontId="24" fillId="6" borderId="2" xfId="0" applyNumberFormat="1" applyFont="1" applyFill="1" applyBorder="1" applyAlignment="1">
      <alignment horizontal="left" vertical="top" wrapText="1"/>
    </xf>
    <xf numFmtId="4" fontId="24" fillId="6" borderId="3" xfId="0" applyNumberFormat="1" applyFont="1" applyFill="1" applyBorder="1" applyAlignment="1">
      <alignment horizontal="left" vertical="top" wrapText="1"/>
    </xf>
    <xf numFmtId="0" fontId="17" fillId="6" borderId="43" xfId="0" applyNumberFormat="1" applyFont="1" applyFill="1" applyBorder="1" applyAlignment="1">
      <alignment horizontal="left" vertical="center" wrapText="1"/>
    </xf>
    <xf numFmtId="0" fontId="17" fillId="6" borderId="47" xfId="0" applyNumberFormat="1" applyFont="1" applyFill="1" applyBorder="1" applyAlignment="1">
      <alignment horizontal="left" vertical="center" wrapText="1"/>
    </xf>
    <xf numFmtId="0" fontId="17" fillId="6" borderId="43" xfId="1" applyNumberFormat="1" applyFont="1" applyFill="1" applyBorder="1" applyAlignment="1">
      <alignment horizontal="left" vertical="center" wrapText="1"/>
    </xf>
    <xf numFmtId="0" fontId="17" fillId="6" borderId="47" xfId="1" applyNumberFormat="1" applyFont="1" applyFill="1" applyBorder="1" applyAlignment="1">
      <alignment horizontal="left" vertical="center" wrapText="1"/>
    </xf>
    <xf numFmtId="0" fontId="8" fillId="0" borderId="1" xfId="0" applyFont="1" applyBorder="1" applyAlignment="1">
      <alignment horizontal="center" vertical="top" wrapText="1"/>
    </xf>
    <xf numFmtId="4" fontId="24" fillId="2" borderId="44" xfId="0" applyNumberFormat="1" applyFont="1" applyFill="1" applyBorder="1" applyAlignment="1">
      <alignment horizontal="left" vertical="top" wrapText="1"/>
    </xf>
    <xf numFmtId="4" fontId="24" fillId="2" borderId="48" xfId="0" applyNumberFormat="1" applyFont="1" applyFill="1" applyBorder="1" applyAlignment="1">
      <alignment horizontal="left" vertical="top" wrapText="1"/>
    </xf>
    <xf numFmtId="4" fontId="24" fillId="2" borderId="48" xfId="0" applyNumberFormat="1" applyFont="1" applyFill="1" applyBorder="1" applyAlignment="1">
      <alignment horizontal="left" vertical="top"/>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3" fontId="7" fillId="6" borderId="1" xfId="0" applyNumberFormat="1" applyFont="1" applyFill="1" applyBorder="1" applyAlignment="1">
      <alignment horizontal="center" vertical="top" wrapText="1"/>
    </xf>
    <xf numFmtId="0" fontId="23" fillId="6" borderId="43" xfId="0" applyFont="1" applyFill="1" applyBorder="1" applyAlignment="1">
      <alignment horizontal="left" vertical="center" wrapText="1"/>
    </xf>
    <xf numFmtId="0" fontId="23" fillId="6" borderId="47" xfId="0" applyFont="1" applyFill="1" applyBorder="1" applyAlignment="1">
      <alignment horizontal="left" vertical="center" wrapText="1"/>
    </xf>
    <xf numFmtId="0" fontId="7" fillId="6" borderId="2" xfId="0" applyFont="1" applyFill="1" applyBorder="1" applyAlignment="1">
      <alignment horizontal="center" vertical="top" wrapText="1"/>
    </xf>
    <xf numFmtId="0" fontId="7" fillId="6" borderId="3" xfId="0" applyFont="1" applyFill="1" applyBorder="1" applyAlignment="1">
      <alignment horizontal="center" vertical="top" wrapText="1"/>
    </xf>
    <xf numFmtId="0" fontId="13" fillId="6" borderId="24"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7" fillId="6" borderId="2"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7" fillId="6" borderId="24" xfId="0" applyFont="1" applyFill="1" applyBorder="1" applyAlignment="1">
      <alignment horizontal="center" vertical="center"/>
    </xf>
    <xf numFmtId="0" fontId="7" fillId="6" borderId="26" xfId="0" applyFont="1" applyFill="1" applyBorder="1" applyAlignment="1">
      <alignment horizontal="center" vertical="center"/>
    </xf>
    <xf numFmtId="0" fontId="7" fillId="0" borderId="1" xfId="0" applyFont="1" applyFill="1" applyBorder="1" applyAlignment="1">
      <alignment horizontal="center" vertical="top" wrapText="1"/>
    </xf>
    <xf numFmtId="4" fontId="11" fillId="0" borderId="2" xfId="0" applyNumberFormat="1" applyFont="1" applyFill="1" applyBorder="1" applyAlignment="1">
      <alignment horizontal="center" vertical="center"/>
    </xf>
    <xf numFmtId="4" fontId="11" fillId="0" borderId="3" xfId="0" applyNumberFormat="1" applyFont="1" applyFill="1" applyBorder="1" applyAlignment="1">
      <alignment horizontal="center" vertical="center"/>
    </xf>
    <xf numFmtId="4" fontId="11" fillId="0" borderId="1" xfId="0" applyNumberFormat="1" applyFont="1" applyFill="1" applyBorder="1" applyAlignment="1">
      <alignment horizontal="center" vertical="center" wrapText="1"/>
    </xf>
    <xf numFmtId="49" fontId="17" fillId="6" borderId="43" xfId="0" applyNumberFormat="1" applyFont="1" applyFill="1" applyBorder="1" applyAlignment="1">
      <alignment horizontal="left" vertical="center" wrapText="1"/>
    </xf>
    <xf numFmtId="49" fontId="17" fillId="6" borderId="45" xfId="0" applyNumberFormat="1" applyFont="1" applyFill="1" applyBorder="1" applyAlignment="1">
      <alignment horizontal="left" vertical="center" wrapText="1"/>
    </xf>
    <xf numFmtId="49" fontId="17" fillId="6" borderId="47" xfId="0" applyNumberFormat="1" applyFont="1" applyFill="1" applyBorder="1" applyAlignment="1">
      <alignment horizontal="left" vertical="center" wrapText="1"/>
    </xf>
    <xf numFmtId="49" fontId="10" fillId="2" borderId="49" xfId="0" applyNumberFormat="1"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49" fontId="10" fillId="2" borderId="50" xfId="0" applyNumberFormat="1" applyFont="1" applyFill="1" applyBorder="1" applyAlignment="1">
      <alignment horizontal="center" vertical="center" wrapText="1"/>
    </xf>
    <xf numFmtId="4" fontId="26" fillId="0" borderId="44" xfId="0" applyNumberFormat="1" applyFont="1" applyFill="1" applyBorder="1" applyAlignment="1">
      <alignment horizontal="left" vertical="top" wrapText="1"/>
    </xf>
    <xf numFmtId="4" fontId="24" fillId="0" borderId="46" xfId="0" applyNumberFormat="1" applyFont="1" applyFill="1" applyBorder="1" applyAlignment="1">
      <alignment horizontal="left" vertical="top" wrapText="1"/>
    </xf>
    <xf numFmtId="4" fontId="24" fillId="0" borderId="48" xfId="0" applyNumberFormat="1" applyFont="1" applyFill="1" applyBorder="1" applyAlignment="1">
      <alignment horizontal="left" vertical="top" wrapText="1"/>
    </xf>
    <xf numFmtId="0" fontId="17" fillId="6" borderId="49" xfId="0" applyNumberFormat="1" applyFont="1" applyFill="1" applyBorder="1" applyAlignment="1">
      <alignment horizontal="left" vertical="center" wrapText="1"/>
    </xf>
    <xf numFmtId="0" fontId="10" fillId="2" borderId="49"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0" xfId="0" applyNumberFormat="1" applyFont="1" applyFill="1" applyBorder="1" applyAlignment="1">
      <alignment horizontal="center" vertical="center" wrapText="1"/>
    </xf>
    <xf numFmtId="3" fontId="7" fillId="0" borderId="7" xfId="0" applyNumberFormat="1" applyFont="1" applyFill="1" applyBorder="1" applyAlignment="1">
      <alignment horizontal="center" vertical="center" wrapText="1"/>
    </xf>
    <xf numFmtId="3" fontId="7" fillId="0" borderId="8" xfId="0" applyNumberFormat="1" applyFont="1" applyFill="1" applyBorder="1" applyAlignment="1">
      <alignment horizontal="center" vertical="center" wrapText="1"/>
    </xf>
    <xf numFmtId="165" fontId="24" fillId="6" borderId="44" xfId="0" applyNumberFormat="1" applyFont="1" applyFill="1" applyBorder="1" applyAlignment="1">
      <alignment horizontal="left" vertical="top" wrapText="1"/>
    </xf>
    <xf numFmtId="165" fontId="24" fillId="6" borderId="48" xfId="0" applyNumberFormat="1" applyFont="1" applyFill="1" applyBorder="1" applyAlignment="1">
      <alignment horizontal="left" vertical="top" wrapText="1"/>
    </xf>
    <xf numFmtId="0" fontId="13" fillId="6" borderId="43" xfId="0" applyFont="1" applyFill="1" applyBorder="1" applyAlignment="1">
      <alignment horizontal="left" vertical="center" wrapText="1"/>
    </xf>
    <xf numFmtId="0" fontId="13" fillId="6" borderId="47" xfId="0" applyFont="1" applyFill="1" applyBorder="1" applyAlignment="1">
      <alignment horizontal="left" vertical="center" wrapText="1"/>
    </xf>
    <xf numFmtId="49" fontId="24" fillId="0" borderId="50" xfId="0" applyNumberFormat="1" applyFont="1" applyFill="1" applyBorder="1" applyAlignment="1">
      <alignment horizontal="left" vertical="top" wrapText="1"/>
    </xf>
    <xf numFmtId="0" fontId="24" fillId="2" borderId="44" xfId="0" applyFont="1" applyFill="1" applyBorder="1" applyAlignment="1">
      <alignment horizontal="left" vertical="top" wrapText="1"/>
    </xf>
    <xf numFmtId="0" fontId="24" fillId="2" borderId="48" xfId="0" applyFont="1" applyFill="1" applyBorder="1" applyAlignment="1">
      <alignment horizontal="left" vertical="top" wrapText="1"/>
    </xf>
    <xf numFmtId="0" fontId="7" fillId="2" borderId="2" xfId="0" applyFont="1" applyFill="1" applyBorder="1" applyAlignment="1">
      <alignment horizontal="center" vertical="top" wrapText="1"/>
    </xf>
    <xf numFmtId="0" fontId="7" fillId="2" borderId="4" xfId="0" applyFont="1" applyFill="1" applyBorder="1" applyAlignment="1">
      <alignment horizontal="center" vertical="top" wrapText="1"/>
    </xf>
    <xf numFmtId="0" fontId="7" fillId="2" borderId="3" xfId="0" applyFont="1" applyFill="1" applyBorder="1" applyAlignment="1">
      <alignment horizontal="center" vertical="top" wrapText="1"/>
    </xf>
    <xf numFmtId="0" fontId="6" fillId="2" borderId="54"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55"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top" wrapText="1"/>
    </xf>
    <xf numFmtId="0" fontId="8" fillId="0" borderId="3" xfId="0" applyFont="1" applyBorder="1" applyAlignment="1">
      <alignment horizontal="center" vertical="top" wrapText="1"/>
    </xf>
    <xf numFmtId="0" fontId="6" fillId="0" borderId="54"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55" xfId="0" applyFont="1" applyFill="1" applyBorder="1" applyAlignment="1">
      <alignment horizontal="center" vertical="center"/>
    </xf>
    <xf numFmtId="4" fontId="7" fillId="6" borderId="2" xfId="0" applyNumberFormat="1" applyFont="1" applyFill="1" applyBorder="1" applyAlignment="1">
      <alignment horizontal="left" vertical="top" wrapText="1"/>
    </xf>
    <xf numFmtId="4" fontId="7" fillId="6" borderId="3" xfId="0" applyNumberFormat="1" applyFont="1" applyFill="1" applyBorder="1" applyAlignment="1">
      <alignment horizontal="left" vertical="top" wrapText="1"/>
    </xf>
    <xf numFmtId="4" fontId="24" fillId="2" borderId="50" xfId="0" applyNumberFormat="1" applyFont="1" applyFill="1" applyBorder="1" applyAlignment="1">
      <alignment horizontal="left" vertical="top" wrapText="1"/>
    </xf>
    <xf numFmtId="0" fontId="17" fillId="0" borderId="43" xfId="0" applyNumberFormat="1" applyFont="1" applyFill="1" applyBorder="1" applyAlignment="1">
      <alignment horizontal="left" vertical="center" wrapText="1"/>
    </xf>
    <xf numFmtId="0" fontId="17" fillId="0" borderId="47" xfId="0" applyNumberFormat="1" applyFont="1" applyFill="1" applyBorder="1" applyAlignment="1">
      <alignment horizontal="left" vertical="center" wrapText="1"/>
    </xf>
    <xf numFmtId="0" fontId="17" fillId="6" borderId="2" xfId="0" applyFont="1" applyFill="1" applyBorder="1" applyAlignment="1">
      <alignment horizontal="left" vertical="center" wrapText="1"/>
    </xf>
    <xf numFmtId="0" fontId="17" fillId="6" borderId="3" xfId="0" applyFont="1" applyFill="1" applyBorder="1" applyAlignment="1">
      <alignment horizontal="left" vertical="center" wrapText="1"/>
    </xf>
    <xf numFmtId="0" fontId="17" fillId="6" borderId="45" xfId="0" applyFont="1" applyFill="1" applyBorder="1" applyAlignment="1">
      <alignment horizontal="left" vertical="center" wrapText="1"/>
    </xf>
    <xf numFmtId="0" fontId="17" fillId="6" borderId="47" xfId="0" applyFont="1" applyFill="1" applyBorder="1" applyAlignment="1">
      <alignment horizontal="left" vertical="center" wrapText="1"/>
    </xf>
    <xf numFmtId="0" fontId="5" fillId="0" borderId="54" xfId="0" applyFont="1" applyBorder="1" applyAlignment="1">
      <alignment horizontal="center" vertical="center" wrapText="1"/>
    </xf>
    <xf numFmtId="0" fontId="5" fillId="0" borderId="9" xfId="0" applyFont="1" applyBorder="1" applyAlignment="1">
      <alignment horizontal="center" vertical="center" wrapText="1"/>
    </xf>
    <xf numFmtId="0" fontId="5" fillId="0" borderId="55" xfId="0" applyFont="1" applyBorder="1" applyAlignment="1">
      <alignment horizontal="center" vertical="center" wrapText="1"/>
    </xf>
    <xf numFmtId="0" fontId="24" fillId="0" borderId="44" xfId="0" applyFont="1" applyBorder="1" applyAlignment="1">
      <alignment horizontal="left" vertical="top" wrapText="1"/>
    </xf>
    <xf numFmtId="0" fontId="27" fillId="0" borderId="46" xfId="0" applyFont="1" applyBorder="1" applyAlignment="1">
      <alignment horizontal="left" vertical="top" wrapText="1"/>
    </xf>
    <xf numFmtId="0" fontId="27" fillId="0" borderId="48" xfId="0" applyFont="1" applyBorder="1" applyAlignment="1">
      <alignment horizontal="left" vertical="top" wrapText="1"/>
    </xf>
    <xf numFmtId="0" fontId="7" fillId="0" borderId="30" xfId="0" applyFont="1" applyFill="1" applyBorder="1" applyAlignment="1">
      <alignment horizontal="center" vertical="center" wrapText="1"/>
    </xf>
    <xf numFmtId="0" fontId="7" fillId="0" borderId="32" xfId="0" applyFont="1" applyFill="1" applyBorder="1" applyAlignment="1">
      <alignment horizontal="center" vertical="center" wrapText="1"/>
    </xf>
    <xf numFmtId="0" fontId="7" fillId="0" borderId="31" xfId="0" applyFont="1" applyFill="1" applyBorder="1" applyAlignment="1">
      <alignment horizontal="center" vertical="center" wrapText="1"/>
    </xf>
    <xf numFmtId="4" fontId="24" fillId="2" borderId="46" xfId="0" applyNumberFormat="1" applyFont="1" applyFill="1" applyBorder="1" applyAlignment="1">
      <alignment horizontal="left" vertical="top" wrapText="1"/>
    </xf>
    <xf numFmtId="0" fontId="7" fillId="0" borderId="2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7" fillId="0" borderId="34" xfId="0" applyFont="1" applyFill="1" applyBorder="1" applyAlignment="1">
      <alignment horizontal="center" vertical="center" wrapText="1"/>
    </xf>
    <xf numFmtId="0" fontId="7" fillId="0" borderId="36" xfId="0" applyFont="1" applyFill="1" applyBorder="1" applyAlignment="1">
      <alignment horizontal="center" vertical="center" wrapText="1"/>
    </xf>
    <xf numFmtId="4" fontId="24" fillId="0" borderId="44" xfId="0" applyNumberFormat="1" applyFont="1" applyFill="1" applyBorder="1" applyAlignment="1">
      <alignment horizontal="left" vertical="top" wrapText="1"/>
    </xf>
    <xf numFmtId="4" fontId="11" fillId="0" borderId="2" xfId="0" applyNumberFormat="1" applyFont="1" applyBorder="1" applyAlignment="1">
      <alignment horizontal="center" vertical="center"/>
    </xf>
    <xf numFmtId="4" fontId="11" fillId="0" borderId="3" xfId="0" applyNumberFormat="1" applyFont="1" applyBorder="1" applyAlignment="1">
      <alignment horizontal="center" vertical="center"/>
    </xf>
    <xf numFmtId="164" fontId="24" fillId="7" borderId="2" xfId="0" applyNumberFormat="1" applyFont="1" applyFill="1" applyBorder="1" applyAlignment="1">
      <alignment horizontal="left" vertical="top" wrapText="1"/>
    </xf>
    <xf numFmtId="164" fontId="24" fillId="7" borderId="3" xfId="0" applyNumberFormat="1" applyFont="1" applyFill="1" applyBorder="1" applyAlignment="1">
      <alignment horizontal="left" vertical="top" wrapText="1"/>
    </xf>
    <xf numFmtId="4" fontId="11" fillId="0" borderId="2" xfId="0" applyNumberFormat="1" applyFont="1" applyFill="1" applyBorder="1" applyAlignment="1">
      <alignment horizontal="center" vertical="center" wrapText="1"/>
    </xf>
    <xf numFmtId="4" fontId="11" fillId="0" borderId="3" xfId="0" applyNumberFormat="1" applyFont="1" applyFill="1" applyBorder="1" applyAlignment="1">
      <alignment horizontal="center" vertical="center" wrapText="1"/>
    </xf>
    <xf numFmtId="4" fontId="11" fillId="0" borderId="2" xfId="3" applyNumberFormat="1" applyFont="1" applyFill="1" applyBorder="1" applyAlignment="1">
      <alignment horizontal="center" vertical="center"/>
    </xf>
    <xf numFmtId="4" fontId="11" fillId="0" borderId="3" xfId="3" applyNumberFormat="1" applyFont="1" applyFill="1" applyBorder="1" applyAlignment="1">
      <alignment horizontal="center" vertical="center"/>
    </xf>
    <xf numFmtId="4" fontId="17" fillId="6" borderId="43" xfId="0" applyNumberFormat="1" applyFont="1" applyFill="1" applyBorder="1" applyAlignment="1">
      <alignment horizontal="left" vertical="center" wrapText="1"/>
    </xf>
    <xf numFmtId="4" fontId="25" fillId="6" borderId="45" xfId="0" applyNumberFormat="1" applyFont="1" applyFill="1" applyBorder="1" applyAlignment="1">
      <alignment horizontal="left" vertical="center" wrapText="1"/>
    </xf>
    <xf numFmtId="4" fontId="25" fillId="6" borderId="47" xfId="0" applyNumberFormat="1" applyFont="1" applyFill="1" applyBorder="1" applyAlignment="1">
      <alignment horizontal="left" vertical="center" wrapText="1"/>
    </xf>
    <xf numFmtId="0" fontId="7" fillId="0" borderId="2" xfId="0" applyNumberFormat="1" applyFont="1" applyFill="1" applyBorder="1" applyAlignment="1">
      <alignment horizontal="center" vertical="top" wrapText="1"/>
    </xf>
    <xf numFmtId="0" fontId="7" fillId="0" borderId="4" xfId="0" applyNumberFormat="1" applyFont="1" applyFill="1" applyBorder="1" applyAlignment="1">
      <alignment horizontal="center" vertical="top" wrapText="1"/>
    </xf>
    <xf numFmtId="0" fontId="7" fillId="0" borderId="3" xfId="0" applyNumberFormat="1" applyFont="1" applyFill="1" applyBorder="1" applyAlignment="1">
      <alignment horizontal="center" vertical="top" wrapText="1"/>
    </xf>
    <xf numFmtId="0" fontId="7" fillId="0" borderId="2" xfId="0" applyNumberFormat="1"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13" fillId="6" borderId="2" xfId="0" applyFont="1" applyFill="1" applyBorder="1" applyAlignment="1">
      <alignment horizontal="left" vertical="center" wrapText="1"/>
    </xf>
    <xf numFmtId="0" fontId="13" fillId="6" borderId="3"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35" fillId="2" borderId="2" xfId="0" applyFont="1" applyFill="1" applyBorder="1" applyAlignment="1">
      <alignment horizontal="left" vertical="top" wrapText="1"/>
    </xf>
    <xf numFmtId="0" fontId="35" fillId="2" borderId="3" xfId="0" applyFont="1" applyFill="1" applyBorder="1" applyAlignment="1">
      <alignment horizontal="left" vertical="top" wrapText="1"/>
    </xf>
    <xf numFmtId="0" fontId="17" fillId="6" borderId="43" xfId="0" applyFont="1" applyFill="1" applyBorder="1" applyAlignment="1">
      <alignment horizontal="left" vertical="center" wrapText="1"/>
    </xf>
    <xf numFmtId="0" fontId="24" fillId="0" borderId="2" xfId="0" applyFont="1" applyBorder="1" applyAlignment="1">
      <alignment horizontal="left" vertical="top" wrapText="1"/>
    </xf>
    <xf numFmtId="0" fontId="24" fillId="0" borderId="4" xfId="0" applyFont="1" applyBorder="1" applyAlignment="1">
      <alignment horizontal="left" vertical="top" wrapText="1"/>
    </xf>
    <xf numFmtId="0" fontId="24" fillId="0" borderId="3" xfId="0" applyFont="1" applyBorder="1" applyAlignment="1">
      <alignment horizontal="left" vertical="top" wrapText="1"/>
    </xf>
    <xf numFmtId="165" fontId="24" fillId="6" borderId="46" xfId="0" applyNumberFormat="1" applyFont="1" applyFill="1" applyBorder="1" applyAlignment="1">
      <alignment horizontal="left" vertical="top" wrapText="1"/>
    </xf>
    <xf numFmtId="0" fontId="7" fillId="6" borderId="4" xfId="0" applyFont="1" applyFill="1" applyBorder="1" applyAlignment="1">
      <alignment horizontal="center" vertical="top" wrapText="1"/>
    </xf>
    <xf numFmtId="4" fontId="11" fillId="0" borderId="1" xfId="0" applyNumberFormat="1" applyFont="1" applyFill="1" applyBorder="1" applyAlignment="1">
      <alignment horizontal="center" vertical="center"/>
    </xf>
    <xf numFmtId="0" fontId="7" fillId="2" borderId="1" xfId="0" applyFont="1" applyFill="1" applyBorder="1" applyAlignment="1">
      <alignment horizontal="center" vertical="center"/>
    </xf>
    <xf numFmtId="49" fontId="17" fillId="6" borderId="51" xfId="0" applyNumberFormat="1" applyFont="1" applyFill="1" applyBorder="1" applyAlignment="1">
      <alignment horizontal="left" vertical="center" wrapText="1"/>
    </xf>
    <xf numFmtId="49" fontId="17" fillId="6" borderId="52" xfId="0" applyNumberFormat="1" applyFont="1" applyFill="1" applyBorder="1" applyAlignment="1">
      <alignment horizontal="left" vertical="center" wrapText="1"/>
    </xf>
    <xf numFmtId="49" fontId="17" fillId="6" borderId="53" xfId="0" applyNumberFormat="1" applyFont="1" applyFill="1" applyBorder="1" applyAlignment="1">
      <alignment horizontal="left" vertical="center" wrapText="1"/>
    </xf>
    <xf numFmtId="0" fontId="24" fillId="2" borderId="46" xfId="0" applyFont="1" applyFill="1" applyBorder="1" applyAlignment="1">
      <alignment horizontal="left" vertical="top" wrapText="1"/>
    </xf>
    <xf numFmtId="165" fontId="24" fillId="0" borderId="44" xfId="0" applyNumberFormat="1" applyFont="1" applyFill="1" applyBorder="1" applyAlignment="1">
      <alignment horizontal="left" vertical="top" wrapText="1"/>
    </xf>
    <xf numFmtId="165" fontId="24" fillId="0" borderId="48" xfId="0" applyNumberFormat="1" applyFont="1" applyFill="1" applyBorder="1" applyAlignment="1">
      <alignment horizontal="left" vertical="top"/>
    </xf>
    <xf numFmtId="0" fontId="7" fillId="0" borderId="7"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17" fillId="6" borderId="45" xfId="0" applyNumberFormat="1" applyFont="1" applyFill="1" applyBorder="1" applyAlignment="1">
      <alignment horizontal="left" vertical="center" wrapText="1"/>
    </xf>
    <xf numFmtId="0" fontId="3" fillId="2" borderId="5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55" xfId="0" applyFont="1" applyFill="1" applyBorder="1" applyAlignment="1">
      <alignment horizontal="center" vertical="center" wrapText="1"/>
    </xf>
    <xf numFmtId="1" fontId="7" fillId="0" borderId="7" xfId="0" applyNumberFormat="1" applyFont="1" applyFill="1" applyBorder="1" applyAlignment="1">
      <alignment horizontal="center" vertical="center" wrapText="1"/>
    </xf>
    <xf numFmtId="1" fontId="7" fillId="0" borderId="8" xfId="0" applyNumberFormat="1" applyFont="1" applyFill="1" applyBorder="1" applyAlignment="1">
      <alignment horizontal="center" vertical="center" wrapText="1"/>
    </xf>
    <xf numFmtId="49" fontId="23" fillId="6" borderId="43" xfId="0" applyNumberFormat="1" applyFont="1" applyFill="1" applyBorder="1" applyAlignment="1">
      <alignment horizontal="left" vertical="center" wrapText="1"/>
    </xf>
    <xf numFmtId="49" fontId="23" fillId="6" borderId="45" xfId="0" applyNumberFormat="1" applyFont="1" applyFill="1" applyBorder="1" applyAlignment="1">
      <alignment horizontal="left" vertical="center" wrapText="1"/>
    </xf>
    <xf numFmtId="49" fontId="23" fillId="6" borderId="47" xfId="0" applyNumberFormat="1" applyFont="1" applyFill="1" applyBorder="1" applyAlignment="1">
      <alignment horizontal="left" vertical="center" wrapText="1"/>
    </xf>
    <xf numFmtId="0" fontId="8" fillId="0" borderId="4" xfId="0" applyFont="1" applyBorder="1" applyAlignment="1">
      <alignment horizontal="center" vertical="top" wrapText="1"/>
    </xf>
    <xf numFmtId="4" fontId="24" fillId="6" borderId="16" xfId="0" applyNumberFormat="1" applyFont="1" applyFill="1" applyBorder="1" applyAlignment="1">
      <alignment horizontal="left" vertical="top" wrapText="1"/>
    </xf>
    <xf numFmtId="4" fontId="24" fillId="6" borderId="8" xfId="0" applyNumberFormat="1" applyFont="1" applyFill="1" applyBorder="1" applyAlignment="1">
      <alignment horizontal="left" vertical="top" wrapText="1"/>
    </xf>
    <xf numFmtId="0" fontId="22" fillId="0" borderId="0" xfId="0" applyFont="1" applyBorder="1" applyAlignment="1">
      <alignment horizontal="center" vertical="center" wrapText="1"/>
    </xf>
    <xf numFmtId="0" fontId="21" fillId="0" borderId="0" xfId="0" applyFont="1" applyBorder="1" applyAlignment="1">
      <alignment horizontal="center" vertical="center" wrapText="1"/>
    </xf>
    <xf numFmtId="4" fontId="9" fillId="2" borderId="1" xfId="0" applyNumberFormat="1" applyFont="1" applyFill="1" applyBorder="1" applyAlignment="1">
      <alignment horizontal="center" vertical="center" wrapText="1"/>
    </xf>
    <xf numFmtId="0" fontId="13" fillId="6" borderId="49" xfId="0" applyFont="1" applyFill="1" applyBorder="1" applyAlignment="1">
      <alignment horizontal="left" vertical="center" wrapText="1"/>
    </xf>
    <xf numFmtId="0" fontId="31" fillId="2" borderId="44" xfId="0" applyFont="1" applyFill="1" applyBorder="1" applyAlignment="1">
      <alignment horizontal="center" vertical="center" wrapText="1"/>
    </xf>
    <xf numFmtId="0" fontId="31" fillId="2" borderId="46" xfId="0" applyFont="1" applyFill="1" applyBorder="1" applyAlignment="1">
      <alignment horizontal="center" vertical="center" wrapText="1"/>
    </xf>
    <xf numFmtId="0" fontId="31" fillId="2" borderId="48" xfId="0" applyFont="1" applyFill="1" applyBorder="1" applyAlignment="1">
      <alignment horizontal="center" vertical="center" wrapText="1"/>
    </xf>
    <xf numFmtId="0" fontId="5" fillId="0" borderId="0" xfId="0" applyFont="1" applyBorder="1" applyAlignment="1">
      <alignment horizontal="center" vertical="center" wrapText="1"/>
    </xf>
    <xf numFmtId="4" fontId="9" fillId="2" borderId="1" xfId="0" applyNumberFormat="1" applyFont="1" applyFill="1" applyBorder="1" applyAlignment="1">
      <alignment horizontal="center" vertical="top" wrapText="1"/>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10" fillId="2" borderId="49"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50" xfId="0" applyFont="1" applyFill="1" applyBorder="1" applyAlignment="1">
      <alignment horizontal="center" vertical="center" wrapText="1"/>
    </xf>
    <xf numFmtId="0" fontId="29" fillId="6" borderId="43" xfId="0" applyFont="1" applyFill="1" applyBorder="1" applyAlignment="1">
      <alignment horizontal="center" vertical="center" wrapText="1"/>
    </xf>
    <xf numFmtId="0" fontId="29" fillId="6" borderId="45" xfId="0" applyFont="1" applyFill="1" applyBorder="1" applyAlignment="1">
      <alignment horizontal="center" vertical="center" wrapText="1"/>
    </xf>
    <xf numFmtId="0" fontId="29" fillId="6" borderId="47" xfId="0" applyFont="1" applyFill="1" applyBorder="1" applyAlignment="1">
      <alignment horizontal="center" vertical="center" wrapText="1"/>
    </xf>
    <xf numFmtId="0" fontId="9" fillId="2" borderId="2" xfId="0" applyFont="1" applyFill="1" applyBorder="1" applyAlignment="1">
      <alignment horizontal="center" vertical="top" wrapText="1"/>
    </xf>
    <xf numFmtId="0" fontId="9" fillId="2" borderId="4" xfId="0" applyFont="1" applyFill="1" applyBorder="1" applyAlignment="1">
      <alignment horizontal="center" vertical="top" wrapText="1"/>
    </xf>
    <xf numFmtId="0" fontId="9" fillId="2" borderId="3" xfId="0" applyFont="1" applyFill="1" applyBorder="1" applyAlignment="1">
      <alignment horizontal="center" vertical="top" wrapText="1"/>
    </xf>
    <xf numFmtId="0" fontId="7" fillId="0" borderId="1" xfId="0" applyFont="1" applyFill="1" applyBorder="1" applyAlignment="1">
      <alignment horizontal="center" vertical="center"/>
    </xf>
    <xf numFmtId="0" fontId="9" fillId="2" borderId="2"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3" xfId="0" applyFont="1" applyFill="1" applyBorder="1" applyAlignment="1">
      <alignment horizontal="center" vertical="center" wrapText="1"/>
    </xf>
    <xf numFmtId="3" fontId="9" fillId="2" borderId="2" xfId="0" applyNumberFormat="1" applyFont="1" applyFill="1" applyBorder="1" applyAlignment="1">
      <alignment horizontal="center" vertical="center" wrapText="1"/>
    </xf>
    <xf numFmtId="3" fontId="9" fillId="2" borderId="4" xfId="0" applyNumberFormat="1" applyFont="1" applyFill="1" applyBorder="1" applyAlignment="1">
      <alignment horizontal="center" vertical="center" wrapText="1"/>
    </xf>
    <xf numFmtId="3" fontId="9" fillId="2" borderId="3" xfId="0" applyNumberFormat="1" applyFont="1" applyFill="1" applyBorder="1" applyAlignment="1">
      <alignment horizontal="center" vertical="center" wrapText="1"/>
    </xf>
    <xf numFmtId="4" fontId="9" fillId="2" borderId="2" xfId="0" applyNumberFormat="1" applyFont="1" applyFill="1" applyBorder="1" applyAlignment="1">
      <alignment horizontal="center" vertical="center" wrapText="1"/>
    </xf>
    <xf numFmtId="4" fontId="9" fillId="2" borderId="4" xfId="0" applyNumberFormat="1" applyFont="1" applyFill="1" applyBorder="1" applyAlignment="1">
      <alignment horizontal="center" vertical="center" wrapText="1"/>
    </xf>
    <xf numFmtId="4" fontId="9" fillId="2" borderId="3" xfId="0" applyNumberFormat="1" applyFont="1" applyFill="1" applyBorder="1" applyAlignment="1">
      <alignment horizontal="center" vertical="center" wrapText="1"/>
    </xf>
    <xf numFmtId="4" fontId="24" fillId="0" borderId="48" xfId="0" applyNumberFormat="1" applyFont="1" applyFill="1" applyBorder="1" applyAlignment="1">
      <alignment horizontal="left" vertical="top"/>
    </xf>
    <xf numFmtId="0" fontId="6" fillId="2" borderId="49" xfId="0" applyFont="1" applyFill="1" applyBorder="1" applyAlignment="1">
      <alignment horizontal="center" vertical="top" wrapText="1"/>
    </xf>
    <xf numFmtId="0" fontId="6" fillId="2" borderId="1" xfId="0" applyFont="1" applyFill="1" applyBorder="1" applyAlignment="1">
      <alignment horizontal="center" vertical="top" wrapText="1"/>
    </xf>
    <xf numFmtId="0" fontId="6" fillId="2" borderId="50" xfId="0" applyFont="1" applyFill="1" applyBorder="1" applyAlignment="1">
      <alignment horizontal="center" vertical="top" wrapText="1"/>
    </xf>
    <xf numFmtId="0" fontId="13" fillId="6" borderId="43" xfId="1" applyFont="1" applyFill="1" applyBorder="1" applyAlignment="1">
      <alignment horizontal="left" vertical="center" wrapText="1"/>
    </xf>
    <xf numFmtId="0" fontId="13" fillId="6" borderId="45" xfId="1" applyFont="1" applyFill="1" applyBorder="1" applyAlignment="1">
      <alignment horizontal="left" vertical="center" wrapText="1"/>
    </xf>
    <xf numFmtId="0" fontId="13" fillId="6" borderId="47" xfId="1" applyFont="1" applyFill="1" applyBorder="1" applyAlignment="1">
      <alignment horizontal="left" vertical="center" wrapText="1"/>
    </xf>
    <xf numFmtId="0" fontId="7" fillId="2" borderId="1" xfId="0" applyFont="1" applyFill="1" applyBorder="1" applyAlignment="1">
      <alignment horizontal="center" vertical="top" wrapText="1"/>
    </xf>
    <xf numFmtId="0" fontId="7" fillId="2" borderId="2"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3" xfId="0" applyFont="1" applyFill="1" applyBorder="1" applyAlignment="1">
      <alignment horizontal="center" vertical="center"/>
    </xf>
    <xf numFmtId="0" fontId="24" fillId="0" borderId="2" xfId="0" applyNumberFormat="1" applyFont="1" applyFill="1" applyBorder="1" applyAlignment="1">
      <alignment horizontal="center" vertical="top" wrapText="1"/>
    </xf>
    <xf numFmtId="0" fontId="24" fillId="0" borderId="4" xfId="0" applyNumberFormat="1" applyFont="1" applyFill="1" applyBorder="1" applyAlignment="1">
      <alignment horizontal="center" vertical="top" wrapText="1"/>
    </xf>
    <xf numFmtId="0" fontId="24" fillId="0" borderId="3" xfId="0" applyNumberFormat="1" applyFont="1" applyFill="1" applyBorder="1" applyAlignment="1">
      <alignment horizontal="center" vertical="top" wrapText="1"/>
    </xf>
    <xf numFmtId="0" fontId="10" fillId="6" borderId="54" xfId="0" applyFont="1" applyFill="1" applyBorder="1" applyAlignment="1">
      <alignment horizontal="center" vertical="center"/>
    </xf>
    <xf numFmtId="0" fontId="10" fillId="6" borderId="9" xfId="0" applyFont="1" applyFill="1" applyBorder="1" applyAlignment="1">
      <alignment horizontal="center" vertical="center"/>
    </xf>
    <xf numFmtId="0" fontId="10" fillId="6" borderId="55" xfId="0" applyFont="1" applyFill="1" applyBorder="1" applyAlignment="1">
      <alignment horizontal="center" vertical="center"/>
    </xf>
    <xf numFmtId="1" fontId="7" fillId="0" borderId="5" xfId="0" applyNumberFormat="1" applyFont="1" applyFill="1" applyBorder="1" applyAlignment="1">
      <alignment horizontal="center" vertical="center" wrapText="1"/>
    </xf>
    <xf numFmtId="0" fontId="17" fillId="6" borderId="49" xfId="1" applyFont="1" applyFill="1" applyBorder="1" applyAlignment="1">
      <alignment horizontal="left" vertical="center" wrapText="1"/>
    </xf>
    <xf numFmtId="165" fontId="24" fillId="0" borderId="50" xfId="0" applyNumberFormat="1" applyFont="1" applyFill="1" applyBorder="1" applyAlignment="1">
      <alignment horizontal="left" vertical="top" wrapText="1"/>
    </xf>
    <xf numFmtId="0" fontId="8" fillId="0" borderId="4" xfId="0" applyFont="1" applyBorder="1" applyAlignment="1">
      <alignment horizontal="center" vertical="center" wrapText="1"/>
    </xf>
    <xf numFmtId="4" fontId="11" fillId="0" borderId="24" xfId="0" applyNumberFormat="1" applyFont="1" applyFill="1" applyBorder="1" applyAlignment="1">
      <alignment horizontal="center" vertical="center"/>
    </xf>
    <xf numFmtId="4" fontId="11" fillId="0" borderId="26" xfId="0" applyNumberFormat="1" applyFont="1" applyFill="1" applyBorder="1" applyAlignment="1">
      <alignment horizontal="center" vertical="center"/>
    </xf>
    <xf numFmtId="0" fontId="24" fillId="0" borderId="44" xfId="0" applyNumberFormat="1" applyFont="1" applyFill="1" applyBorder="1" applyAlignment="1">
      <alignment horizontal="left" vertical="top" wrapText="1"/>
    </xf>
    <xf numFmtId="0" fontId="24" fillId="0" borderId="46" xfId="0" applyNumberFormat="1" applyFont="1" applyFill="1" applyBorder="1" applyAlignment="1">
      <alignment horizontal="left" vertical="top" wrapText="1"/>
    </xf>
    <xf numFmtId="0" fontId="24" fillId="0" borderId="48" xfId="0" applyNumberFormat="1" applyFont="1" applyFill="1" applyBorder="1" applyAlignment="1">
      <alignment horizontal="left" vertical="top" wrapText="1"/>
    </xf>
    <xf numFmtId="4" fontId="11" fillId="0" borderId="2" xfId="0" applyNumberFormat="1" applyFont="1" applyBorder="1" applyAlignment="1">
      <alignment horizontal="center"/>
    </xf>
    <xf numFmtId="4" fontId="11" fillId="0" borderId="3" xfId="0" applyNumberFormat="1" applyFont="1" applyBorder="1" applyAlignment="1">
      <alignment horizontal="center"/>
    </xf>
    <xf numFmtId="3" fontId="7" fillId="0" borderId="2" xfId="0" applyNumberFormat="1" applyFont="1" applyFill="1" applyBorder="1" applyAlignment="1">
      <alignment horizontal="center" vertical="center" wrapText="1"/>
    </xf>
    <xf numFmtId="3" fontId="7" fillId="0" borderId="3" xfId="0" applyNumberFormat="1" applyFont="1" applyFill="1" applyBorder="1" applyAlignment="1">
      <alignment horizontal="center" vertical="center" wrapText="1"/>
    </xf>
    <xf numFmtId="49" fontId="13" fillId="6" borderId="49" xfId="0" applyNumberFormat="1" applyFont="1" applyFill="1" applyBorder="1" applyAlignment="1">
      <alignment horizontal="left" vertical="center" wrapText="1"/>
    </xf>
    <xf numFmtId="0" fontId="8" fillId="2" borderId="2" xfId="0" applyFont="1" applyFill="1" applyBorder="1" applyAlignment="1">
      <alignment horizontal="center" vertical="top" wrapText="1"/>
    </xf>
    <xf numFmtId="0" fontId="8" fillId="2" borderId="4" xfId="0" applyFont="1" applyFill="1" applyBorder="1" applyAlignment="1">
      <alignment horizontal="center" vertical="top" wrapText="1"/>
    </xf>
    <xf numFmtId="0" fontId="8" fillId="2" borderId="3" xfId="0" applyFont="1" applyFill="1" applyBorder="1" applyAlignment="1">
      <alignment horizontal="center" vertical="top" wrapText="1"/>
    </xf>
    <xf numFmtId="0" fontId="8" fillId="2" borderId="4" xfId="0" applyFont="1" applyFill="1" applyBorder="1" applyAlignment="1">
      <alignment horizontal="center" vertical="center" wrapText="1"/>
    </xf>
    <xf numFmtId="0" fontId="13" fillId="6" borderId="45" xfId="0" applyFont="1" applyFill="1" applyBorder="1" applyAlignment="1">
      <alignment horizontal="left" vertical="center" wrapText="1"/>
    </xf>
    <xf numFmtId="4" fontId="24" fillId="0" borderId="50" xfId="0" applyNumberFormat="1" applyFont="1" applyFill="1" applyBorder="1" applyAlignment="1">
      <alignment horizontal="left" vertical="top" wrapText="1"/>
    </xf>
    <xf numFmtId="4" fontId="7" fillId="2" borderId="1" xfId="0" applyNumberFormat="1" applyFont="1" applyFill="1" applyBorder="1" applyAlignment="1">
      <alignment horizontal="center" vertical="center" wrapText="1"/>
    </xf>
    <xf numFmtId="165" fontId="26" fillId="0" borderId="50" xfId="0" applyNumberFormat="1" applyFont="1" applyFill="1" applyBorder="1" applyAlignment="1">
      <alignment horizontal="left" vertical="top" wrapText="1"/>
    </xf>
    <xf numFmtId="165" fontId="26" fillId="0" borderId="50" xfId="0" applyNumberFormat="1" applyFont="1" applyFill="1" applyBorder="1" applyAlignment="1">
      <alignment horizontal="left" vertical="top"/>
    </xf>
    <xf numFmtId="165" fontId="24" fillId="0" borderId="48" xfId="0" applyNumberFormat="1" applyFont="1" applyFill="1" applyBorder="1" applyAlignment="1">
      <alignment horizontal="left" vertical="top" wrapText="1"/>
    </xf>
    <xf numFmtId="49" fontId="10" fillId="0" borderId="49"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10" fillId="0" borderId="50" xfId="0" applyNumberFormat="1" applyFont="1" applyFill="1" applyBorder="1" applyAlignment="1">
      <alignment horizontal="center" vertical="center" wrapText="1"/>
    </xf>
    <xf numFmtId="165" fontId="24" fillId="6" borderId="50" xfId="0" applyNumberFormat="1" applyFont="1" applyFill="1" applyBorder="1" applyAlignment="1">
      <alignment horizontal="left" vertical="top" wrapText="1"/>
    </xf>
    <xf numFmtId="4" fontId="11" fillId="2" borderId="2" xfId="0" applyNumberFormat="1" applyFont="1" applyFill="1" applyBorder="1" applyAlignment="1">
      <alignment horizontal="center" vertical="center" wrapText="1"/>
    </xf>
    <xf numFmtId="4" fontId="11" fillId="2" borderId="3" xfId="0" applyNumberFormat="1"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3" xfId="0" applyFont="1" applyFill="1" applyBorder="1" applyAlignment="1">
      <alignment horizontal="center" vertical="center"/>
    </xf>
    <xf numFmtId="0" fontId="24" fillId="0" borderId="1" xfId="0" applyNumberFormat="1" applyFont="1" applyFill="1" applyBorder="1" applyAlignment="1">
      <alignment horizontal="center" vertical="top" wrapText="1"/>
    </xf>
    <xf numFmtId="0" fontId="31" fillId="0" borderId="48" xfId="0" applyNumberFormat="1" applyFont="1" applyFill="1" applyBorder="1" applyAlignment="1">
      <alignment horizontal="left" vertical="top" wrapText="1"/>
    </xf>
    <xf numFmtId="4" fontId="11" fillId="6" borderId="1" xfId="0" applyNumberFormat="1" applyFont="1" applyFill="1" applyBorder="1" applyAlignment="1">
      <alignment horizontal="center" vertical="center"/>
    </xf>
    <xf numFmtId="4" fontId="11" fillId="0" borderId="4" xfId="0" applyNumberFormat="1" applyFont="1" applyFill="1" applyBorder="1" applyAlignment="1">
      <alignment horizontal="center" vertical="center"/>
    </xf>
    <xf numFmtId="4" fontId="11" fillId="0" borderId="4" xfId="0" applyNumberFormat="1" applyFont="1" applyFill="1" applyBorder="1" applyAlignment="1">
      <alignment horizontal="center" vertical="center" wrapText="1"/>
    </xf>
    <xf numFmtId="4" fontId="11" fillId="0" borderId="4" xfId="0" applyNumberFormat="1" applyFont="1" applyBorder="1" applyAlignment="1">
      <alignment horizontal="center"/>
    </xf>
    <xf numFmtId="4" fontId="7" fillId="2" borderId="44" xfId="0" applyNumberFormat="1" applyFont="1" applyFill="1" applyBorder="1" applyAlignment="1">
      <alignment horizontal="left" vertical="top" wrapText="1"/>
    </xf>
    <xf numFmtId="4" fontId="7" fillId="2" borderId="46" xfId="0" applyNumberFormat="1" applyFont="1" applyFill="1" applyBorder="1" applyAlignment="1">
      <alignment horizontal="left" vertical="top" wrapText="1"/>
    </xf>
    <xf numFmtId="4" fontId="7" fillId="2" borderId="48" xfId="0" applyNumberFormat="1" applyFont="1" applyFill="1" applyBorder="1" applyAlignment="1">
      <alignment horizontal="left" vertical="top" wrapText="1"/>
    </xf>
    <xf numFmtId="0" fontId="7" fillId="0" borderId="30" xfId="0" applyFont="1" applyFill="1" applyBorder="1" applyAlignment="1">
      <alignment horizontal="center" vertical="top" wrapText="1"/>
    </xf>
    <xf numFmtId="0" fontId="7" fillId="0" borderId="32" xfId="0" applyFont="1" applyFill="1" applyBorder="1" applyAlignment="1">
      <alignment horizontal="center" vertical="top" wrapText="1"/>
    </xf>
    <xf numFmtId="0" fontId="17" fillId="6" borderId="56" xfId="0" applyFont="1" applyFill="1" applyBorder="1" applyAlignment="1">
      <alignment horizontal="left" vertical="center" wrapText="1"/>
    </xf>
    <xf numFmtId="0" fontId="17" fillId="6" borderId="57" xfId="0" applyFont="1" applyFill="1" applyBorder="1" applyAlignment="1">
      <alignment horizontal="left" vertical="center" wrapText="1"/>
    </xf>
    <xf numFmtId="0" fontId="7" fillId="0" borderId="27" xfId="0" applyFont="1" applyFill="1" applyBorder="1" applyAlignment="1">
      <alignment horizontal="center" vertical="top" wrapText="1"/>
    </xf>
    <xf numFmtId="0" fontId="7" fillId="0" borderId="19" xfId="0" applyFont="1" applyFill="1" applyBorder="1" applyAlignment="1">
      <alignment horizontal="center" vertical="top" wrapText="1"/>
    </xf>
    <xf numFmtId="0" fontId="7" fillId="0" borderId="10" xfId="0" applyFont="1" applyFill="1" applyBorder="1" applyAlignment="1">
      <alignment horizontal="center" vertical="top" wrapText="1"/>
    </xf>
    <xf numFmtId="0" fontId="6" fillId="6" borderId="53"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6" fillId="6" borderId="60" xfId="0" applyFont="1" applyFill="1" applyBorder="1" applyAlignment="1">
      <alignment horizontal="center" vertical="center" wrapText="1"/>
    </xf>
    <xf numFmtId="4" fontId="24" fillId="2" borderId="16" xfId="0" applyNumberFormat="1" applyFont="1" applyFill="1" applyBorder="1" applyAlignment="1">
      <alignment horizontal="left" vertical="top" wrapText="1"/>
    </xf>
    <xf numFmtId="4" fontId="24" fillId="2" borderId="2" xfId="0" applyNumberFormat="1" applyFont="1" applyFill="1" applyBorder="1" applyAlignment="1">
      <alignment horizontal="left" vertical="top" wrapText="1"/>
    </xf>
    <xf numFmtId="4" fontId="24" fillId="2" borderId="4" xfId="0" applyNumberFormat="1" applyFont="1" applyFill="1" applyBorder="1" applyAlignment="1">
      <alignment horizontal="left" vertical="top" wrapText="1"/>
    </xf>
    <xf numFmtId="4" fontId="24" fillId="2" borderId="3" xfId="0" applyNumberFormat="1" applyFont="1" applyFill="1" applyBorder="1" applyAlignment="1">
      <alignment horizontal="left" vertical="top" wrapText="1"/>
    </xf>
    <xf numFmtId="0" fontId="7" fillId="0" borderId="8" xfId="0" applyFont="1" applyFill="1" applyBorder="1" applyAlignment="1">
      <alignment horizontal="center" vertical="center" wrapText="1"/>
    </xf>
    <xf numFmtId="164" fontId="24" fillId="4" borderId="44" xfId="0" applyNumberFormat="1" applyFont="1" applyFill="1" applyBorder="1" applyAlignment="1">
      <alignment horizontal="left" vertical="top" wrapText="1"/>
    </xf>
    <xf numFmtId="164" fontId="24" fillId="4" borderId="46" xfId="0" applyNumberFormat="1" applyFont="1" applyFill="1" applyBorder="1" applyAlignment="1">
      <alignment horizontal="left" vertical="top" wrapText="1"/>
    </xf>
    <xf numFmtId="0" fontId="13" fillId="6" borderId="0" xfId="0" applyFont="1" applyFill="1" applyBorder="1" applyAlignment="1">
      <alignment horizontal="left" vertical="center"/>
    </xf>
    <xf numFmtId="4" fontId="11" fillId="0" borderId="0" xfId="0" applyNumberFormat="1" applyFont="1" applyFill="1" applyBorder="1" applyAlignment="1">
      <alignment horizontal="center"/>
    </xf>
    <xf numFmtId="0" fontId="24" fillId="0" borderId="0" xfId="0" applyFont="1" applyBorder="1" applyAlignment="1">
      <alignment horizontal="left" vertical="top"/>
    </xf>
  </cellXfs>
  <cellStyles count="6">
    <cellStyle name="Обычный" xfId="0" builtinId="0"/>
    <cellStyle name="Обычный 2" xfId="1"/>
    <cellStyle name="Обычный 3" xfId="2"/>
    <cellStyle name="Обычный_Копия Соц(1).прогноз 8-11" xfId="3"/>
    <cellStyle name="Процентный 2" xfId="5"/>
    <cellStyle name="Финансовый" xfId="4"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I16" sqref="I16"/>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S393"/>
  <sheetViews>
    <sheetView showGridLines="0" tabSelected="1" view="pageBreakPreview" topLeftCell="A300" zoomScale="90" zoomScaleNormal="90" zoomScaleSheetLayoutView="90" zoomScalePageLayoutView="70" workbookViewId="0">
      <selection activeCell="D312" sqref="D312"/>
    </sheetView>
  </sheetViews>
  <sheetFormatPr defaultColWidth="9.140625" defaultRowHeight="15" x14ac:dyDescent="0.25"/>
  <cols>
    <col min="1" max="1" width="25.28515625" style="119" customWidth="1"/>
    <col min="2" max="2" width="14.42578125" style="180" customWidth="1"/>
    <col min="3" max="3" width="9.42578125" style="12" customWidth="1"/>
    <col min="4" max="4" width="17.28515625" style="10" customWidth="1"/>
    <col min="5" max="5" width="12.7109375" style="12" customWidth="1"/>
    <col min="6" max="6" width="14" style="149" customWidth="1"/>
    <col min="7" max="7" width="15.42578125" style="142" customWidth="1"/>
    <col min="8" max="8" width="14" style="143" customWidth="1"/>
    <col min="9" max="9" width="13.28515625" style="143" customWidth="1"/>
    <col min="10" max="10" width="13.5703125" style="144" customWidth="1"/>
    <col min="11" max="11" width="13.85546875" style="143" customWidth="1"/>
    <col min="12" max="12" width="12.85546875" style="143" customWidth="1"/>
    <col min="13" max="13" width="58" style="115" customWidth="1"/>
    <col min="14" max="14" width="21.42578125" style="3" customWidth="1"/>
    <col min="15" max="15" width="29.28515625" style="3" customWidth="1"/>
    <col min="16" max="16384" width="9.140625" style="3"/>
  </cols>
  <sheetData>
    <row r="1" spans="1:15" x14ac:dyDescent="0.25">
      <c r="F1" s="142"/>
    </row>
    <row r="2" spans="1:15" x14ac:dyDescent="0.25">
      <c r="A2" s="415" t="s">
        <v>186</v>
      </c>
      <c r="B2" s="416"/>
      <c r="C2" s="416"/>
      <c r="D2" s="416"/>
      <c r="E2" s="416"/>
      <c r="F2" s="416"/>
      <c r="G2" s="416"/>
      <c r="H2" s="416"/>
      <c r="I2" s="416"/>
      <c r="J2" s="416"/>
      <c r="K2" s="416"/>
      <c r="L2" s="416"/>
      <c r="M2" s="416"/>
    </row>
    <row r="3" spans="1:15" ht="0.75" customHeight="1" x14ac:dyDescent="0.25">
      <c r="A3" s="416"/>
      <c r="B3" s="416"/>
      <c r="C3" s="416"/>
      <c r="D3" s="416"/>
      <c r="E3" s="416"/>
      <c r="F3" s="416"/>
      <c r="G3" s="416"/>
      <c r="H3" s="416"/>
      <c r="I3" s="416"/>
      <c r="J3" s="416"/>
      <c r="K3" s="416"/>
      <c r="L3" s="416"/>
      <c r="M3" s="416"/>
    </row>
    <row r="4" spans="1:15" ht="16.5" x14ac:dyDescent="0.25">
      <c r="A4" s="416" t="s">
        <v>325</v>
      </c>
      <c r="B4" s="416"/>
      <c r="C4" s="416"/>
      <c r="D4" s="416"/>
      <c r="E4" s="416"/>
      <c r="F4" s="416"/>
      <c r="G4" s="416"/>
      <c r="H4" s="416"/>
      <c r="I4" s="416"/>
      <c r="J4" s="416"/>
      <c r="K4" s="416"/>
      <c r="L4" s="416"/>
      <c r="M4" s="416"/>
    </row>
    <row r="5" spans="1:15" ht="15.75" x14ac:dyDescent="0.25">
      <c r="A5" s="422" t="s">
        <v>497</v>
      </c>
      <c r="B5" s="422"/>
      <c r="C5" s="422"/>
      <c r="D5" s="422"/>
      <c r="E5" s="422"/>
      <c r="F5" s="422"/>
      <c r="G5" s="422"/>
      <c r="H5" s="422"/>
      <c r="I5" s="422"/>
      <c r="J5" s="422"/>
      <c r="K5" s="422"/>
      <c r="L5" s="422"/>
      <c r="M5" s="422"/>
    </row>
    <row r="6" spans="1:15" ht="14.25" customHeight="1" thickBot="1" x14ac:dyDescent="0.3">
      <c r="A6" s="416"/>
      <c r="B6" s="416"/>
      <c r="C6" s="416"/>
      <c r="D6" s="416"/>
      <c r="E6" s="416"/>
      <c r="F6" s="416"/>
      <c r="G6" s="416"/>
      <c r="H6" s="416"/>
      <c r="I6" s="416"/>
      <c r="J6" s="416"/>
      <c r="K6" s="416"/>
      <c r="L6" s="416"/>
      <c r="M6" s="416"/>
    </row>
    <row r="7" spans="1:15" ht="19.5" customHeight="1" x14ac:dyDescent="0.25">
      <c r="A7" s="424" t="s">
        <v>349</v>
      </c>
      <c r="B7" s="425"/>
      <c r="C7" s="425"/>
      <c r="D7" s="425"/>
      <c r="E7" s="425"/>
      <c r="F7" s="425"/>
      <c r="G7" s="425"/>
      <c r="H7" s="425"/>
      <c r="I7" s="425"/>
      <c r="J7" s="425"/>
      <c r="K7" s="425"/>
      <c r="L7" s="425"/>
      <c r="M7" s="426"/>
    </row>
    <row r="8" spans="1:15" s="8" customFormat="1" ht="15" customHeight="1" x14ac:dyDescent="0.15">
      <c r="A8" s="430" t="s">
        <v>38</v>
      </c>
      <c r="B8" s="433" t="s">
        <v>8</v>
      </c>
      <c r="C8" s="437" t="s">
        <v>9</v>
      </c>
      <c r="D8" s="437" t="s">
        <v>180</v>
      </c>
      <c r="E8" s="440" t="s">
        <v>319</v>
      </c>
      <c r="F8" s="443" t="s">
        <v>318</v>
      </c>
      <c r="G8" s="443" t="s">
        <v>320</v>
      </c>
      <c r="H8" s="443" t="s">
        <v>323</v>
      </c>
      <c r="I8" s="423" t="s">
        <v>39</v>
      </c>
      <c r="J8" s="423"/>
      <c r="K8" s="423"/>
      <c r="L8" s="423"/>
      <c r="M8" s="419" t="s">
        <v>68</v>
      </c>
    </row>
    <row r="9" spans="1:15" s="8" customFormat="1" ht="30" customHeight="1" x14ac:dyDescent="0.15">
      <c r="A9" s="431"/>
      <c r="B9" s="434"/>
      <c r="C9" s="438"/>
      <c r="D9" s="438"/>
      <c r="E9" s="441"/>
      <c r="F9" s="444"/>
      <c r="G9" s="444"/>
      <c r="H9" s="444"/>
      <c r="I9" s="443" t="s">
        <v>354</v>
      </c>
      <c r="J9" s="257" t="s">
        <v>355</v>
      </c>
      <c r="K9" s="417" t="s">
        <v>321</v>
      </c>
      <c r="L9" s="417" t="s">
        <v>322</v>
      </c>
      <c r="M9" s="420"/>
    </row>
    <row r="10" spans="1:15" s="8" customFormat="1" ht="54" customHeight="1" x14ac:dyDescent="0.15">
      <c r="A10" s="431"/>
      <c r="B10" s="434"/>
      <c r="C10" s="438"/>
      <c r="D10" s="438"/>
      <c r="E10" s="441"/>
      <c r="F10" s="444"/>
      <c r="G10" s="444"/>
      <c r="H10" s="444"/>
      <c r="I10" s="444"/>
      <c r="J10" s="258"/>
      <c r="K10" s="417"/>
      <c r="L10" s="417"/>
      <c r="M10" s="421"/>
    </row>
    <row r="11" spans="1:15" s="8" customFormat="1" ht="26.25" customHeight="1" x14ac:dyDescent="0.15">
      <c r="A11" s="432"/>
      <c r="B11" s="435"/>
      <c r="C11" s="439"/>
      <c r="D11" s="439"/>
      <c r="E11" s="442"/>
      <c r="F11" s="445"/>
      <c r="G11" s="445"/>
      <c r="H11" s="445"/>
      <c r="I11" s="445"/>
      <c r="J11" s="259"/>
      <c r="K11" s="260" t="s">
        <v>356</v>
      </c>
      <c r="L11" s="261"/>
      <c r="M11" s="159"/>
    </row>
    <row r="12" spans="1:15" s="9" customFormat="1" ht="13.5" customHeight="1" x14ac:dyDescent="0.15">
      <c r="A12" s="120">
        <v>1</v>
      </c>
      <c r="B12" s="181">
        <v>2</v>
      </c>
      <c r="C12" s="64">
        <v>3</v>
      </c>
      <c r="D12" s="64">
        <v>4</v>
      </c>
      <c r="E12" s="65">
        <v>5</v>
      </c>
      <c r="F12" s="145">
        <v>6</v>
      </c>
      <c r="G12" s="146">
        <v>7</v>
      </c>
      <c r="H12" s="146">
        <v>8</v>
      </c>
      <c r="I12" s="145">
        <v>9</v>
      </c>
      <c r="J12" s="147">
        <v>10</v>
      </c>
      <c r="K12" s="145">
        <v>11</v>
      </c>
      <c r="L12" s="145">
        <v>12</v>
      </c>
      <c r="M12" s="116">
        <v>13</v>
      </c>
    </row>
    <row r="13" spans="1:15" ht="18.75" x14ac:dyDescent="0.25">
      <c r="A13" s="427" t="s">
        <v>10</v>
      </c>
      <c r="B13" s="428"/>
      <c r="C13" s="428"/>
      <c r="D13" s="428"/>
      <c r="E13" s="428"/>
      <c r="F13" s="428"/>
      <c r="G13" s="428"/>
      <c r="H13" s="428"/>
      <c r="I13" s="428"/>
      <c r="J13" s="428"/>
      <c r="K13" s="428"/>
      <c r="L13" s="428"/>
      <c r="M13" s="429"/>
    </row>
    <row r="14" spans="1:15" ht="66.75" customHeight="1" x14ac:dyDescent="0.25">
      <c r="A14" s="418" t="s">
        <v>326</v>
      </c>
      <c r="B14" s="331" t="s">
        <v>195</v>
      </c>
      <c r="C14" s="436" t="s">
        <v>71</v>
      </c>
      <c r="D14" s="241" t="s">
        <v>498</v>
      </c>
      <c r="E14" s="60" t="s">
        <v>40</v>
      </c>
      <c r="F14" s="128">
        <v>686033396.88999999</v>
      </c>
      <c r="G14" s="128">
        <v>263856431.76999998</v>
      </c>
      <c r="H14" s="128">
        <f>H15+H16</f>
        <v>420121667.54000002</v>
      </c>
      <c r="I14" s="128">
        <v>146859023</v>
      </c>
      <c r="J14" s="128">
        <f>J15+J16</f>
        <v>273262644.54000002</v>
      </c>
      <c r="K14" s="128"/>
      <c r="L14" s="128"/>
      <c r="M14" s="265" t="s">
        <v>499</v>
      </c>
    </row>
    <row r="15" spans="1:15" ht="186.75" customHeight="1" x14ac:dyDescent="0.25">
      <c r="A15" s="418"/>
      <c r="B15" s="412"/>
      <c r="C15" s="436"/>
      <c r="D15" s="241"/>
      <c r="E15" s="60" t="s">
        <v>72</v>
      </c>
      <c r="F15" s="128">
        <v>481833537.16000003</v>
      </c>
      <c r="G15" s="128">
        <v>232426237.16</v>
      </c>
      <c r="H15" s="31">
        <f>I15+J15+K15+L15</f>
        <v>373800000</v>
      </c>
      <c r="I15" s="128">
        <v>124392700</v>
      </c>
      <c r="J15" s="125">
        <v>249407300</v>
      </c>
      <c r="K15" s="29"/>
      <c r="L15" s="125"/>
      <c r="M15" s="266"/>
      <c r="O15" s="15"/>
    </row>
    <row r="16" spans="1:15" ht="182.25" customHeight="1" x14ac:dyDescent="0.25">
      <c r="A16" s="418"/>
      <c r="B16" s="332"/>
      <c r="C16" s="436"/>
      <c r="D16" s="241"/>
      <c r="E16" s="60" t="s">
        <v>41</v>
      </c>
      <c r="F16" s="128">
        <v>204199859.72999999</v>
      </c>
      <c r="G16" s="128">
        <v>31430194.609999999</v>
      </c>
      <c r="H16" s="31">
        <f>I16+J16+K16+L16</f>
        <v>46321667.539999999</v>
      </c>
      <c r="I16" s="128">
        <v>22466323</v>
      </c>
      <c r="J16" s="125">
        <v>23855344.539999999</v>
      </c>
      <c r="K16" s="29"/>
      <c r="L16" s="125"/>
      <c r="M16" s="267"/>
    </row>
    <row r="17" spans="1:13" ht="46.5" customHeight="1" x14ac:dyDescent="0.25">
      <c r="A17" s="476" t="s">
        <v>66</v>
      </c>
      <c r="B17" s="477" t="s">
        <v>113</v>
      </c>
      <c r="C17" s="383" t="s">
        <v>65</v>
      </c>
      <c r="D17" s="383" t="s">
        <v>64</v>
      </c>
      <c r="E17" s="61" t="s">
        <v>40</v>
      </c>
      <c r="F17" s="30">
        <v>184249643</v>
      </c>
      <c r="G17" s="30">
        <v>6016560</v>
      </c>
      <c r="H17" s="31"/>
      <c r="I17" s="148"/>
      <c r="J17" s="148"/>
      <c r="K17" s="148"/>
      <c r="L17" s="148"/>
      <c r="M17" s="321" t="s">
        <v>336</v>
      </c>
    </row>
    <row r="18" spans="1:13" ht="93.75" customHeight="1" x14ac:dyDescent="0.25">
      <c r="A18" s="476"/>
      <c r="B18" s="478"/>
      <c r="C18" s="480"/>
      <c r="D18" s="480"/>
      <c r="E18" s="61" t="s">
        <v>111</v>
      </c>
      <c r="F18" s="30">
        <v>165824679</v>
      </c>
      <c r="G18" s="30">
        <v>5414904</v>
      </c>
      <c r="H18" s="31"/>
      <c r="I18" s="149"/>
      <c r="J18" s="125"/>
      <c r="K18" s="125"/>
      <c r="L18" s="125"/>
      <c r="M18" s="398"/>
    </row>
    <row r="19" spans="1:13" ht="105.75" customHeight="1" x14ac:dyDescent="0.25">
      <c r="A19" s="476"/>
      <c r="B19" s="479"/>
      <c r="C19" s="384"/>
      <c r="D19" s="384"/>
      <c r="E19" s="61" t="s">
        <v>46</v>
      </c>
      <c r="F19" s="30">
        <v>18424964</v>
      </c>
      <c r="G19" s="30">
        <v>601656</v>
      </c>
      <c r="H19" s="31"/>
      <c r="I19" s="149"/>
      <c r="J19" s="125"/>
      <c r="K19" s="125"/>
      <c r="L19" s="125"/>
      <c r="M19" s="322"/>
    </row>
    <row r="20" spans="1:13" ht="110.25" customHeight="1" x14ac:dyDescent="0.25">
      <c r="A20" s="318" t="s">
        <v>43</v>
      </c>
      <c r="B20" s="323" t="s">
        <v>114</v>
      </c>
      <c r="C20" s="245" t="s">
        <v>163</v>
      </c>
      <c r="D20" s="245" t="s">
        <v>20</v>
      </c>
      <c r="E20" s="18" t="s">
        <v>40</v>
      </c>
      <c r="F20" s="30">
        <v>482898130</v>
      </c>
      <c r="G20" s="30">
        <v>8700000</v>
      </c>
      <c r="H20" s="31"/>
      <c r="I20" s="149"/>
      <c r="J20" s="128"/>
      <c r="K20" s="30"/>
      <c r="L20" s="30"/>
      <c r="M20" s="265" t="s">
        <v>357</v>
      </c>
    </row>
    <row r="21" spans="1:13" ht="86.25" customHeight="1" x14ac:dyDescent="0.25">
      <c r="A21" s="481"/>
      <c r="B21" s="324"/>
      <c r="C21" s="246"/>
      <c r="D21" s="246"/>
      <c r="E21" s="18" t="s">
        <v>42</v>
      </c>
      <c r="F21" s="30">
        <v>434608317</v>
      </c>
      <c r="G21" s="30">
        <v>7830000</v>
      </c>
      <c r="H21" s="31"/>
      <c r="I21" s="149"/>
      <c r="J21" s="125"/>
      <c r="K21" s="29"/>
      <c r="L21" s="30"/>
      <c r="M21" s="266"/>
    </row>
    <row r="22" spans="1:13" ht="136.5" customHeight="1" x14ac:dyDescent="0.25">
      <c r="A22" s="319"/>
      <c r="B22" s="325"/>
      <c r="C22" s="247"/>
      <c r="D22" s="247"/>
      <c r="E22" s="19" t="s">
        <v>41</v>
      </c>
      <c r="F22" s="30">
        <v>48289813</v>
      </c>
      <c r="G22" s="30">
        <v>870000</v>
      </c>
      <c r="H22" s="31"/>
      <c r="I22" s="149"/>
      <c r="J22" s="125"/>
      <c r="K22" s="29"/>
      <c r="L22" s="30"/>
      <c r="M22" s="267"/>
    </row>
    <row r="23" spans="1:13" ht="136.5" customHeight="1" x14ac:dyDescent="0.25">
      <c r="A23" s="218" t="s">
        <v>540</v>
      </c>
      <c r="B23" s="208"/>
      <c r="C23" s="209"/>
      <c r="D23" s="209" t="s">
        <v>541</v>
      </c>
      <c r="E23" s="19" t="s">
        <v>542</v>
      </c>
      <c r="F23" s="30"/>
      <c r="G23" s="103"/>
      <c r="H23" s="31"/>
      <c r="I23" s="221"/>
      <c r="J23" s="214"/>
      <c r="K23" s="29"/>
      <c r="L23" s="225"/>
      <c r="M23" s="212"/>
    </row>
    <row r="24" spans="1:13" ht="152.25" customHeight="1" x14ac:dyDescent="0.25">
      <c r="A24" s="114" t="s">
        <v>188</v>
      </c>
      <c r="B24" s="182" t="s">
        <v>191</v>
      </c>
      <c r="C24" s="82" t="s">
        <v>190</v>
      </c>
      <c r="D24" s="82"/>
      <c r="E24" s="81" t="s">
        <v>192</v>
      </c>
      <c r="F24" s="30"/>
      <c r="G24" s="103"/>
      <c r="H24" s="31">
        <f t="shared" ref="H24:H25" si="0">I24+J24+K24+L24</f>
        <v>19500000</v>
      </c>
      <c r="I24" s="123">
        <v>6000000</v>
      </c>
      <c r="J24" s="66">
        <v>13500000</v>
      </c>
      <c r="L24" s="150"/>
      <c r="M24" s="160" t="s">
        <v>469</v>
      </c>
    </row>
    <row r="25" spans="1:13" ht="174" customHeight="1" x14ac:dyDescent="0.25">
      <c r="A25" s="158" t="s">
        <v>193</v>
      </c>
      <c r="B25" s="182" t="s">
        <v>189</v>
      </c>
      <c r="C25" s="82" t="s">
        <v>190</v>
      </c>
      <c r="D25" s="82"/>
      <c r="E25" s="81" t="s">
        <v>192</v>
      </c>
      <c r="F25" s="30"/>
      <c r="G25" s="30"/>
      <c r="H25" s="31">
        <f t="shared" si="0"/>
        <v>3000000</v>
      </c>
      <c r="I25" s="125">
        <v>3000000</v>
      </c>
      <c r="J25" s="29"/>
      <c r="K25" s="149"/>
      <c r="L25" s="30"/>
      <c r="M25" s="224" t="s">
        <v>404</v>
      </c>
    </row>
    <row r="26" spans="1:13" ht="154.5" customHeight="1" x14ac:dyDescent="0.25">
      <c r="A26" s="132" t="s">
        <v>353</v>
      </c>
      <c r="B26" s="182" t="s">
        <v>173</v>
      </c>
      <c r="C26" s="83">
        <v>2015</v>
      </c>
      <c r="D26" s="82" t="s">
        <v>3</v>
      </c>
      <c r="E26" s="60" t="s">
        <v>108</v>
      </c>
      <c r="F26" s="33"/>
      <c r="G26" s="151"/>
      <c r="H26" s="31"/>
      <c r="I26" s="128"/>
      <c r="J26" s="128"/>
      <c r="K26" s="29"/>
      <c r="L26" s="125"/>
      <c r="M26" s="220" t="s">
        <v>537</v>
      </c>
    </row>
    <row r="27" spans="1:13" ht="87.75" customHeight="1" x14ac:dyDescent="0.25">
      <c r="A27" s="132" t="s">
        <v>4</v>
      </c>
      <c r="B27" s="182" t="s">
        <v>172</v>
      </c>
      <c r="C27" s="1">
        <v>2015</v>
      </c>
      <c r="D27" s="82" t="s">
        <v>200</v>
      </c>
      <c r="E27" s="62" t="s">
        <v>108</v>
      </c>
      <c r="F27" s="33"/>
      <c r="G27" s="151"/>
      <c r="H27" s="31"/>
      <c r="I27" s="128"/>
      <c r="J27" s="128"/>
      <c r="K27" s="29"/>
      <c r="L27" s="125"/>
      <c r="M27" s="238" t="s">
        <v>576</v>
      </c>
    </row>
    <row r="28" spans="1:13" ht="41.25" customHeight="1" x14ac:dyDescent="0.25">
      <c r="A28" s="418" t="s">
        <v>201</v>
      </c>
      <c r="B28" s="297"/>
      <c r="C28" s="436">
        <v>2015</v>
      </c>
      <c r="D28" s="241" t="s">
        <v>396</v>
      </c>
      <c r="E28" s="19" t="s">
        <v>40</v>
      </c>
      <c r="F28" s="30">
        <v>18985025.989999998</v>
      </c>
      <c r="G28" s="152">
        <v>18985025.989999998</v>
      </c>
      <c r="H28" s="128">
        <v>18985027</v>
      </c>
      <c r="I28" s="29">
        <v>18985027</v>
      </c>
      <c r="J28" s="29"/>
      <c r="K28" s="29"/>
      <c r="L28" s="29"/>
      <c r="M28" s="265" t="s">
        <v>405</v>
      </c>
    </row>
    <row r="29" spans="1:13" ht="81" customHeight="1" x14ac:dyDescent="0.25">
      <c r="A29" s="418"/>
      <c r="B29" s="297"/>
      <c r="C29" s="436"/>
      <c r="D29" s="241"/>
      <c r="E29" s="73" t="s">
        <v>115</v>
      </c>
      <c r="F29" s="30"/>
      <c r="G29" s="32"/>
      <c r="H29" s="31"/>
      <c r="I29" s="29"/>
      <c r="J29" s="125"/>
      <c r="K29" s="29"/>
      <c r="L29" s="29"/>
      <c r="M29" s="266"/>
    </row>
    <row r="30" spans="1:13" ht="47.25" customHeight="1" x14ac:dyDescent="0.25">
      <c r="A30" s="418"/>
      <c r="B30" s="297"/>
      <c r="C30" s="436"/>
      <c r="D30" s="241"/>
      <c r="E30" s="19" t="s">
        <v>41</v>
      </c>
      <c r="F30" s="30">
        <v>18985025.989999998</v>
      </c>
      <c r="G30" s="32">
        <v>18985025.989999998</v>
      </c>
      <c r="H30" s="31">
        <v>18985027</v>
      </c>
      <c r="I30" s="29">
        <v>18985027</v>
      </c>
      <c r="J30" s="75"/>
      <c r="K30" s="29"/>
      <c r="L30" s="29"/>
      <c r="M30" s="267"/>
    </row>
    <row r="31" spans="1:13" ht="100.5" customHeight="1" x14ac:dyDescent="0.25">
      <c r="A31" s="318" t="s">
        <v>327</v>
      </c>
      <c r="B31" s="251" t="s">
        <v>395</v>
      </c>
      <c r="C31" s="254" t="s">
        <v>406</v>
      </c>
      <c r="D31" s="254" t="s">
        <v>407</v>
      </c>
      <c r="E31" s="72" t="s">
        <v>40</v>
      </c>
      <c r="F31" s="30">
        <v>7278964.8499999996</v>
      </c>
      <c r="G31" s="32">
        <v>1679795</v>
      </c>
      <c r="H31" s="31">
        <v>7278965</v>
      </c>
      <c r="I31" s="75">
        <v>1679795</v>
      </c>
      <c r="J31" s="29">
        <v>5599170</v>
      </c>
      <c r="K31" s="148"/>
      <c r="L31" s="29"/>
      <c r="M31" s="265" t="s">
        <v>522</v>
      </c>
    </row>
    <row r="32" spans="1:13" ht="148.5" customHeight="1" x14ac:dyDescent="0.25">
      <c r="A32" s="319"/>
      <c r="B32" s="253"/>
      <c r="C32" s="256"/>
      <c r="D32" s="256"/>
      <c r="E32" s="72" t="s">
        <v>67</v>
      </c>
      <c r="F32" s="30">
        <v>7278964.8499999996</v>
      </c>
      <c r="G32" s="32">
        <v>1679795</v>
      </c>
      <c r="H32" s="31">
        <v>7278965</v>
      </c>
      <c r="I32" s="75">
        <v>1679795</v>
      </c>
      <c r="J32" s="29">
        <v>5599170</v>
      </c>
      <c r="K32" s="148"/>
      <c r="L32" s="29"/>
      <c r="M32" s="267"/>
    </row>
    <row r="33" spans="1:13" ht="81" customHeight="1" x14ac:dyDescent="0.25">
      <c r="A33" s="318" t="s">
        <v>410</v>
      </c>
      <c r="B33" s="251" t="s">
        <v>411</v>
      </c>
      <c r="C33" s="254" t="s">
        <v>412</v>
      </c>
      <c r="D33" s="254"/>
      <c r="E33" s="72" t="s">
        <v>40</v>
      </c>
      <c r="F33" s="30">
        <v>699513144.13999999</v>
      </c>
      <c r="G33" s="32"/>
      <c r="H33" s="31">
        <v>1866655</v>
      </c>
      <c r="I33" s="75"/>
      <c r="J33" s="31">
        <v>1866655</v>
      </c>
      <c r="K33" s="148"/>
      <c r="L33" s="29"/>
      <c r="M33" s="265" t="s">
        <v>523</v>
      </c>
    </row>
    <row r="34" spans="1:13" ht="53.25" customHeight="1" x14ac:dyDescent="0.25">
      <c r="A34" s="319"/>
      <c r="B34" s="253"/>
      <c r="C34" s="256"/>
      <c r="D34" s="256"/>
      <c r="E34" s="72" t="s">
        <v>67</v>
      </c>
      <c r="F34" s="30">
        <v>699513144.13999999</v>
      </c>
      <c r="G34" s="32"/>
      <c r="H34" s="31">
        <v>1866655</v>
      </c>
      <c r="I34" s="75"/>
      <c r="J34" s="31">
        <v>1866655</v>
      </c>
      <c r="K34" s="148"/>
      <c r="L34" s="29"/>
      <c r="M34" s="267"/>
    </row>
    <row r="35" spans="1:13" ht="24.75" customHeight="1" x14ac:dyDescent="0.25">
      <c r="A35" s="447" t="s">
        <v>11</v>
      </c>
      <c r="B35" s="448"/>
      <c r="C35" s="448"/>
      <c r="D35" s="448"/>
      <c r="E35" s="448"/>
      <c r="F35" s="448"/>
      <c r="G35" s="448"/>
      <c r="H35" s="448"/>
      <c r="I35" s="448"/>
      <c r="J35" s="448"/>
      <c r="K35" s="448"/>
      <c r="L35" s="448"/>
      <c r="M35" s="449"/>
    </row>
    <row r="36" spans="1:13" ht="79.5" customHeight="1" x14ac:dyDescent="0.25">
      <c r="A36" s="301" t="s">
        <v>159</v>
      </c>
      <c r="B36" s="251" t="s">
        <v>174</v>
      </c>
      <c r="C36" s="493" t="s">
        <v>34</v>
      </c>
      <c r="D36" s="254" t="s">
        <v>48</v>
      </c>
      <c r="E36" s="20" t="s">
        <v>40</v>
      </c>
      <c r="F36" s="128">
        <v>367252498.92000002</v>
      </c>
      <c r="G36" s="31">
        <v>211761047.88</v>
      </c>
      <c r="H36" s="31">
        <v>323305007</v>
      </c>
      <c r="I36" s="125">
        <v>154529207</v>
      </c>
      <c r="J36" s="125">
        <v>168775800</v>
      </c>
      <c r="K36" s="149"/>
      <c r="L36" s="125"/>
      <c r="M36" s="316" t="s">
        <v>536</v>
      </c>
    </row>
    <row r="37" spans="1:13" ht="114" customHeight="1" x14ac:dyDescent="0.25">
      <c r="A37" s="302"/>
      <c r="B37" s="252"/>
      <c r="C37" s="494"/>
      <c r="D37" s="255"/>
      <c r="E37" s="20" t="s">
        <v>35</v>
      </c>
      <c r="F37" s="128">
        <v>332502378.49000001</v>
      </c>
      <c r="G37" s="31">
        <v>184785499.99000001</v>
      </c>
      <c r="H37" s="31">
        <v>299406500</v>
      </c>
      <c r="I37" s="125">
        <v>139069500</v>
      </c>
      <c r="J37" s="125">
        <v>160337000</v>
      </c>
      <c r="K37" s="149"/>
      <c r="L37" s="125"/>
      <c r="M37" s="391"/>
    </row>
    <row r="38" spans="1:13" ht="186" customHeight="1" x14ac:dyDescent="0.25">
      <c r="A38" s="303"/>
      <c r="B38" s="253"/>
      <c r="C38" s="495"/>
      <c r="D38" s="256"/>
      <c r="E38" s="20" t="s">
        <v>44</v>
      </c>
      <c r="F38" s="128">
        <v>34750120.43</v>
      </c>
      <c r="G38" s="31">
        <v>26975547.889999997</v>
      </c>
      <c r="H38" s="31">
        <v>23898507</v>
      </c>
      <c r="I38" s="125">
        <v>15459707</v>
      </c>
      <c r="J38" s="125">
        <v>8438800</v>
      </c>
      <c r="K38" s="149"/>
      <c r="L38" s="125"/>
      <c r="M38" s="317"/>
    </row>
    <row r="39" spans="1:13" ht="108.75" hidden="1" customHeight="1" x14ac:dyDescent="0.25">
      <c r="A39" s="239" t="s">
        <v>151</v>
      </c>
      <c r="B39" s="297" t="s">
        <v>164</v>
      </c>
      <c r="C39" s="436" t="s">
        <v>36</v>
      </c>
      <c r="D39" s="241" t="s">
        <v>49</v>
      </c>
      <c r="E39" s="19" t="s">
        <v>40</v>
      </c>
      <c r="F39" s="30">
        <v>15660603.039999999</v>
      </c>
      <c r="G39" s="30">
        <v>15660603.039999999</v>
      </c>
      <c r="H39" s="31">
        <v>7924743</v>
      </c>
      <c r="I39" s="128">
        <v>7924743</v>
      </c>
      <c r="J39" s="137"/>
      <c r="K39" s="30"/>
      <c r="L39" s="29"/>
      <c r="M39" s="490" t="s">
        <v>408</v>
      </c>
    </row>
    <row r="40" spans="1:13" ht="122.25" hidden="1" customHeight="1" x14ac:dyDescent="0.25">
      <c r="A40" s="239"/>
      <c r="B40" s="297"/>
      <c r="C40" s="436"/>
      <c r="D40" s="241"/>
      <c r="E40" s="19" t="s">
        <v>41</v>
      </c>
      <c r="F40" s="30">
        <v>15660603.039999999</v>
      </c>
      <c r="G40" s="30">
        <v>15660603.039999999</v>
      </c>
      <c r="H40" s="31">
        <v>7924743</v>
      </c>
      <c r="I40" s="128">
        <v>7924743</v>
      </c>
      <c r="J40" s="199"/>
      <c r="K40" s="29"/>
      <c r="L40" s="29"/>
      <c r="M40" s="490"/>
    </row>
    <row r="41" spans="1:13" ht="117.75" customHeight="1" x14ac:dyDescent="0.25">
      <c r="A41" s="239" t="s">
        <v>19</v>
      </c>
      <c r="B41" s="297" t="s">
        <v>164</v>
      </c>
      <c r="C41" s="436">
        <v>2016</v>
      </c>
      <c r="D41" s="241"/>
      <c r="E41" s="19" t="s">
        <v>40</v>
      </c>
      <c r="F41" s="30">
        <v>45589518.719999999</v>
      </c>
      <c r="G41" s="128">
        <v>2257192.8400000003</v>
      </c>
      <c r="H41" s="31">
        <v>46354050</v>
      </c>
      <c r="I41" s="148"/>
      <c r="J41" s="128"/>
      <c r="K41" s="29">
        <v>46354050</v>
      </c>
      <c r="L41" s="148"/>
      <c r="M41" s="242" t="s">
        <v>500</v>
      </c>
    </row>
    <row r="42" spans="1:13" ht="103.5" customHeight="1" x14ac:dyDescent="0.25">
      <c r="A42" s="239"/>
      <c r="B42" s="297"/>
      <c r="C42" s="436"/>
      <c r="D42" s="241"/>
      <c r="E42" s="19" t="s">
        <v>41</v>
      </c>
      <c r="F42" s="30">
        <v>45589518.719999999</v>
      </c>
      <c r="G42" s="30">
        <v>2257192.8400000003</v>
      </c>
      <c r="H42" s="31">
        <v>46354050</v>
      </c>
      <c r="I42" s="148"/>
      <c r="J42" s="128"/>
      <c r="K42" s="29">
        <v>46354050</v>
      </c>
      <c r="L42" s="148"/>
      <c r="M42" s="242"/>
    </row>
    <row r="43" spans="1:13" ht="75.75" customHeight="1" x14ac:dyDescent="0.25">
      <c r="A43" s="239" t="s">
        <v>350</v>
      </c>
      <c r="B43" s="240" t="s">
        <v>174</v>
      </c>
      <c r="C43" s="241" t="s">
        <v>341</v>
      </c>
      <c r="D43" s="241" t="s">
        <v>60</v>
      </c>
      <c r="E43" s="139" t="s">
        <v>40</v>
      </c>
      <c r="F43" s="30">
        <v>518287254.76999998</v>
      </c>
      <c r="G43" s="30"/>
      <c r="H43" s="30">
        <f t="shared" ref="H43" si="1">H44</f>
        <v>10371840</v>
      </c>
      <c r="I43" s="30"/>
      <c r="J43" s="30">
        <f t="shared" ref="J43:K43" si="2">J44</f>
        <v>1358630</v>
      </c>
      <c r="K43" s="30">
        <f t="shared" si="2"/>
        <v>9013210</v>
      </c>
      <c r="L43" s="30"/>
      <c r="M43" s="242" t="s">
        <v>489</v>
      </c>
    </row>
    <row r="44" spans="1:13" ht="107.25" customHeight="1" x14ac:dyDescent="0.25">
      <c r="A44" s="239"/>
      <c r="B44" s="240"/>
      <c r="C44" s="241"/>
      <c r="D44" s="241"/>
      <c r="E44" s="139" t="s">
        <v>41</v>
      </c>
      <c r="F44" s="30">
        <v>518287254.76999998</v>
      </c>
      <c r="G44" s="30"/>
      <c r="H44" s="30">
        <f t="shared" ref="H44" si="3">I44+J44+K44+L44</f>
        <v>10371840</v>
      </c>
      <c r="I44" s="30"/>
      <c r="J44" s="128">
        <f>8565+1350065</f>
        <v>1358630</v>
      </c>
      <c r="K44" s="29">
        <v>9013210</v>
      </c>
      <c r="L44" s="30"/>
      <c r="M44" s="242"/>
    </row>
    <row r="45" spans="1:13" ht="41.25" customHeight="1" x14ac:dyDescent="0.25">
      <c r="A45" s="243" t="s">
        <v>337</v>
      </c>
      <c r="B45" s="286" t="s">
        <v>338</v>
      </c>
      <c r="C45" s="241" t="s">
        <v>339</v>
      </c>
      <c r="D45" s="241"/>
      <c r="E45" s="131" t="s">
        <v>40</v>
      </c>
      <c r="F45" s="128">
        <f>F46</f>
        <v>326858652.11000001</v>
      </c>
      <c r="G45" s="128"/>
      <c r="H45" s="128">
        <f t="shared" ref="H45" si="4">H46</f>
        <v>19582152.059999999</v>
      </c>
      <c r="I45" s="125"/>
      <c r="J45" s="125">
        <f t="shared" ref="J45" si="5">J46</f>
        <v>359903</v>
      </c>
      <c r="K45" s="125">
        <f>K46</f>
        <v>19222249.059999999</v>
      </c>
      <c r="L45" s="125"/>
      <c r="M45" s="242" t="s">
        <v>526</v>
      </c>
    </row>
    <row r="46" spans="1:13" ht="103.5" customHeight="1" x14ac:dyDescent="0.25">
      <c r="A46" s="243"/>
      <c r="B46" s="240"/>
      <c r="C46" s="241"/>
      <c r="D46" s="241"/>
      <c r="E46" s="131" t="s">
        <v>74</v>
      </c>
      <c r="F46" s="128">
        <v>326858652.11000001</v>
      </c>
      <c r="G46" s="125"/>
      <c r="H46" s="30">
        <f t="shared" ref="H46" si="6">I46+J46+K46+L46</f>
        <v>19582152.059999999</v>
      </c>
      <c r="I46" s="125"/>
      <c r="J46" s="125">
        <v>359903</v>
      </c>
      <c r="K46" s="125">
        <v>19222249.059999999</v>
      </c>
      <c r="L46" s="125"/>
      <c r="M46" s="242"/>
    </row>
    <row r="47" spans="1:13" ht="38.25" customHeight="1" x14ac:dyDescent="0.25">
      <c r="A47" s="243" t="s">
        <v>204</v>
      </c>
      <c r="B47" s="263" t="s">
        <v>205</v>
      </c>
      <c r="C47" s="436"/>
      <c r="D47" s="241" t="s">
        <v>77</v>
      </c>
      <c r="E47" s="20" t="s">
        <v>40</v>
      </c>
      <c r="F47" s="128"/>
      <c r="G47" s="125"/>
      <c r="H47" s="31">
        <f t="shared" ref="H47:H48" si="7">I47+J47+K47+L47</f>
        <v>617401</v>
      </c>
      <c r="I47" s="125">
        <v>617401</v>
      </c>
      <c r="J47" s="137"/>
      <c r="K47" s="125"/>
      <c r="L47" s="125"/>
      <c r="M47" s="484" t="s">
        <v>533</v>
      </c>
    </row>
    <row r="48" spans="1:13" ht="55.5" customHeight="1" x14ac:dyDescent="0.25">
      <c r="A48" s="243"/>
      <c r="B48" s="453"/>
      <c r="C48" s="436"/>
      <c r="D48" s="241"/>
      <c r="E48" s="20" t="s">
        <v>74</v>
      </c>
      <c r="F48" s="128"/>
      <c r="G48" s="125"/>
      <c r="H48" s="31">
        <f t="shared" si="7"/>
        <v>617401</v>
      </c>
      <c r="I48" s="125">
        <v>617401</v>
      </c>
      <c r="J48" s="137"/>
      <c r="K48" s="125"/>
      <c r="L48" s="125"/>
      <c r="M48" s="485"/>
    </row>
    <row r="49" spans="1:13" s="4" customFormat="1" ht="70.5" customHeight="1" x14ac:dyDescent="0.25">
      <c r="A49" s="114" t="s">
        <v>0</v>
      </c>
      <c r="B49" s="182" t="s">
        <v>175</v>
      </c>
      <c r="C49" s="83">
        <v>2018</v>
      </c>
      <c r="D49" s="82" t="s">
        <v>1</v>
      </c>
      <c r="E49" s="20" t="s">
        <v>74</v>
      </c>
      <c r="F49" s="128"/>
      <c r="G49" s="31"/>
      <c r="H49" s="31"/>
      <c r="I49" s="29"/>
      <c r="J49" s="125"/>
      <c r="K49" s="29"/>
      <c r="L49" s="29"/>
      <c r="M49" s="117" t="s">
        <v>501</v>
      </c>
    </row>
    <row r="50" spans="1:13" ht="23.25" customHeight="1" x14ac:dyDescent="0.25">
      <c r="A50" s="487" t="s">
        <v>73</v>
      </c>
      <c r="B50" s="488"/>
      <c r="C50" s="488"/>
      <c r="D50" s="488"/>
      <c r="E50" s="488"/>
      <c r="F50" s="488"/>
      <c r="G50" s="488"/>
      <c r="H50" s="488"/>
      <c r="I50" s="488"/>
      <c r="J50" s="488"/>
      <c r="K50" s="488"/>
      <c r="L50" s="488"/>
      <c r="M50" s="489"/>
    </row>
    <row r="51" spans="1:13" ht="210.75" customHeight="1" x14ac:dyDescent="0.25">
      <c r="A51" s="239" t="s">
        <v>185</v>
      </c>
      <c r="B51" s="263" t="s">
        <v>196</v>
      </c>
      <c r="C51" s="264" t="s">
        <v>36</v>
      </c>
      <c r="D51" s="483" t="s">
        <v>397</v>
      </c>
      <c r="E51" s="20" t="s">
        <v>40</v>
      </c>
      <c r="F51" s="128">
        <v>44688871.600000001</v>
      </c>
      <c r="G51" s="30">
        <v>15809009.18</v>
      </c>
      <c r="H51" s="32">
        <f>H52</f>
        <v>30489136.57</v>
      </c>
      <c r="I51" s="148"/>
      <c r="J51" s="32">
        <f>J52</f>
        <v>30489136.57</v>
      </c>
      <c r="K51" s="148"/>
      <c r="L51" s="30"/>
      <c r="M51" s="399" t="s">
        <v>502</v>
      </c>
    </row>
    <row r="52" spans="1:13" ht="116.25" customHeight="1" x14ac:dyDescent="0.25">
      <c r="A52" s="239"/>
      <c r="B52" s="263"/>
      <c r="C52" s="264"/>
      <c r="D52" s="483"/>
      <c r="E52" s="20" t="s">
        <v>44</v>
      </c>
      <c r="F52" s="165">
        <v>44688871.600000001</v>
      </c>
      <c r="G52" s="30">
        <v>15809009.18</v>
      </c>
      <c r="H52" s="32">
        <f>J52+K52+L52</f>
        <v>30489136.57</v>
      </c>
      <c r="I52" s="148"/>
      <c r="J52" s="32">
        <v>30489136.57</v>
      </c>
      <c r="K52" s="148"/>
      <c r="L52" s="29"/>
      <c r="M52" s="486"/>
    </row>
    <row r="53" spans="1:13" ht="73.5" customHeight="1" x14ac:dyDescent="0.25">
      <c r="A53" s="213" t="s">
        <v>547</v>
      </c>
      <c r="B53" s="229" t="s">
        <v>550</v>
      </c>
      <c r="C53" s="210"/>
      <c r="D53" s="222" t="s">
        <v>548</v>
      </c>
      <c r="E53" s="20"/>
      <c r="F53" s="215"/>
      <c r="G53" s="32"/>
      <c r="H53" s="32"/>
      <c r="I53" s="148"/>
      <c r="J53" s="32"/>
      <c r="K53" s="148"/>
      <c r="L53" s="29"/>
      <c r="M53" s="228" t="s">
        <v>549</v>
      </c>
    </row>
    <row r="54" spans="1:13" ht="69" customHeight="1" x14ac:dyDescent="0.25">
      <c r="A54" s="114" t="s">
        <v>310</v>
      </c>
      <c r="B54" s="182" t="s">
        <v>165</v>
      </c>
      <c r="C54" s="83">
        <v>2016</v>
      </c>
      <c r="D54" s="82" t="s">
        <v>79</v>
      </c>
      <c r="E54" s="20" t="s">
        <v>74</v>
      </c>
      <c r="F54" s="128"/>
      <c r="G54" s="31"/>
      <c r="H54" s="32"/>
      <c r="I54" s="33"/>
      <c r="J54" s="33"/>
      <c r="K54" s="33"/>
      <c r="L54" s="33"/>
      <c r="M54" s="177" t="s">
        <v>487</v>
      </c>
    </row>
    <row r="55" spans="1:13" ht="114.75" customHeight="1" x14ac:dyDescent="0.25">
      <c r="A55" s="114" t="s">
        <v>311</v>
      </c>
      <c r="B55" s="182" t="s">
        <v>166</v>
      </c>
      <c r="C55" s="83">
        <v>2015</v>
      </c>
      <c r="D55" s="82" t="s">
        <v>80</v>
      </c>
      <c r="E55" s="20" t="s">
        <v>74</v>
      </c>
      <c r="F55" s="128"/>
      <c r="G55" s="31"/>
      <c r="H55" s="32"/>
      <c r="I55" s="33"/>
      <c r="J55" s="33"/>
      <c r="K55" s="33"/>
      <c r="L55" s="33"/>
      <c r="M55" s="223" t="s">
        <v>575</v>
      </c>
    </row>
    <row r="56" spans="1:13" ht="79.5" customHeight="1" x14ac:dyDescent="0.25">
      <c r="A56" s="114" t="s">
        <v>81</v>
      </c>
      <c r="B56" s="182" t="s">
        <v>167</v>
      </c>
      <c r="C56" s="83">
        <v>2017</v>
      </c>
      <c r="D56" s="82" t="s">
        <v>82</v>
      </c>
      <c r="E56" s="20" t="s">
        <v>74</v>
      </c>
      <c r="F56" s="128"/>
      <c r="G56" s="31"/>
      <c r="H56" s="32"/>
      <c r="I56" s="33"/>
      <c r="J56" s="33"/>
      <c r="K56" s="33"/>
      <c r="L56" s="33"/>
      <c r="M56" s="223" t="s">
        <v>197</v>
      </c>
    </row>
    <row r="57" spans="1:13" ht="105.75" customHeight="1" x14ac:dyDescent="0.25">
      <c r="A57" s="114" t="s">
        <v>312</v>
      </c>
      <c r="B57" s="182" t="s">
        <v>168</v>
      </c>
      <c r="C57" s="83">
        <v>2016</v>
      </c>
      <c r="D57" s="82" t="s">
        <v>83</v>
      </c>
      <c r="E57" s="20" t="s">
        <v>74</v>
      </c>
      <c r="F57" s="128"/>
      <c r="G57" s="31"/>
      <c r="H57" s="32"/>
      <c r="I57" s="33"/>
      <c r="J57" s="33"/>
      <c r="K57" s="33"/>
      <c r="L57" s="33"/>
      <c r="M57" s="177" t="s">
        <v>577</v>
      </c>
    </row>
    <row r="58" spans="1:13" ht="85.5" customHeight="1" x14ac:dyDescent="0.25">
      <c r="A58" s="114" t="s">
        <v>309</v>
      </c>
      <c r="B58" s="182" t="s">
        <v>177</v>
      </c>
      <c r="C58" s="83">
        <v>2017</v>
      </c>
      <c r="D58" s="82" t="s">
        <v>84</v>
      </c>
      <c r="E58" s="20" t="s">
        <v>74</v>
      </c>
      <c r="F58" s="128"/>
      <c r="G58" s="31"/>
      <c r="H58" s="32"/>
      <c r="I58" s="33"/>
      <c r="J58" s="33"/>
      <c r="K58" s="33"/>
      <c r="L58" s="33"/>
      <c r="M58" s="223" t="s">
        <v>198</v>
      </c>
    </row>
    <row r="59" spans="1:13" ht="78.75" customHeight="1" x14ac:dyDescent="0.25">
      <c r="A59" s="114" t="s">
        <v>5</v>
      </c>
      <c r="B59" s="182" t="s">
        <v>178</v>
      </c>
      <c r="C59" s="81">
        <v>2018</v>
      </c>
      <c r="D59" s="82" t="s">
        <v>86</v>
      </c>
      <c r="E59" s="20" t="s">
        <v>74</v>
      </c>
      <c r="F59" s="128"/>
      <c r="G59" s="31"/>
      <c r="H59" s="32"/>
      <c r="I59" s="29"/>
      <c r="J59" s="125"/>
      <c r="K59" s="29"/>
      <c r="L59" s="29"/>
      <c r="M59" s="223" t="s">
        <v>199</v>
      </c>
    </row>
    <row r="60" spans="1:13" ht="93.75" customHeight="1" x14ac:dyDescent="0.25">
      <c r="A60" s="161" t="s">
        <v>25</v>
      </c>
      <c r="B60" s="182" t="s">
        <v>176</v>
      </c>
      <c r="C60" s="81">
        <v>2016</v>
      </c>
      <c r="D60" s="82" t="s">
        <v>77</v>
      </c>
      <c r="E60" s="20" t="s">
        <v>74</v>
      </c>
      <c r="F60" s="128"/>
      <c r="G60" s="31"/>
      <c r="H60" s="32"/>
      <c r="I60" s="29"/>
      <c r="J60" s="125"/>
      <c r="K60" s="29"/>
      <c r="L60" s="29"/>
      <c r="M60" s="177" t="s">
        <v>578</v>
      </c>
    </row>
    <row r="61" spans="1:13" ht="72.75" customHeight="1" x14ac:dyDescent="0.25">
      <c r="A61" s="114" t="s">
        <v>6</v>
      </c>
      <c r="B61" s="182">
        <v>14930</v>
      </c>
      <c r="C61" s="81">
        <v>2016</v>
      </c>
      <c r="D61" s="6" t="s">
        <v>2</v>
      </c>
      <c r="E61" s="20" t="s">
        <v>74</v>
      </c>
      <c r="F61" s="128"/>
      <c r="G61" s="31"/>
      <c r="H61" s="32"/>
      <c r="I61" s="29"/>
      <c r="J61" s="125"/>
      <c r="K61" s="29"/>
      <c r="L61" s="29"/>
      <c r="M61" s="177" t="s">
        <v>579</v>
      </c>
    </row>
    <row r="62" spans="1:13" ht="82.5" customHeight="1" x14ac:dyDescent="0.25">
      <c r="A62" s="239" t="s">
        <v>107</v>
      </c>
      <c r="B62" s="297" t="s">
        <v>169</v>
      </c>
      <c r="C62" s="383" t="s">
        <v>409</v>
      </c>
      <c r="D62" s="241" t="s">
        <v>21</v>
      </c>
      <c r="E62" s="63" t="s">
        <v>40</v>
      </c>
      <c r="F62" s="128">
        <v>211069901</v>
      </c>
      <c r="G62" s="31">
        <v>10111167.58</v>
      </c>
      <c r="H62" s="32"/>
      <c r="I62" s="128"/>
      <c r="J62" s="128"/>
      <c r="K62" s="128"/>
      <c r="L62" s="149"/>
      <c r="M62" s="399" t="s">
        <v>592</v>
      </c>
    </row>
    <row r="63" spans="1:13" ht="85.5" customHeight="1" x14ac:dyDescent="0.25">
      <c r="A63" s="239"/>
      <c r="B63" s="297"/>
      <c r="C63" s="384"/>
      <c r="D63" s="241"/>
      <c r="E63" s="63" t="s">
        <v>45</v>
      </c>
      <c r="F63" s="128">
        <v>211069901</v>
      </c>
      <c r="G63" s="31">
        <v>10111167.58</v>
      </c>
      <c r="H63" s="32"/>
      <c r="I63" s="128"/>
      <c r="J63" s="128"/>
      <c r="K63" s="128"/>
      <c r="L63" s="149"/>
      <c r="M63" s="400"/>
    </row>
    <row r="64" spans="1:13" ht="24.75" customHeight="1" x14ac:dyDescent="0.25">
      <c r="A64" s="304" t="s">
        <v>12</v>
      </c>
      <c r="B64" s="305"/>
      <c r="C64" s="305"/>
      <c r="D64" s="305"/>
      <c r="E64" s="305"/>
      <c r="F64" s="305"/>
      <c r="G64" s="305"/>
      <c r="H64" s="305"/>
      <c r="I64" s="305"/>
      <c r="J64" s="305"/>
      <c r="K64" s="305"/>
      <c r="L64" s="305"/>
      <c r="M64" s="306"/>
    </row>
    <row r="65" spans="1:19" ht="47.25" customHeight="1" x14ac:dyDescent="0.25">
      <c r="A65" s="310" t="s">
        <v>152</v>
      </c>
      <c r="B65" s="251" t="s">
        <v>194</v>
      </c>
      <c r="C65" s="264" t="s">
        <v>36</v>
      </c>
      <c r="D65" s="262" t="s">
        <v>58</v>
      </c>
      <c r="E65" s="19" t="s">
        <v>40</v>
      </c>
      <c r="F65" s="30">
        <f>F67+F68+F66</f>
        <v>1712741589.8900001</v>
      </c>
      <c r="G65" s="30">
        <v>1506144346.1499999</v>
      </c>
      <c r="H65" s="32">
        <f>H66+H67+H68</f>
        <v>822594243.74000001</v>
      </c>
      <c r="I65" s="148">
        <f>I66+I67+I68</f>
        <v>615997000</v>
      </c>
      <c r="J65" s="128">
        <f>J66+J67+J68</f>
        <v>206597243.74000001</v>
      </c>
      <c r="K65" s="30"/>
      <c r="L65" s="30"/>
      <c r="M65" s="242" t="s">
        <v>580</v>
      </c>
    </row>
    <row r="66" spans="1:19" ht="78.75" customHeight="1" x14ac:dyDescent="0.25">
      <c r="A66" s="310"/>
      <c r="B66" s="252"/>
      <c r="C66" s="264"/>
      <c r="D66" s="262"/>
      <c r="E66" s="21" t="s">
        <v>75</v>
      </c>
      <c r="F66" s="30"/>
      <c r="G66" s="29"/>
      <c r="H66" s="32"/>
      <c r="I66" s="149"/>
      <c r="J66" s="125"/>
      <c r="K66" s="29"/>
      <c r="L66" s="29"/>
      <c r="M66" s="242"/>
    </row>
    <row r="67" spans="1:19" ht="162" customHeight="1" x14ac:dyDescent="0.25">
      <c r="A67" s="310"/>
      <c r="B67" s="252"/>
      <c r="C67" s="264"/>
      <c r="D67" s="262"/>
      <c r="E67" s="21" t="s">
        <v>76</v>
      </c>
      <c r="F67" s="30">
        <v>1554138985.1400001</v>
      </c>
      <c r="G67" s="30">
        <v>1392100285.1399999</v>
      </c>
      <c r="H67" s="32">
        <f>I67+J67+K67+L67</f>
        <v>778035700</v>
      </c>
      <c r="I67" s="148">
        <v>615997000</v>
      </c>
      <c r="J67" s="165">
        <v>162038700</v>
      </c>
      <c r="K67" s="29"/>
      <c r="L67" s="29"/>
      <c r="M67" s="242"/>
    </row>
    <row r="68" spans="1:19" ht="194.25" customHeight="1" x14ac:dyDescent="0.25">
      <c r="A68" s="310"/>
      <c r="B68" s="253"/>
      <c r="C68" s="264"/>
      <c r="D68" s="262"/>
      <c r="E68" s="21" t="s">
        <v>41</v>
      </c>
      <c r="F68" s="30">
        <v>158602604.75</v>
      </c>
      <c r="G68" s="32">
        <v>114044061.01000001</v>
      </c>
      <c r="H68" s="32">
        <f>I68+J68+K68+L68</f>
        <v>44558543.740000002</v>
      </c>
      <c r="I68" s="30"/>
      <c r="J68" s="128">
        <v>44558543.740000002</v>
      </c>
      <c r="K68" s="29"/>
      <c r="L68" s="29"/>
      <c r="M68" s="242"/>
    </row>
    <row r="69" spans="1:19" ht="142.5" customHeight="1" x14ac:dyDescent="0.25">
      <c r="A69" s="132" t="s">
        <v>7</v>
      </c>
      <c r="B69" s="182" t="s">
        <v>170</v>
      </c>
      <c r="C69" s="2">
        <v>2015</v>
      </c>
      <c r="D69" s="82" t="s">
        <v>85</v>
      </c>
      <c r="E69" s="20" t="s">
        <v>91</v>
      </c>
      <c r="F69" s="128"/>
      <c r="G69" s="31"/>
      <c r="H69" s="32"/>
      <c r="I69" s="29"/>
      <c r="J69" s="125"/>
      <c r="K69" s="29"/>
      <c r="L69" s="29"/>
      <c r="M69" s="118" t="s">
        <v>569</v>
      </c>
    </row>
    <row r="70" spans="1:19" ht="148.5" customHeight="1" x14ac:dyDescent="0.25">
      <c r="A70" s="113" t="s">
        <v>87</v>
      </c>
      <c r="B70" s="182" t="s">
        <v>171</v>
      </c>
      <c r="C70" s="16">
        <v>2015</v>
      </c>
      <c r="D70" s="82" t="s">
        <v>88</v>
      </c>
      <c r="E70" s="20" t="s">
        <v>91</v>
      </c>
      <c r="F70" s="128"/>
      <c r="G70" s="31"/>
      <c r="H70" s="32"/>
      <c r="I70" s="29"/>
      <c r="J70" s="125"/>
      <c r="K70" s="29"/>
      <c r="L70" s="29"/>
      <c r="M70" s="178" t="s">
        <v>488</v>
      </c>
    </row>
    <row r="71" spans="1:19" ht="98.25" customHeight="1" x14ac:dyDescent="0.25">
      <c r="A71" s="114" t="s">
        <v>89</v>
      </c>
      <c r="B71" s="182" t="s">
        <v>187</v>
      </c>
      <c r="C71" s="11">
        <v>2016</v>
      </c>
      <c r="D71" s="82" t="s">
        <v>90</v>
      </c>
      <c r="E71" s="20" t="s">
        <v>192</v>
      </c>
      <c r="F71" s="128"/>
      <c r="G71" s="31"/>
      <c r="H71" s="32">
        <f t="shared" ref="H71" si="8">I71+J71+K71+L71</f>
        <v>481949000</v>
      </c>
      <c r="I71" s="125">
        <v>481949000</v>
      </c>
      <c r="J71" s="137"/>
      <c r="K71" s="29"/>
      <c r="L71" s="29"/>
      <c r="M71" s="178" t="s">
        <v>424</v>
      </c>
    </row>
    <row r="72" spans="1:19" ht="111.75" customHeight="1" x14ac:dyDescent="0.25">
      <c r="A72" s="310" t="s">
        <v>543</v>
      </c>
      <c r="B72" s="297" t="s">
        <v>103</v>
      </c>
      <c r="C72" s="241">
        <v>2018</v>
      </c>
      <c r="D72" s="241" t="s">
        <v>104</v>
      </c>
      <c r="E72" s="314" t="s">
        <v>105</v>
      </c>
      <c r="F72" s="300"/>
      <c r="G72" s="366"/>
      <c r="H72" s="491"/>
      <c r="I72" s="298"/>
      <c r="J72" s="298"/>
      <c r="K72" s="298"/>
      <c r="L72" s="298"/>
      <c r="M72" s="482" t="s">
        <v>544</v>
      </c>
    </row>
    <row r="73" spans="1:19" ht="72.75" customHeight="1" x14ac:dyDescent="0.25">
      <c r="A73" s="310"/>
      <c r="B73" s="297"/>
      <c r="C73" s="241"/>
      <c r="D73" s="241"/>
      <c r="E73" s="315"/>
      <c r="F73" s="300"/>
      <c r="G73" s="367"/>
      <c r="H73" s="492"/>
      <c r="I73" s="299"/>
      <c r="J73" s="299"/>
      <c r="K73" s="299"/>
      <c r="L73" s="299"/>
      <c r="M73" s="482"/>
    </row>
    <row r="74" spans="1:19" s="5" customFormat="1" ht="22.5" customHeight="1" x14ac:dyDescent="0.25">
      <c r="A74" s="311" t="s">
        <v>14</v>
      </c>
      <c r="B74" s="312"/>
      <c r="C74" s="312"/>
      <c r="D74" s="312"/>
      <c r="E74" s="312"/>
      <c r="F74" s="312"/>
      <c r="G74" s="312"/>
      <c r="H74" s="312"/>
      <c r="I74" s="312"/>
      <c r="J74" s="312"/>
      <c r="K74" s="312"/>
      <c r="L74" s="312"/>
      <c r="M74" s="313"/>
      <c r="N74" s="3"/>
      <c r="O74" s="3"/>
      <c r="P74" s="3"/>
      <c r="Q74" s="3"/>
      <c r="R74" s="3"/>
      <c r="S74" s="3"/>
    </row>
    <row r="75" spans="1:19" ht="48.75" customHeight="1" x14ac:dyDescent="0.25">
      <c r="A75" s="301" t="s">
        <v>490</v>
      </c>
      <c r="B75" s="251">
        <v>300</v>
      </c>
      <c r="C75" s="254" t="s">
        <v>117</v>
      </c>
      <c r="D75" s="254" t="s">
        <v>118</v>
      </c>
      <c r="E75" s="20" t="s">
        <v>40</v>
      </c>
      <c r="F75" s="128">
        <v>482002860</v>
      </c>
      <c r="G75" s="31"/>
      <c r="H75" s="31">
        <f t="shared" ref="H75:H89" si="9">I75+J75+K75+L75</f>
        <v>16066762</v>
      </c>
      <c r="I75" s="123"/>
      <c r="J75" s="123">
        <v>8033381</v>
      </c>
      <c r="K75" s="123">
        <v>8033381</v>
      </c>
      <c r="L75" s="123"/>
      <c r="M75" s="361" t="s">
        <v>507</v>
      </c>
    </row>
    <row r="76" spans="1:19" ht="63" customHeight="1" x14ac:dyDescent="0.25">
      <c r="A76" s="302"/>
      <c r="B76" s="252"/>
      <c r="C76" s="255"/>
      <c r="D76" s="255"/>
      <c r="E76" s="20" t="s">
        <v>78</v>
      </c>
      <c r="F76" s="128">
        <v>457902717</v>
      </c>
      <c r="G76" s="31"/>
      <c r="H76" s="31"/>
      <c r="I76" s="123"/>
      <c r="J76" s="123"/>
      <c r="K76" s="123"/>
      <c r="L76" s="34"/>
      <c r="M76" s="308"/>
    </row>
    <row r="77" spans="1:19" ht="57.75" customHeight="1" x14ac:dyDescent="0.25">
      <c r="A77" s="303"/>
      <c r="B77" s="253"/>
      <c r="C77" s="256"/>
      <c r="D77" s="256"/>
      <c r="E77" s="20" t="s">
        <v>46</v>
      </c>
      <c r="F77" s="128">
        <v>24100143</v>
      </c>
      <c r="G77" s="31"/>
      <c r="H77" s="31">
        <f t="shared" si="9"/>
        <v>16066762</v>
      </c>
      <c r="I77" s="123"/>
      <c r="J77" s="123">
        <v>8033381</v>
      </c>
      <c r="K77" s="123">
        <v>8033381</v>
      </c>
      <c r="L77" s="34"/>
      <c r="M77" s="446"/>
    </row>
    <row r="78" spans="1:19" ht="72.75" customHeight="1" x14ac:dyDescent="0.25">
      <c r="A78" s="301" t="s">
        <v>123</v>
      </c>
      <c r="B78" s="251">
        <v>124</v>
      </c>
      <c r="C78" s="254" t="s">
        <v>124</v>
      </c>
      <c r="D78" s="254" t="s">
        <v>158</v>
      </c>
      <c r="E78" s="77" t="s">
        <v>40</v>
      </c>
      <c r="F78" s="125">
        <v>91669640</v>
      </c>
      <c r="G78" s="37"/>
      <c r="H78" s="31">
        <v>3142430</v>
      </c>
      <c r="I78" s="123"/>
      <c r="J78" s="123">
        <v>3142430</v>
      </c>
      <c r="K78" s="34"/>
      <c r="L78" s="148"/>
      <c r="M78" s="361" t="s">
        <v>491</v>
      </c>
    </row>
    <row r="79" spans="1:19" ht="71.25" customHeight="1" x14ac:dyDescent="0.25">
      <c r="A79" s="302"/>
      <c r="B79" s="252"/>
      <c r="C79" s="255"/>
      <c r="D79" s="255"/>
      <c r="E79" s="20" t="s">
        <v>78</v>
      </c>
      <c r="F79" s="123"/>
      <c r="G79" s="126"/>
      <c r="H79" s="31"/>
      <c r="I79" s="123"/>
      <c r="J79" s="123"/>
      <c r="K79" s="34"/>
      <c r="L79" s="148"/>
      <c r="M79" s="308"/>
    </row>
    <row r="80" spans="1:19" ht="184.5" customHeight="1" x14ac:dyDescent="0.25">
      <c r="A80" s="303"/>
      <c r="B80" s="253"/>
      <c r="C80" s="256"/>
      <c r="D80" s="256"/>
      <c r="E80" s="20" t="s">
        <v>46</v>
      </c>
      <c r="F80" s="128">
        <v>91669640</v>
      </c>
      <c r="G80" s="31"/>
      <c r="H80" s="31">
        <v>3142430</v>
      </c>
      <c r="I80" s="125"/>
      <c r="J80" s="125">
        <v>3142430</v>
      </c>
      <c r="K80" s="35"/>
      <c r="L80" s="148"/>
      <c r="M80" s="309"/>
    </row>
    <row r="81" spans="1:13" ht="46.5" customHeight="1" x14ac:dyDescent="0.25">
      <c r="A81" s="301" t="s">
        <v>492</v>
      </c>
      <c r="B81" s="251">
        <v>300</v>
      </c>
      <c r="C81" s="254" t="s">
        <v>31</v>
      </c>
      <c r="D81" s="254" t="s">
        <v>33</v>
      </c>
      <c r="E81" s="20" t="s">
        <v>40</v>
      </c>
      <c r="F81" s="128">
        <v>482002860</v>
      </c>
      <c r="G81" s="31"/>
      <c r="H81" s="31">
        <f t="shared" si="9"/>
        <v>16066762</v>
      </c>
      <c r="I81" s="123"/>
      <c r="J81" s="123"/>
      <c r="K81" s="123">
        <f>K83</f>
        <v>8033381</v>
      </c>
      <c r="L81" s="148">
        <f>L82+L83</f>
        <v>8033381</v>
      </c>
      <c r="M81" s="361" t="s">
        <v>510</v>
      </c>
    </row>
    <row r="82" spans="1:13" ht="123.75" customHeight="1" x14ac:dyDescent="0.25">
      <c r="A82" s="302"/>
      <c r="B82" s="252"/>
      <c r="C82" s="255"/>
      <c r="D82" s="255"/>
      <c r="E82" s="20" t="s">
        <v>78</v>
      </c>
      <c r="F82" s="128">
        <v>457902717</v>
      </c>
      <c r="G82" s="31"/>
      <c r="H82" s="31"/>
      <c r="I82" s="123"/>
      <c r="J82" s="123"/>
      <c r="K82" s="123"/>
      <c r="L82" s="149"/>
      <c r="M82" s="308"/>
    </row>
    <row r="83" spans="1:13" ht="81.75" customHeight="1" x14ac:dyDescent="0.25">
      <c r="A83" s="303"/>
      <c r="B83" s="253"/>
      <c r="C83" s="256"/>
      <c r="D83" s="256"/>
      <c r="E83" s="20" t="s">
        <v>46</v>
      </c>
      <c r="F83" s="148">
        <v>24100143</v>
      </c>
      <c r="G83" s="153"/>
      <c r="H83" s="31">
        <f t="shared" si="9"/>
        <v>16066762</v>
      </c>
      <c r="I83" s="125"/>
      <c r="J83" s="125"/>
      <c r="K83" s="125">
        <v>8033381</v>
      </c>
      <c r="L83" s="148">
        <v>8033381</v>
      </c>
      <c r="M83" s="309"/>
    </row>
    <row r="84" spans="1:13" ht="52.5" customHeight="1" x14ac:dyDescent="0.25">
      <c r="A84" s="301" t="s">
        <v>449</v>
      </c>
      <c r="B84" s="251"/>
      <c r="C84" s="254" t="s">
        <v>450</v>
      </c>
      <c r="D84" s="254" t="s">
        <v>451</v>
      </c>
      <c r="E84" s="20" t="s">
        <v>40</v>
      </c>
      <c r="F84" s="168">
        <v>482002860</v>
      </c>
      <c r="G84" s="153"/>
      <c r="H84" s="31"/>
      <c r="I84" s="174"/>
      <c r="J84" s="174"/>
      <c r="K84" s="174"/>
      <c r="L84" s="148">
        <v>160667620</v>
      </c>
      <c r="M84" s="307" t="s">
        <v>524</v>
      </c>
    </row>
    <row r="85" spans="1:13" ht="74.25" customHeight="1" x14ac:dyDescent="0.25">
      <c r="A85" s="302"/>
      <c r="B85" s="252"/>
      <c r="C85" s="255"/>
      <c r="D85" s="255"/>
      <c r="E85" s="20" t="s">
        <v>78</v>
      </c>
      <c r="F85" s="168">
        <v>457902717</v>
      </c>
      <c r="G85" s="153"/>
      <c r="H85" s="31"/>
      <c r="I85" s="174"/>
      <c r="J85" s="174"/>
      <c r="K85" s="174"/>
      <c r="L85" s="148">
        <v>152634239</v>
      </c>
      <c r="M85" s="308"/>
    </row>
    <row r="86" spans="1:13" ht="44.25" customHeight="1" x14ac:dyDescent="0.25">
      <c r="A86" s="303"/>
      <c r="B86" s="253"/>
      <c r="C86" s="256"/>
      <c r="D86" s="256"/>
      <c r="E86" s="20" t="s">
        <v>46</v>
      </c>
      <c r="F86" s="168">
        <v>24100143</v>
      </c>
      <c r="G86" s="153"/>
      <c r="H86" s="31"/>
      <c r="I86" s="174"/>
      <c r="J86" s="174"/>
      <c r="K86" s="174"/>
      <c r="L86" s="148">
        <v>8033381</v>
      </c>
      <c r="M86" s="309"/>
    </row>
    <row r="87" spans="1:13" ht="52.5" customHeight="1" x14ac:dyDescent="0.25">
      <c r="A87" s="409" t="s">
        <v>119</v>
      </c>
      <c r="B87" s="331">
        <v>80</v>
      </c>
      <c r="C87" s="329" t="s">
        <v>121</v>
      </c>
      <c r="D87" s="329" t="s">
        <v>157</v>
      </c>
      <c r="E87" s="20" t="s">
        <v>40</v>
      </c>
      <c r="F87" s="125">
        <v>116982444</v>
      </c>
      <c r="G87" s="37"/>
      <c r="H87" s="31">
        <f t="shared" si="9"/>
        <v>5849123</v>
      </c>
      <c r="I87" s="125"/>
      <c r="J87" s="125">
        <f>J88+J89</f>
        <v>5849123</v>
      </c>
      <c r="K87" s="149"/>
      <c r="L87" s="36"/>
      <c r="M87" s="361" t="s">
        <v>398</v>
      </c>
    </row>
    <row r="88" spans="1:13" ht="88.5" customHeight="1" x14ac:dyDescent="0.25">
      <c r="A88" s="410"/>
      <c r="B88" s="412"/>
      <c r="C88" s="466"/>
      <c r="D88" s="466"/>
      <c r="E88" s="20" t="s">
        <v>115</v>
      </c>
      <c r="F88" s="125">
        <v>111133321</v>
      </c>
      <c r="G88" s="126"/>
      <c r="H88" s="31"/>
      <c r="I88" s="123"/>
      <c r="J88" s="123"/>
      <c r="K88" s="149"/>
      <c r="L88" s="54"/>
      <c r="M88" s="308"/>
    </row>
    <row r="89" spans="1:13" ht="36" customHeight="1" x14ac:dyDescent="0.25">
      <c r="A89" s="410"/>
      <c r="B89" s="412"/>
      <c r="C89" s="466"/>
      <c r="D89" s="466"/>
      <c r="E89" s="474" t="s">
        <v>46</v>
      </c>
      <c r="F89" s="467">
        <v>5849123</v>
      </c>
      <c r="G89" s="298"/>
      <c r="H89" s="366">
        <f t="shared" si="9"/>
        <v>5849123</v>
      </c>
      <c r="I89" s="298"/>
      <c r="J89" s="298">
        <v>5849123</v>
      </c>
      <c r="K89" s="472"/>
      <c r="L89" s="298"/>
      <c r="M89" s="308"/>
    </row>
    <row r="90" spans="1:13" ht="24" customHeight="1" x14ac:dyDescent="0.25">
      <c r="A90" s="411"/>
      <c r="B90" s="332"/>
      <c r="C90" s="330"/>
      <c r="D90" s="330"/>
      <c r="E90" s="475"/>
      <c r="F90" s="468"/>
      <c r="G90" s="299"/>
      <c r="H90" s="367"/>
      <c r="I90" s="299"/>
      <c r="J90" s="299"/>
      <c r="K90" s="473"/>
      <c r="L90" s="299"/>
      <c r="M90" s="309"/>
    </row>
    <row r="91" spans="1:13" ht="27" customHeight="1" x14ac:dyDescent="0.25">
      <c r="A91" s="395" t="s">
        <v>120</v>
      </c>
      <c r="B91" s="331">
        <v>40</v>
      </c>
      <c r="C91" s="329" t="s">
        <v>122</v>
      </c>
      <c r="D91" s="329" t="s">
        <v>365</v>
      </c>
      <c r="E91" s="77" t="s">
        <v>40</v>
      </c>
      <c r="F91" s="125">
        <v>60107637</v>
      </c>
      <c r="G91" s="37"/>
      <c r="H91" s="125">
        <f t="shared" ref="H91:H101" si="10">I91+J91+K91+L91</f>
        <v>60107637</v>
      </c>
      <c r="I91" s="125">
        <v>60107637</v>
      </c>
      <c r="J91" s="137"/>
      <c r="K91" s="125"/>
      <c r="L91" s="36"/>
      <c r="M91" s="361" t="s">
        <v>509</v>
      </c>
    </row>
    <row r="92" spans="1:13" ht="72" customHeight="1" x14ac:dyDescent="0.25">
      <c r="A92" s="396"/>
      <c r="B92" s="412"/>
      <c r="C92" s="466"/>
      <c r="D92" s="466"/>
      <c r="E92" s="20" t="s">
        <v>115</v>
      </c>
      <c r="F92" s="125">
        <v>57102255</v>
      </c>
      <c r="G92" s="37"/>
      <c r="H92" s="125">
        <f t="shared" si="10"/>
        <v>57102255</v>
      </c>
      <c r="I92" s="125">
        <v>57102255</v>
      </c>
      <c r="J92" s="137"/>
      <c r="K92" s="125"/>
      <c r="L92" s="36"/>
      <c r="M92" s="308"/>
    </row>
    <row r="93" spans="1:13" ht="81" customHeight="1" x14ac:dyDescent="0.25">
      <c r="A93" s="397"/>
      <c r="B93" s="332"/>
      <c r="C93" s="330"/>
      <c r="D93" s="330"/>
      <c r="E93" s="20" t="s">
        <v>46</v>
      </c>
      <c r="F93" s="128">
        <v>3005382</v>
      </c>
      <c r="G93" s="31"/>
      <c r="H93" s="125">
        <f>I93+J93+K93+L93</f>
        <v>3005382</v>
      </c>
      <c r="I93" s="125">
        <v>3005382</v>
      </c>
      <c r="J93" s="137"/>
      <c r="K93" s="125"/>
      <c r="L93" s="36"/>
      <c r="M93" s="309"/>
    </row>
    <row r="94" spans="1:13" ht="51" customHeight="1" x14ac:dyDescent="0.25">
      <c r="A94" s="301" t="s">
        <v>413</v>
      </c>
      <c r="B94" s="331">
        <v>40</v>
      </c>
      <c r="C94" s="329" t="s">
        <v>414</v>
      </c>
      <c r="D94" s="329" t="s">
        <v>209</v>
      </c>
      <c r="E94" s="77" t="s">
        <v>40</v>
      </c>
      <c r="F94" s="165">
        <v>60107636.736000001</v>
      </c>
      <c r="G94" s="31"/>
      <c r="H94" s="166"/>
      <c r="I94" s="163"/>
      <c r="J94" s="176"/>
      <c r="K94" s="163"/>
      <c r="L94" s="36"/>
      <c r="M94" s="361" t="s">
        <v>525</v>
      </c>
    </row>
    <row r="95" spans="1:13" ht="92.25" customHeight="1" x14ac:dyDescent="0.25">
      <c r="A95" s="303"/>
      <c r="B95" s="332"/>
      <c r="C95" s="330"/>
      <c r="D95" s="330"/>
      <c r="E95" s="20" t="s">
        <v>46</v>
      </c>
      <c r="F95" s="165">
        <v>60107636.736000001</v>
      </c>
      <c r="G95" s="31"/>
      <c r="H95" s="166"/>
      <c r="I95" s="163"/>
      <c r="J95" s="176"/>
      <c r="K95" s="163"/>
      <c r="L95" s="36"/>
      <c r="M95" s="309"/>
    </row>
    <row r="96" spans="1:13" ht="64.5" customHeight="1" x14ac:dyDescent="0.25">
      <c r="A96" s="301" t="s">
        <v>125</v>
      </c>
      <c r="B96" s="323">
        <v>825</v>
      </c>
      <c r="C96" s="245" t="s">
        <v>359</v>
      </c>
      <c r="D96" s="245" t="s">
        <v>32</v>
      </c>
      <c r="E96" s="20" t="s">
        <v>40</v>
      </c>
      <c r="F96" s="128">
        <v>807383907</v>
      </c>
      <c r="G96" s="31"/>
      <c r="H96" s="125">
        <f t="shared" si="10"/>
        <v>26912796</v>
      </c>
      <c r="I96" s="123"/>
      <c r="J96" s="123"/>
      <c r="K96" s="123">
        <f>K98</f>
        <v>13456398</v>
      </c>
      <c r="L96" s="148">
        <f>L97+L98</f>
        <v>13456398</v>
      </c>
      <c r="M96" s="469" t="s">
        <v>594</v>
      </c>
    </row>
    <row r="97" spans="1:13" ht="69.75" customHeight="1" x14ac:dyDescent="0.25">
      <c r="A97" s="302"/>
      <c r="B97" s="324"/>
      <c r="C97" s="246"/>
      <c r="D97" s="246"/>
      <c r="E97" s="20" t="s">
        <v>115</v>
      </c>
      <c r="F97" s="128">
        <v>767014713</v>
      </c>
      <c r="G97" s="31"/>
      <c r="H97" s="125"/>
      <c r="I97" s="123"/>
      <c r="J97" s="123"/>
      <c r="K97" s="123"/>
      <c r="L97" s="149"/>
      <c r="M97" s="470"/>
    </row>
    <row r="98" spans="1:13" ht="63" customHeight="1" x14ac:dyDescent="0.25">
      <c r="A98" s="303"/>
      <c r="B98" s="325"/>
      <c r="C98" s="247"/>
      <c r="D98" s="247"/>
      <c r="E98" s="20" t="s">
        <v>46</v>
      </c>
      <c r="F98" s="128">
        <v>40369194</v>
      </c>
      <c r="G98" s="31"/>
      <c r="H98" s="125">
        <f t="shared" si="10"/>
        <v>26912796</v>
      </c>
      <c r="I98" s="125"/>
      <c r="J98" s="125"/>
      <c r="K98" s="125">
        <v>13456398</v>
      </c>
      <c r="L98" s="148">
        <v>13456398</v>
      </c>
      <c r="M98" s="497"/>
    </row>
    <row r="99" spans="1:13" ht="55.5" customHeight="1" x14ac:dyDescent="0.25">
      <c r="A99" s="301" t="s">
        <v>508</v>
      </c>
      <c r="B99" s="323" t="s">
        <v>162</v>
      </c>
      <c r="C99" s="245" t="s">
        <v>360</v>
      </c>
      <c r="D99" s="245" t="s">
        <v>179</v>
      </c>
      <c r="E99" s="20" t="s">
        <v>40</v>
      </c>
      <c r="F99" s="128">
        <v>669486499</v>
      </c>
      <c r="G99" s="31"/>
      <c r="H99" s="125">
        <f t="shared" si="10"/>
        <v>22316216</v>
      </c>
      <c r="I99" s="123"/>
      <c r="J99" s="123"/>
      <c r="K99" s="34">
        <v>11158108</v>
      </c>
      <c r="L99" s="148">
        <f>L100+L101</f>
        <v>11158108</v>
      </c>
      <c r="M99" s="469" t="s">
        <v>593</v>
      </c>
    </row>
    <row r="100" spans="1:13" ht="74.25" customHeight="1" x14ac:dyDescent="0.25">
      <c r="A100" s="302"/>
      <c r="B100" s="324"/>
      <c r="C100" s="246"/>
      <c r="D100" s="246"/>
      <c r="E100" s="20" t="s">
        <v>115</v>
      </c>
      <c r="F100" s="128">
        <v>636012175</v>
      </c>
      <c r="G100" s="31"/>
      <c r="H100" s="125"/>
      <c r="I100" s="123"/>
      <c r="J100" s="123"/>
      <c r="K100" s="34"/>
      <c r="L100" s="149"/>
      <c r="M100" s="470"/>
    </row>
    <row r="101" spans="1:13" ht="67.5" customHeight="1" x14ac:dyDescent="0.25">
      <c r="A101" s="303"/>
      <c r="B101" s="325"/>
      <c r="C101" s="247"/>
      <c r="D101" s="247"/>
      <c r="E101" s="20" t="s">
        <v>46</v>
      </c>
      <c r="F101" s="128">
        <v>33474324</v>
      </c>
      <c r="G101" s="31"/>
      <c r="H101" s="125">
        <f t="shared" si="10"/>
        <v>22316216</v>
      </c>
      <c r="I101" s="125"/>
      <c r="J101" s="125"/>
      <c r="K101" s="35">
        <v>11158108</v>
      </c>
      <c r="L101" s="148">
        <v>11158108</v>
      </c>
      <c r="M101" s="471"/>
    </row>
    <row r="102" spans="1:13" ht="87.75" customHeight="1" x14ac:dyDescent="0.25">
      <c r="A102" s="301" t="s">
        <v>126</v>
      </c>
      <c r="B102" s="323">
        <v>1500</v>
      </c>
      <c r="C102" s="245" t="s">
        <v>127</v>
      </c>
      <c r="D102" s="245" t="s">
        <v>595</v>
      </c>
      <c r="E102" s="20" t="s">
        <v>40</v>
      </c>
      <c r="F102" s="125">
        <v>1384947120</v>
      </c>
      <c r="G102" s="126"/>
      <c r="H102" s="125"/>
      <c r="I102" s="123"/>
      <c r="J102" s="123"/>
      <c r="K102" s="123"/>
      <c r="L102" s="34"/>
      <c r="M102" s="469" t="s">
        <v>596</v>
      </c>
    </row>
    <row r="103" spans="1:13" ht="101.25" customHeight="1" x14ac:dyDescent="0.25">
      <c r="A103" s="302"/>
      <c r="B103" s="324"/>
      <c r="C103" s="246"/>
      <c r="D103" s="246"/>
      <c r="E103" s="20" t="s">
        <v>115</v>
      </c>
      <c r="F103" s="125">
        <v>1315699764</v>
      </c>
      <c r="G103" s="126"/>
      <c r="H103" s="125"/>
      <c r="I103" s="123"/>
      <c r="J103" s="123"/>
      <c r="K103" s="123"/>
      <c r="L103" s="34"/>
      <c r="M103" s="470"/>
    </row>
    <row r="104" spans="1:13" ht="52.5" customHeight="1" x14ac:dyDescent="0.25">
      <c r="A104" s="303"/>
      <c r="B104" s="325"/>
      <c r="C104" s="247"/>
      <c r="D104" s="247"/>
      <c r="E104" s="20" t="s">
        <v>46</v>
      </c>
      <c r="F104" s="128">
        <v>69247356</v>
      </c>
      <c r="G104" s="101"/>
      <c r="H104" s="125"/>
      <c r="I104" s="123"/>
      <c r="J104" s="123"/>
      <c r="K104" s="123"/>
      <c r="L104" s="34"/>
      <c r="M104" s="471"/>
    </row>
    <row r="105" spans="1:13" ht="49.5" customHeight="1" x14ac:dyDescent="0.25">
      <c r="A105" s="243" t="s">
        <v>351</v>
      </c>
      <c r="B105" s="240">
        <v>900</v>
      </c>
      <c r="C105" s="244" t="s">
        <v>341</v>
      </c>
      <c r="D105" s="244"/>
      <c r="E105" s="140" t="s">
        <v>40</v>
      </c>
      <c r="F105" s="128">
        <f>F106+F107</f>
        <v>941976490</v>
      </c>
      <c r="G105" s="128"/>
      <c r="H105" s="128"/>
      <c r="I105" s="125"/>
      <c r="J105" s="125">
        <f t="shared" ref="J105:L105" si="11">J106+J107</f>
        <v>1476000</v>
      </c>
      <c r="K105" s="125">
        <f t="shared" si="11"/>
        <v>16873640.600000001</v>
      </c>
      <c r="L105" s="125">
        <f t="shared" si="11"/>
        <v>0</v>
      </c>
      <c r="M105" s="320" t="s">
        <v>597</v>
      </c>
    </row>
    <row r="106" spans="1:13" ht="159.75" customHeight="1" x14ac:dyDescent="0.25">
      <c r="A106" s="243"/>
      <c r="B106" s="240"/>
      <c r="C106" s="244"/>
      <c r="D106" s="244"/>
      <c r="E106" s="140" t="s">
        <v>115</v>
      </c>
      <c r="F106" s="128"/>
      <c r="G106" s="128"/>
      <c r="H106" s="128"/>
      <c r="I106" s="125"/>
      <c r="J106" s="125"/>
      <c r="K106" s="125"/>
      <c r="L106" s="125"/>
      <c r="M106" s="320"/>
    </row>
    <row r="107" spans="1:13" ht="162" customHeight="1" x14ac:dyDescent="0.25">
      <c r="A107" s="243"/>
      <c r="B107" s="240"/>
      <c r="C107" s="244"/>
      <c r="D107" s="244"/>
      <c r="E107" s="140" t="s">
        <v>46</v>
      </c>
      <c r="F107" s="128">
        <v>941976490</v>
      </c>
      <c r="G107" s="128"/>
      <c r="H107" s="128"/>
      <c r="I107" s="125"/>
      <c r="J107" s="125">
        <f>51814+1424186</f>
        <v>1476000</v>
      </c>
      <c r="K107" s="125">
        <v>16873640.600000001</v>
      </c>
      <c r="L107" s="125"/>
      <c r="M107" s="320"/>
    </row>
    <row r="108" spans="1:13" ht="109.5" customHeight="1" x14ac:dyDescent="0.25">
      <c r="A108" s="243" t="s">
        <v>128</v>
      </c>
      <c r="B108" s="453">
        <v>990</v>
      </c>
      <c r="C108" s="244" t="s">
        <v>328</v>
      </c>
      <c r="D108" s="244" t="s">
        <v>32</v>
      </c>
      <c r="E108" s="59" t="s">
        <v>40</v>
      </c>
      <c r="F108" s="128">
        <v>1744528640</v>
      </c>
      <c r="G108" s="128"/>
      <c r="H108" s="125"/>
      <c r="I108" s="125"/>
      <c r="J108" s="125">
        <v>1476000</v>
      </c>
      <c r="K108" s="125"/>
      <c r="L108" s="125"/>
      <c r="M108" s="320" t="s">
        <v>598</v>
      </c>
    </row>
    <row r="109" spans="1:13" ht="127.5" customHeight="1" x14ac:dyDescent="0.25">
      <c r="A109" s="243"/>
      <c r="B109" s="453"/>
      <c r="C109" s="244"/>
      <c r="D109" s="244"/>
      <c r="E109" s="59" t="s">
        <v>115</v>
      </c>
      <c r="F109" s="128"/>
      <c r="G109" s="128"/>
      <c r="H109" s="125"/>
      <c r="I109" s="125"/>
      <c r="J109" s="125"/>
      <c r="K109" s="125"/>
      <c r="L109" s="125"/>
      <c r="M109" s="320"/>
    </row>
    <row r="110" spans="1:13" ht="173.25" customHeight="1" x14ac:dyDescent="0.25">
      <c r="A110" s="243"/>
      <c r="B110" s="453"/>
      <c r="C110" s="244"/>
      <c r="D110" s="244"/>
      <c r="E110" s="59" t="s">
        <v>46</v>
      </c>
      <c r="F110" s="165">
        <v>1744528640</v>
      </c>
      <c r="G110" s="128"/>
      <c r="H110" s="125"/>
      <c r="I110" s="125"/>
      <c r="J110" s="125">
        <v>1476000</v>
      </c>
      <c r="K110" s="125">
        <v>18409544.93</v>
      </c>
      <c r="L110" s="125"/>
      <c r="M110" s="320"/>
    </row>
    <row r="111" spans="1:13" ht="73.5" customHeight="1" x14ac:dyDescent="0.25">
      <c r="A111" s="301" t="s">
        <v>503</v>
      </c>
      <c r="B111" s="323">
        <v>1500</v>
      </c>
      <c r="C111" s="245" t="s">
        <v>504</v>
      </c>
      <c r="D111" s="245" t="s">
        <v>505</v>
      </c>
      <c r="E111" s="20" t="s">
        <v>40</v>
      </c>
      <c r="F111" s="206">
        <v>1384947120</v>
      </c>
      <c r="G111" s="101"/>
      <c r="H111" s="207"/>
      <c r="I111" s="207"/>
      <c r="J111" s="207"/>
      <c r="K111" s="207"/>
      <c r="L111" s="207"/>
      <c r="M111" s="248" t="s">
        <v>506</v>
      </c>
    </row>
    <row r="112" spans="1:13" ht="101.25" customHeight="1" x14ac:dyDescent="0.25">
      <c r="A112" s="302"/>
      <c r="B112" s="324"/>
      <c r="C112" s="246"/>
      <c r="D112" s="246"/>
      <c r="E112" s="59" t="s">
        <v>115</v>
      </c>
      <c r="F112" s="206"/>
      <c r="G112" s="101"/>
      <c r="H112" s="207"/>
      <c r="I112" s="207"/>
      <c r="J112" s="207"/>
      <c r="K112" s="207"/>
      <c r="L112" s="207"/>
      <c r="M112" s="249"/>
    </row>
    <row r="113" spans="1:13" ht="71.25" customHeight="1" x14ac:dyDescent="0.25">
      <c r="A113" s="303"/>
      <c r="B113" s="325"/>
      <c r="C113" s="247"/>
      <c r="D113" s="247"/>
      <c r="E113" s="59" t="s">
        <v>46</v>
      </c>
      <c r="F113" s="206"/>
      <c r="G113" s="101"/>
      <c r="H113" s="207"/>
      <c r="I113" s="207"/>
      <c r="J113" s="207"/>
      <c r="K113" s="207"/>
      <c r="L113" s="207"/>
      <c r="M113" s="250"/>
    </row>
    <row r="114" spans="1:13" ht="58.5" customHeight="1" x14ac:dyDescent="0.25">
      <c r="A114" s="387" t="s">
        <v>182</v>
      </c>
      <c r="B114" s="251"/>
      <c r="C114" s="245" t="s">
        <v>129</v>
      </c>
      <c r="D114" s="245" t="s">
        <v>63</v>
      </c>
      <c r="E114" s="20" t="s">
        <v>40</v>
      </c>
      <c r="F114" s="128">
        <v>792418621</v>
      </c>
      <c r="G114" s="101">
        <v>154692026.46000001</v>
      </c>
      <c r="H114" s="125">
        <f>H115+H116</f>
        <v>13206978</v>
      </c>
      <c r="I114" s="125"/>
      <c r="J114" s="125"/>
      <c r="K114" s="125"/>
      <c r="L114" s="125">
        <f>L115+L116</f>
        <v>13206978</v>
      </c>
      <c r="M114" s="265" t="s">
        <v>599</v>
      </c>
    </row>
    <row r="115" spans="1:13" ht="81.75" customHeight="1" x14ac:dyDescent="0.25">
      <c r="A115" s="343"/>
      <c r="B115" s="252"/>
      <c r="C115" s="246"/>
      <c r="D115" s="246"/>
      <c r="E115" s="20" t="s">
        <v>15</v>
      </c>
      <c r="F115" s="128">
        <v>752797689</v>
      </c>
      <c r="G115" s="101"/>
      <c r="H115" s="125"/>
      <c r="I115" s="123"/>
      <c r="J115" s="123"/>
      <c r="K115" s="123"/>
      <c r="L115" s="125"/>
      <c r="M115" s="266"/>
    </row>
    <row r="116" spans="1:13" ht="81" customHeight="1" x14ac:dyDescent="0.25">
      <c r="A116" s="344"/>
      <c r="B116" s="253"/>
      <c r="C116" s="247"/>
      <c r="D116" s="247"/>
      <c r="E116" s="20" t="s">
        <v>46</v>
      </c>
      <c r="F116" s="128">
        <v>39620932</v>
      </c>
      <c r="G116" s="31">
        <v>154692026.46000001</v>
      </c>
      <c r="H116" s="125">
        <f>I116+J116+K116+L116</f>
        <v>13206978</v>
      </c>
      <c r="I116" s="125"/>
      <c r="J116" s="125"/>
      <c r="K116" s="125"/>
      <c r="L116" s="125">
        <v>13206978</v>
      </c>
      <c r="M116" s="267"/>
    </row>
    <row r="117" spans="1:13" ht="58.5" customHeight="1" x14ac:dyDescent="0.25">
      <c r="A117" s="387" t="s">
        <v>362</v>
      </c>
      <c r="B117" s="289" t="s">
        <v>352</v>
      </c>
      <c r="C117" s="245"/>
      <c r="D117" s="245"/>
      <c r="E117" s="20" t="s">
        <v>40</v>
      </c>
      <c r="F117" s="128">
        <f>F118+F119</f>
        <v>38954400</v>
      </c>
      <c r="G117" s="128"/>
      <c r="H117" s="128">
        <f t="shared" ref="H117" si="12">H118+H119</f>
        <v>6029666</v>
      </c>
      <c r="I117" s="128"/>
      <c r="J117" s="128"/>
      <c r="K117" s="128">
        <f>K119</f>
        <v>6029666</v>
      </c>
      <c r="L117" s="128"/>
      <c r="M117" s="265" t="s">
        <v>471</v>
      </c>
    </row>
    <row r="118" spans="1:13" ht="80.25" customHeight="1" x14ac:dyDescent="0.25">
      <c r="A118" s="343"/>
      <c r="B118" s="392"/>
      <c r="C118" s="246"/>
      <c r="D118" s="246"/>
      <c r="E118" s="20" t="s">
        <v>15</v>
      </c>
      <c r="F118" s="128"/>
      <c r="G118" s="31"/>
      <c r="H118" s="31"/>
      <c r="I118" s="123"/>
      <c r="J118" s="123"/>
      <c r="K118" s="123"/>
      <c r="L118" s="125"/>
      <c r="M118" s="266"/>
    </row>
    <row r="119" spans="1:13" ht="169.5" customHeight="1" x14ac:dyDescent="0.25">
      <c r="A119" s="344"/>
      <c r="B119" s="290"/>
      <c r="C119" s="247"/>
      <c r="D119" s="247"/>
      <c r="E119" s="131" t="s">
        <v>46</v>
      </c>
      <c r="F119" s="128">
        <v>38954400</v>
      </c>
      <c r="G119" s="31"/>
      <c r="H119" s="125">
        <f>I119+J119+K119+L119</f>
        <v>6029666</v>
      </c>
      <c r="I119" s="125"/>
      <c r="J119" s="125"/>
      <c r="K119" s="125">
        <v>6029666</v>
      </c>
      <c r="L119" s="125"/>
      <c r="M119" s="267"/>
    </row>
    <row r="120" spans="1:13" ht="27.75" customHeight="1" x14ac:dyDescent="0.25">
      <c r="A120" s="460" t="s">
        <v>106</v>
      </c>
      <c r="B120" s="461"/>
      <c r="C120" s="461"/>
      <c r="D120" s="461"/>
      <c r="E120" s="461"/>
      <c r="F120" s="461"/>
      <c r="G120" s="461"/>
      <c r="H120" s="461"/>
      <c r="I120" s="461"/>
      <c r="J120" s="461"/>
      <c r="K120" s="461"/>
      <c r="L120" s="461"/>
      <c r="M120" s="462"/>
    </row>
    <row r="121" spans="1:13" ht="46.5" customHeight="1" x14ac:dyDescent="0.25">
      <c r="A121" s="310" t="s">
        <v>313</v>
      </c>
      <c r="B121" s="453" t="s">
        <v>135</v>
      </c>
      <c r="C121" s="394" t="s">
        <v>136</v>
      </c>
      <c r="D121" s="244" t="s">
        <v>61</v>
      </c>
      <c r="E121" s="55" t="s">
        <v>40</v>
      </c>
      <c r="F121" s="128">
        <f>F122+F123</f>
        <v>321037560</v>
      </c>
      <c r="G121" s="128"/>
      <c r="H121" s="125">
        <v>219433800</v>
      </c>
      <c r="I121" s="125"/>
      <c r="J121" s="125"/>
      <c r="K121" s="125">
        <v>117517500</v>
      </c>
      <c r="L121" s="125">
        <v>101916300</v>
      </c>
      <c r="M121" s="465" t="s">
        <v>600</v>
      </c>
    </row>
    <row r="122" spans="1:13" ht="62.25" customHeight="1" x14ac:dyDescent="0.25">
      <c r="A122" s="310"/>
      <c r="B122" s="453"/>
      <c r="C122" s="394"/>
      <c r="D122" s="244"/>
      <c r="E122" s="55" t="s">
        <v>13</v>
      </c>
      <c r="F122" s="128">
        <v>209211800</v>
      </c>
      <c r="G122" s="128"/>
      <c r="H122" s="125"/>
      <c r="I122" s="125"/>
      <c r="J122" s="125"/>
      <c r="K122" s="125">
        <v>94014000</v>
      </c>
      <c r="L122" s="125">
        <v>76437200</v>
      </c>
      <c r="M122" s="465"/>
    </row>
    <row r="123" spans="1:13" ht="47.25" customHeight="1" x14ac:dyDescent="0.25">
      <c r="A123" s="310"/>
      <c r="B123" s="453"/>
      <c r="C123" s="394"/>
      <c r="D123" s="244"/>
      <c r="E123" s="59" t="s">
        <v>46</v>
      </c>
      <c r="F123" s="128">
        <v>111825760</v>
      </c>
      <c r="G123" s="128"/>
      <c r="H123" s="125">
        <v>48982600</v>
      </c>
      <c r="I123" s="125"/>
      <c r="J123" s="125"/>
      <c r="K123" s="125">
        <v>23503500</v>
      </c>
      <c r="L123" s="125">
        <v>25479100</v>
      </c>
      <c r="M123" s="465"/>
    </row>
    <row r="124" spans="1:13" ht="43.5" customHeight="1" x14ac:dyDescent="0.25">
      <c r="A124" s="310"/>
      <c r="B124" s="453" t="s">
        <v>154</v>
      </c>
      <c r="C124" s="285" t="s">
        <v>24</v>
      </c>
      <c r="D124" s="244"/>
      <c r="E124" s="59" t="s">
        <v>40</v>
      </c>
      <c r="F124" s="128">
        <f>F125+F126</f>
        <v>377457612.22000003</v>
      </c>
      <c r="G124" s="128">
        <f>G125+G126</f>
        <v>11455672.220000001</v>
      </c>
      <c r="H124" s="125">
        <v>333227223</v>
      </c>
      <c r="I124" s="125">
        <v>97223</v>
      </c>
      <c r="J124" s="137"/>
      <c r="K124" s="125">
        <v>220000000</v>
      </c>
      <c r="L124" s="125">
        <v>113130000</v>
      </c>
      <c r="M124" s="465"/>
    </row>
    <row r="125" spans="1:13" ht="61.5" customHeight="1" x14ac:dyDescent="0.25">
      <c r="A125" s="310"/>
      <c r="B125" s="453"/>
      <c r="C125" s="285"/>
      <c r="D125" s="244"/>
      <c r="E125" s="59" t="s">
        <v>13</v>
      </c>
      <c r="F125" s="128"/>
      <c r="G125" s="128"/>
      <c r="H125" s="125">
        <v>333130000</v>
      </c>
      <c r="I125" s="125"/>
      <c r="J125" s="137"/>
      <c r="K125" s="125">
        <v>220000000</v>
      </c>
      <c r="L125" s="125">
        <v>113130000</v>
      </c>
      <c r="M125" s="465"/>
    </row>
    <row r="126" spans="1:13" ht="56.25" customHeight="1" x14ac:dyDescent="0.25">
      <c r="A126" s="310"/>
      <c r="B126" s="453"/>
      <c r="C126" s="285"/>
      <c r="D126" s="244"/>
      <c r="E126" s="85" t="s">
        <v>67</v>
      </c>
      <c r="F126" s="128">
        <v>377457612.22000003</v>
      </c>
      <c r="G126" s="128">
        <v>11455672.220000001</v>
      </c>
      <c r="H126" s="125">
        <v>97223</v>
      </c>
      <c r="I126" s="125">
        <v>97223</v>
      </c>
      <c r="J126" s="137"/>
      <c r="K126" s="125"/>
      <c r="L126" s="125"/>
      <c r="M126" s="465"/>
    </row>
    <row r="127" spans="1:13" ht="56.25" customHeight="1" x14ac:dyDescent="0.25">
      <c r="A127" s="239" t="s">
        <v>110</v>
      </c>
      <c r="B127" s="453" t="s">
        <v>116</v>
      </c>
      <c r="C127" s="394" t="s">
        <v>37</v>
      </c>
      <c r="D127" s="241" t="s">
        <v>148</v>
      </c>
      <c r="E127" s="55" t="s">
        <v>40</v>
      </c>
      <c r="F127" s="128">
        <f>F128+F129</f>
        <v>246688181.06</v>
      </c>
      <c r="G127" s="128">
        <v>82829000</v>
      </c>
      <c r="H127" s="125">
        <v>226399909</v>
      </c>
      <c r="I127" s="125">
        <v>82829000</v>
      </c>
      <c r="J127" s="125">
        <v>143570909</v>
      </c>
      <c r="K127" s="125"/>
      <c r="L127" s="149"/>
      <c r="M127" s="338" t="s">
        <v>529</v>
      </c>
    </row>
    <row r="128" spans="1:13" ht="63.75" customHeight="1" x14ac:dyDescent="0.25">
      <c r="A128" s="239"/>
      <c r="B128" s="453"/>
      <c r="C128" s="394"/>
      <c r="D128" s="241"/>
      <c r="E128" s="55" t="s">
        <v>13</v>
      </c>
      <c r="F128" s="128">
        <v>205633344.84999999</v>
      </c>
      <c r="G128" s="128">
        <v>74546000</v>
      </c>
      <c r="H128" s="125">
        <v>187998000</v>
      </c>
      <c r="I128" s="125">
        <v>74546000</v>
      </c>
      <c r="J128" s="125">
        <v>113452000</v>
      </c>
      <c r="K128" s="125"/>
      <c r="L128" s="149"/>
      <c r="M128" s="338"/>
    </row>
    <row r="129" spans="1:13" ht="150.75" customHeight="1" x14ac:dyDescent="0.25">
      <c r="A129" s="239"/>
      <c r="B129" s="453"/>
      <c r="C129" s="394"/>
      <c r="D129" s="241"/>
      <c r="E129" s="55" t="s">
        <v>41</v>
      </c>
      <c r="F129" s="128">
        <v>41054836.210000001</v>
      </c>
      <c r="G129" s="128">
        <v>8283000</v>
      </c>
      <c r="H129" s="125">
        <v>38401909</v>
      </c>
      <c r="I129" s="125">
        <v>8283000</v>
      </c>
      <c r="J129" s="125">
        <v>30118909</v>
      </c>
      <c r="K129" s="125"/>
      <c r="L129" s="149"/>
      <c r="M129" s="338"/>
    </row>
    <row r="130" spans="1:13" ht="41.25" customHeight="1" x14ac:dyDescent="0.25">
      <c r="A130" s="239"/>
      <c r="B130" s="297" t="s">
        <v>147</v>
      </c>
      <c r="C130" s="241" t="s">
        <v>37</v>
      </c>
      <c r="D130" s="241"/>
      <c r="E130" s="59" t="s">
        <v>40</v>
      </c>
      <c r="F130" s="128">
        <f>F131+F132</f>
        <v>288140587.44</v>
      </c>
      <c r="G130" s="128">
        <v>17559212.670000002</v>
      </c>
      <c r="H130" s="125">
        <v>196786095</v>
      </c>
      <c r="I130" s="125"/>
      <c r="J130" s="75">
        <v>196786095</v>
      </c>
      <c r="K130" s="149"/>
      <c r="L130" s="125"/>
      <c r="M130" s="338"/>
    </row>
    <row r="131" spans="1:13" ht="59.25" customHeight="1" x14ac:dyDescent="0.25">
      <c r="A131" s="239"/>
      <c r="B131" s="297"/>
      <c r="C131" s="241"/>
      <c r="D131" s="241"/>
      <c r="E131" s="85" t="s">
        <v>17</v>
      </c>
      <c r="F131" s="128">
        <v>182492816.00999999</v>
      </c>
      <c r="G131" s="128">
        <v>3903000</v>
      </c>
      <c r="H131" s="125"/>
      <c r="I131" s="125"/>
      <c r="J131" s="125"/>
      <c r="K131" s="149"/>
      <c r="L131" s="125"/>
      <c r="M131" s="338"/>
    </row>
    <row r="132" spans="1:13" ht="48" customHeight="1" x14ac:dyDescent="0.25">
      <c r="A132" s="239"/>
      <c r="B132" s="297"/>
      <c r="C132" s="241"/>
      <c r="D132" s="241"/>
      <c r="E132" s="85" t="s">
        <v>67</v>
      </c>
      <c r="F132" s="128">
        <v>105647771.43000001</v>
      </c>
      <c r="G132" s="128">
        <v>13656212.67</v>
      </c>
      <c r="H132" s="125">
        <v>196786095</v>
      </c>
      <c r="I132" s="125"/>
      <c r="J132" s="125">
        <v>196786095</v>
      </c>
      <c r="K132" s="149"/>
      <c r="L132" s="125"/>
      <c r="M132" s="338"/>
    </row>
    <row r="133" spans="1:13" ht="36" customHeight="1" x14ac:dyDescent="0.25">
      <c r="A133" s="310" t="s">
        <v>149</v>
      </c>
      <c r="B133" s="297" t="s">
        <v>161</v>
      </c>
      <c r="C133" s="241"/>
      <c r="D133" s="241"/>
      <c r="E133" s="59" t="s">
        <v>40</v>
      </c>
      <c r="F133" s="128">
        <f>F134+F135</f>
        <v>149277926.79000002</v>
      </c>
      <c r="G133" s="128">
        <v>3414517.15</v>
      </c>
      <c r="H133" s="125"/>
      <c r="I133" s="125"/>
      <c r="J133" s="125"/>
      <c r="K133" s="125"/>
      <c r="L133" s="125"/>
      <c r="M133" s="281" t="s">
        <v>601</v>
      </c>
    </row>
    <row r="134" spans="1:13" ht="60.75" customHeight="1" x14ac:dyDescent="0.25">
      <c r="A134" s="310"/>
      <c r="B134" s="297"/>
      <c r="C134" s="241"/>
      <c r="D134" s="241"/>
      <c r="E134" s="129" t="s">
        <v>17</v>
      </c>
      <c r="F134" s="128">
        <v>73953600</v>
      </c>
      <c r="G134" s="128"/>
      <c r="H134" s="125"/>
      <c r="I134" s="125"/>
      <c r="J134" s="125"/>
      <c r="K134" s="125"/>
      <c r="L134" s="125"/>
      <c r="M134" s="354"/>
    </row>
    <row r="135" spans="1:13" ht="85.5" customHeight="1" x14ac:dyDescent="0.25">
      <c r="A135" s="310"/>
      <c r="B135" s="297"/>
      <c r="C135" s="241"/>
      <c r="D135" s="241"/>
      <c r="E135" s="85" t="s">
        <v>67</v>
      </c>
      <c r="F135" s="128">
        <v>75324326.790000007</v>
      </c>
      <c r="G135" s="128">
        <v>3414517.15</v>
      </c>
      <c r="H135" s="125"/>
      <c r="I135" s="125"/>
      <c r="J135" s="125"/>
      <c r="K135" s="125"/>
      <c r="L135" s="125"/>
      <c r="M135" s="354"/>
    </row>
    <row r="136" spans="1:13" ht="41.25" customHeight="1" x14ac:dyDescent="0.25">
      <c r="A136" s="310"/>
      <c r="B136" s="297" t="s">
        <v>160</v>
      </c>
      <c r="C136" s="241"/>
      <c r="D136" s="241"/>
      <c r="E136" s="59" t="s">
        <v>40</v>
      </c>
      <c r="F136" s="128">
        <f>F137+F138</f>
        <v>487895244.63</v>
      </c>
      <c r="G136" s="128">
        <v>2996434.63</v>
      </c>
      <c r="H136" s="125">
        <f>I136+J136+K136+L136</f>
        <v>106980983</v>
      </c>
      <c r="I136" s="125">
        <v>87778</v>
      </c>
      <c r="J136" s="202">
        <f>J137+J138</f>
        <v>23205</v>
      </c>
      <c r="K136" s="125"/>
      <c r="L136" s="125">
        <v>106870000</v>
      </c>
      <c r="M136" s="354"/>
    </row>
    <row r="137" spans="1:13" ht="64.5" customHeight="1" x14ac:dyDescent="0.25">
      <c r="A137" s="310"/>
      <c r="B137" s="297"/>
      <c r="C137" s="241"/>
      <c r="D137" s="241"/>
      <c r="E137" s="129" t="s">
        <v>17</v>
      </c>
      <c r="F137" s="128"/>
      <c r="G137" s="128"/>
      <c r="H137" s="125">
        <f>I137+J137+K137+L137</f>
        <v>106870000</v>
      </c>
      <c r="I137" s="125"/>
      <c r="J137" s="125"/>
      <c r="K137" s="125"/>
      <c r="L137" s="125">
        <v>106870000</v>
      </c>
      <c r="M137" s="354"/>
    </row>
    <row r="138" spans="1:13" ht="69" customHeight="1" x14ac:dyDescent="0.25">
      <c r="A138" s="310"/>
      <c r="B138" s="297"/>
      <c r="C138" s="241"/>
      <c r="D138" s="241"/>
      <c r="E138" s="141" t="s">
        <v>67</v>
      </c>
      <c r="F138" s="127">
        <v>487895244.63</v>
      </c>
      <c r="G138" s="127">
        <v>2996434.63</v>
      </c>
      <c r="H138" s="124">
        <f>I138+J138+K138+L138</f>
        <v>110983</v>
      </c>
      <c r="I138" s="124">
        <v>87778</v>
      </c>
      <c r="J138" s="200">
        <v>23205</v>
      </c>
      <c r="K138" s="124"/>
      <c r="L138" s="124"/>
      <c r="M138" s="282"/>
    </row>
    <row r="139" spans="1:13" ht="88.5" customHeight="1" x14ac:dyDescent="0.25">
      <c r="A139" s="464" t="s">
        <v>109</v>
      </c>
      <c r="B139" s="496" t="s">
        <v>181</v>
      </c>
      <c r="C139" s="394" t="s">
        <v>34</v>
      </c>
      <c r="D139" s="244" t="s">
        <v>47</v>
      </c>
      <c r="E139" s="84" t="s">
        <v>40</v>
      </c>
      <c r="F139" s="128">
        <v>147751413.80000001</v>
      </c>
      <c r="G139" s="128">
        <v>27911357.799999997</v>
      </c>
      <c r="H139" s="125">
        <v>62198392</v>
      </c>
      <c r="I139" s="76">
        <v>759759</v>
      </c>
      <c r="J139" s="76">
        <v>21038122</v>
      </c>
      <c r="K139" s="76">
        <v>40400511</v>
      </c>
      <c r="L139" s="148"/>
      <c r="M139" s="502" t="s">
        <v>511</v>
      </c>
    </row>
    <row r="140" spans="1:13" ht="71.25" customHeight="1" x14ac:dyDescent="0.25">
      <c r="A140" s="464"/>
      <c r="B140" s="496"/>
      <c r="C140" s="394"/>
      <c r="D140" s="244"/>
      <c r="E140" s="84" t="s">
        <v>13</v>
      </c>
      <c r="F140" s="128">
        <v>9259311.8499999996</v>
      </c>
      <c r="G140" s="128">
        <v>9259311.8499999996</v>
      </c>
      <c r="H140" s="125"/>
      <c r="I140" s="125"/>
      <c r="J140" s="76"/>
      <c r="K140" s="76"/>
      <c r="L140" s="149"/>
      <c r="M140" s="503"/>
    </row>
    <row r="141" spans="1:13" ht="29.25" customHeight="1" x14ac:dyDescent="0.25">
      <c r="A141" s="464"/>
      <c r="B141" s="496"/>
      <c r="C141" s="394"/>
      <c r="D141" s="244"/>
      <c r="E141" s="463" t="s">
        <v>41</v>
      </c>
      <c r="F141" s="300">
        <v>138492101.94999999</v>
      </c>
      <c r="G141" s="366">
        <v>18652045.949999999</v>
      </c>
      <c r="H141" s="298">
        <v>62198392</v>
      </c>
      <c r="I141" s="393">
        <v>759759</v>
      </c>
      <c r="J141" s="498">
        <v>21038122</v>
      </c>
      <c r="K141" s="393">
        <v>40400511</v>
      </c>
      <c r="L141" s="472"/>
      <c r="M141" s="503"/>
    </row>
    <row r="142" spans="1:13" ht="20.25" customHeight="1" x14ac:dyDescent="0.25">
      <c r="A142" s="464"/>
      <c r="B142" s="496"/>
      <c r="C142" s="394"/>
      <c r="D142" s="244"/>
      <c r="E142" s="463"/>
      <c r="F142" s="300"/>
      <c r="G142" s="500"/>
      <c r="H142" s="499"/>
      <c r="I142" s="393"/>
      <c r="J142" s="498"/>
      <c r="K142" s="393"/>
      <c r="L142" s="501"/>
      <c r="M142" s="503"/>
    </row>
    <row r="143" spans="1:13" ht="27.75" customHeight="1" x14ac:dyDescent="0.25">
      <c r="A143" s="464"/>
      <c r="B143" s="496"/>
      <c r="C143" s="394"/>
      <c r="D143" s="244"/>
      <c r="E143" s="463"/>
      <c r="F143" s="300"/>
      <c r="G143" s="500"/>
      <c r="H143" s="499"/>
      <c r="I143" s="393"/>
      <c r="J143" s="498"/>
      <c r="K143" s="393"/>
      <c r="L143" s="501"/>
      <c r="M143" s="503"/>
    </row>
    <row r="144" spans="1:13" ht="20.25" customHeight="1" x14ac:dyDescent="0.25">
      <c r="A144" s="464"/>
      <c r="B144" s="496"/>
      <c r="C144" s="394"/>
      <c r="D144" s="244"/>
      <c r="E144" s="463"/>
      <c r="F144" s="300"/>
      <c r="G144" s="367"/>
      <c r="H144" s="299"/>
      <c r="I144" s="393"/>
      <c r="J144" s="498"/>
      <c r="K144" s="393"/>
      <c r="L144" s="473"/>
      <c r="M144" s="503"/>
    </row>
    <row r="145" spans="1:15" ht="39" customHeight="1" x14ac:dyDescent="0.25">
      <c r="A145" s="450" t="s">
        <v>130</v>
      </c>
      <c r="B145" s="457" t="s">
        <v>131</v>
      </c>
      <c r="C145" s="454">
        <v>2017</v>
      </c>
      <c r="D145" s="245"/>
      <c r="E145" s="84" t="s">
        <v>40</v>
      </c>
      <c r="F145" s="128">
        <v>59662253</v>
      </c>
      <c r="G145" s="35"/>
      <c r="H145" s="35">
        <f>I145+J145+K145+L145</f>
        <v>29831253</v>
      </c>
      <c r="I145" s="35"/>
      <c r="J145" s="35"/>
      <c r="K145" s="35">
        <f>K146+K147</f>
        <v>29831253</v>
      </c>
      <c r="L145" s="35"/>
      <c r="M145" s="503"/>
    </row>
    <row r="146" spans="1:15" ht="67.5" customHeight="1" x14ac:dyDescent="0.25">
      <c r="A146" s="451"/>
      <c r="B146" s="458"/>
      <c r="C146" s="455"/>
      <c r="D146" s="246"/>
      <c r="E146" s="84" t="s">
        <v>115</v>
      </c>
      <c r="F146" s="128">
        <v>26848000</v>
      </c>
      <c r="G146" s="31"/>
      <c r="H146" s="35"/>
      <c r="I146" s="76"/>
      <c r="J146" s="125"/>
      <c r="K146" s="35"/>
      <c r="L146" s="149"/>
      <c r="M146" s="503"/>
    </row>
    <row r="147" spans="1:15" ht="55.5" customHeight="1" x14ac:dyDescent="0.25">
      <c r="A147" s="452"/>
      <c r="B147" s="459"/>
      <c r="C147" s="456"/>
      <c r="D147" s="247"/>
      <c r="E147" s="84" t="s">
        <v>41</v>
      </c>
      <c r="F147" s="128">
        <v>32814253</v>
      </c>
      <c r="G147" s="31"/>
      <c r="H147" s="35">
        <f t="shared" ref="H147" si="13">I147+J147+K147+L147</f>
        <v>29831253</v>
      </c>
      <c r="I147" s="76"/>
      <c r="J147" s="125"/>
      <c r="K147" s="35">
        <v>29831253</v>
      </c>
      <c r="L147" s="149"/>
      <c r="M147" s="504"/>
    </row>
    <row r="148" spans="1:15" ht="159" customHeight="1" x14ac:dyDescent="0.25">
      <c r="A148" s="301" t="s">
        <v>132</v>
      </c>
      <c r="B148" s="323" t="s">
        <v>415</v>
      </c>
      <c r="C148" s="245" t="s">
        <v>23</v>
      </c>
      <c r="D148" s="245" t="s">
        <v>52</v>
      </c>
      <c r="E148" s="84" t="s">
        <v>40</v>
      </c>
      <c r="F148" s="128">
        <f>F149+F150</f>
        <v>130748445.73</v>
      </c>
      <c r="G148" s="31">
        <v>3117761.6100000003</v>
      </c>
      <c r="H148" s="41">
        <v>61294911</v>
      </c>
      <c r="I148" s="125">
        <v>211</v>
      </c>
      <c r="J148" s="125">
        <f>J149+J150</f>
        <v>752424.73</v>
      </c>
      <c r="K148" s="125"/>
      <c r="L148" s="148"/>
      <c r="M148" s="316" t="s">
        <v>530</v>
      </c>
    </row>
    <row r="149" spans="1:15" ht="103.5" customHeight="1" x14ac:dyDescent="0.25">
      <c r="A149" s="302"/>
      <c r="B149" s="324"/>
      <c r="C149" s="246"/>
      <c r="D149" s="246"/>
      <c r="E149" s="84" t="s">
        <v>13</v>
      </c>
      <c r="F149" s="128">
        <v>30652300</v>
      </c>
      <c r="G149" s="31"/>
      <c r="H149" s="41">
        <v>46886800</v>
      </c>
      <c r="I149" s="76"/>
      <c r="J149" s="76"/>
      <c r="K149" s="125"/>
      <c r="L149" s="148"/>
      <c r="M149" s="391"/>
    </row>
    <row r="150" spans="1:15" ht="96.75" customHeight="1" x14ac:dyDescent="0.25">
      <c r="A150" s="303"/>
      <c r="B150" s="325"/>
      <c r="C150" s="247"/>
      <c r="D150" s="247"/>
      <c r="E150" s="20" t="s">
        <v>46</v>
      </c>
      <c r="F150" s="128">
        <v>100096145.73</v>
      </c>
      <c r="G150" s="31">
        <v>3117761.6100000003</v>
      </c>
      <c r="H150" s="41">
        <v>14408111</v>
      </c>
      <c r="I150" s="125">
        <v>211</v>
      </c>
      <c r="J150" s="76">
        <v>752424.73</v>
      </c>
      <c r="K150" s="125"/>
      <c r="L150" s="148"/>
      <c r="M150" s="317"/>
    </row>
    <row r="151" spans="1:15" ht="152.25" customHeight="1" x14ac:dyDescent="0.25">
      <c r="A151" s="370" t="s">
        <v>112</v>
      </c>
      <c r="B151" s="373" t="s">
        <v>399</v>
      </c>
      <c r="C151" s="376" t="s">
        <v>65</v>
      </c>
      <c r="D151" s="376" t="s">
        <v>50</v>
      </c>
      <c r="E151" s="84" t="s">
        <v>40</v>
      </c>
      <c r="F151" s="128">
        <v>501453921.68000001</v>
      </c>
      <c r="G151" s="31">
        <v>8939151.6799999997</v>
      </c>
      <c r="H151" s="41">
        <v>754813</v>
      </c>
      <c r="I151" s="125">
        <v>754813</v>
      </c>
      <c r="J151" s="125"/>
      <c r="K151" s="125"/>
      <c r="L151" s="35"/>
      <c r="M151" s="338" t="s">
        <v>493</v>
      </c>
    </row>
    <row r="152" spans="1:15" ht="166.5" customHeight="1" x14ac:dyDescent="0.25">
      <c r="A152" s="371"/>
      <c r="B152" s="374"/>
      <c r="C152" s="377"/>
      <c r="D152" s="377"/>
      <c r="E152" s="84" t="s">
        <v>13</v>
      </c>
      <c r="F152" s="128">
        <v>443263293</v>
      </c>
      <c r="G152" s="128"/>
      <c r="H152" s="41"/>
      <c r="I152" s="125"/>
      <c r="J152" s="125"/>
      <c r="K152" s="125"/>
      <c r="L152" s="125"/>
      <c r="M152" s="338"/>
    </row>
    <row r="153" spans="1:15" ht="93.75" customHeight="1" x14ac:dyDescent="0.25">
      <c r="A153" s="372"/>
      <c r="B153" s="375"/>
      <c r="C153" s="378"/>
      <c r="D153" s="378"/>
      <c r="E153" s="55" t="s">
        <v>41</v>
      </c>
      <c r="F153" s="128">
        <v>58190628.68</v>
      </c>
      <c r="G153" s="128">
        <v>8939151.6799999997</v>
      </c>
      <c r="H153" s="41">
        <v>754813</v>
      </c>
      <c r="I153" s="125">
        <v>754813</v>
      </c>
      <c r="J153" s="125"/>
      <c r="K153" s="125"/>
      <c r="L153" s="125"/>
      <c r="M153" s="338"/>
    </row>
    <row r="154" spans="1:15" ht="76.5" customHeight="1" x14ac:dyDescent="0.25">
      <c r="A154" s="276" t="s">
        <v>134</v>
      </c>
      <c r="B154" s="323" t="s">
        <v>400</v>
      </c>
      <c r="C154" s="245" t="s">
        <v>183</v>
      </c>
      <c r="D154" s="245" t="s">
        <v>50</v>
      </c>
      <c r="E154" s="84" t="s">
        <v>40</v>
      </c>
      <c r="F154" s="128">
        <f>F155+F156</f>
        <v>390248142.05000001</v>
      </c>
      <c r="G154" s="31">
        <v>5724322.6699999999</v>
      </c>
      <c r="H154" s="41">
        <v>702080</v>
      </c>
      <c r="I154" s="125">
        <v>702080</v>
      </c>
      <c r="J154" s="125"/>
      <c r="K154" s="35"/>
      <c r="L154" s="148"/>
      <c r="M154" s="265" t="s">
        <v>494</v>
      </c>
    </row>
    <row r="155" spans="1:15" ht="124.5" customHeight="1" x14ac:dyDescent="0.25">
      <c r="A155" s="403"/>
      <c r="B155" s="324"/>
      <c r="C155" s="246"/>
      <c r="D155" s="246"/>
      <c r="E155" s="84" t="s">
        <v>13</v>
      </c>
      <c r="F155" s="128"/>
      <c r="G155" s="31"/>
      <c r="H155" s="41"/>
      <c r="I155" s="130"/>
      <c r="J155" s="130"/>
      <c r="K155" s="42"/>
      <c r="L155" s="148"/>
      <c r="M155" s="266"/>
      <c r="N155" s="13"/>
      <c r="O155" s="13"/>
    </row>
    <row r="156" spans="1:15" ht="169.5" customHeight="1" x14ac:dyDescent="0.25">
      <c r="A156" s="277"/>
      <c r="B156" s="325"/>
      <c r="C156" s="247"/>
      <c r="D156" s="247"/>
      <c r="E156" s="20" t="s">
        <v>46</v>
      </c>
      <c r="F156" s="128">
        <v>390248142.05000001</v>
      </c>
      <c r="G156" s="102">
        <v>5724322.6699999999</v>
      </c>
      <c r="H156" s="41">
        <v>702080</v>
      </c>
      <c r="I156" s="123">
        <v>702080</v>
      </c>
      <c r="J156" s="123"/>
      <c r="K156" s="34"/>
      <c r="L156" s="148"/>
      <c r="M156" s="267"/>
      <c r="N156" s="14"/>
    </row>
    <row r="157" spans="1:15" ht="65.25" customHeight="1" x14ac:dyDescent="0.25">
      <c r="A157" s="276" t="s">
        <v>133</v>
      </c>
      <c r="B157" s="323" t="s">
        <v>153</v>
      </c>
      <c r="C157" s="245" t="s">
        <v>22</v>
      </c>
      <c r="D157" s="245" t="s">
        <v>51</v>
      </c>
      <c r="E157" s="84" t="s">
        <v>40</v>
      </c>
      <c r="F157" s="128">
        <v>494305002</v>
      </c>
      <c r="G157" s="31">
        <v>6786839.2199999997</v>
      </c>
      <c r="H157" s="41">
        <f t="shared" ref="H157:H159" si="14">I157+J157+K157+L157</f>
        <v>245534257</v>
      </c>
      <c r="I157" s="125"/>
      <c r="J157" s="125"/>
      <c r="K157" s="125">
        <v>95818502</v>
      </c>
      <c r="L157" s="148">
        <v>149715755</v>
      </c>
      <c r="M157" s="265" t="s">
        <v>416</v>
      </c>
    </row>
    <row r="158" spans="1:15" ht="162.75" customHeight="1" x14ac:dyDescent="0.25">
      <c r="A158" s="403"/>
      <c r="B158" s="324"/>
      <c r="C158" s="246"/>
      <c r="D158" s="246"/>
      <c r="E158" s="84" t="s">
        <v>13</v>
      </c>
      <c r="F158" s="128">
        <v>395444004</v>
      </c>
      <c r="G158" s="102"/>
      <c r="H158" s="41">
        <f t="shared" si="14"/>
        <v>187688000</v>
      </c>
      <c r="I158" s="124"/>
      <c r="J158" s="124"/>
      <c r="K158" s="124">
        <v>76654000</v>
      </c>
      <c r="L158" s="148">
        <v>111034000</v>
      </c>
      <c r="M158" s="266"/>
    </row>
    <row r="159" spans="1:15" ht="125.25" customHeight="1" x14ac:dyDescent="0.25">
      <c r="A159" s="403"/>
      <c r="B159" s="324"/>
      <c r="C159" s="246"/>
      <c r="D159" s="246"/>
      <c r="E159" s="407" t="s">
        <v>41</v>
      </c>
      <c r="F159" s="366">
        <v>98860998</v>
      </c>
      <c r="G159" s="366">
        <v>6786839.2199999997</v>
      </c>
      <c r="H159" s="368">
        <f t="shared" si="14"/>
        <v>57846257</v>
      </c>
      <c r="I159" s="298"/>
      <c r="J159" s="298"/>
      <c r="K159" s="298">
        <v>19164502</v>
      </c>
      <c r="L159" s="362">
        <v>38681755</v>
      </c>
      <c r="M159" s="266"/>
    </row>
    <row r="160" spans="1:15" ht="49.5" customHeight="1" x14ac:dyDescent="0.25">
      <c r="A160" s="277"/>
      <c r="B160" s="325"/>
      <c r="C160" s="247"/>
      <c r="D160" s="247"/>
      <c r="E160" s="408"/>
      <c r="F160" s="367"/>
      <c r="G160" s="367"/>
      <c r="H160" s="369"/>
      <c r="I160" s="299"/>
      <c r="J160" s="299"/>
      <c r="K160" s="299"/>
      <c r="L160" s="363"/>
      <c r="M160" s="267"/>
    </row>
    <row r="161" spans="1:13" ht="13.9" hidden="1" customHeight="1" x14ac:dyDescent="0.25">
      <c r="A161" s="404" t="s">
        <v>16</v>
      </c>
      <c r="B161" s="405"/>
      <c r="C161" s="405"/>
      <c r="D161" s="405"/>
      <c r="E161" s="405"/>
      <c r="F161" s="405"/>
      <c r="G161" s="405"/>
      <c r="H161" s="405"/>
      <c r="I161" s="405"/>
      <c r="J161" s="405"/>
      <c r="K161" s="405"/>
      <c r="L161" s="405"/>
      <c r="M161" s="406"/>
    </row>
    <row r="162" spans="1:13" ht="67.5" customHeight="1" x14ac:dyDescent="0.25">
      <c r="A162" s="379" t="s">
        <v>534</v>
      </c>
      <c r="B162" s="381"/>
      <c r="C162" s="381"/>
      <c r="D162" s="383" t="s">
        <v>216</v>
      </c>
      <c r="E162" s="383" t="s">
        <v>208</v>
      </c>
      <c r="F162" s="198"/>
      <c r="G162" s="198"/>
      <c r="H162" s="198"/>
      <c r="I162" s="198"/>
      <c r="J162" s="198"/>
      <c r="K162" s="198"/>
      <c r="L162" s="198"/>
      <c r="M162" s="385" t="s">
        <v>535</v>
      </c>
    </row>
    <row r="163" spans="1:13" ht="70.5" customHeight="1" x14ac:dyDescent="0.25">
      <c r="A163" s="380"/>
      <c r="B163" s="382"/>
      <c r="C163" s="382"/>
      <c r="D163" s="384"/>
      <c r="E163" s="384"/>
      <c r="F163" s="198"/>
      <c r="G163" s="198"/>
      <c r="H163" s="198"/>
      <c r="I163" s="198"/>
      <c r="J163" s="198"/>
      <c r="K163" s="198"/>
      <c r="L163" s="198"/>
      <c r="M163" s="386"/>
    </row>
    <row r="164" spans="1:13" ht="70.5" customHeight="1" x14ac:dyDescent="0.25">
      <c r="A164" s="343" t="s">
        <v>417</v>
      </c>
      <c r="B164" s="252" t="s">
        <v>142</v>
      </c>
      <c r="C164" s="255">
        <v>2017</v>
      </c>
      <c r="D164" s="402"/>
      <c r="E164" s="197" t="s">
        <v>40</v>
      </c>
      <c r="F164" s="173">
        <v>409344705.81</v>
      </c>
      <c r="G164" s="102"/>
      <c r="H164" s="175">
        <v>538275</v>
      </c>
      <c r="I164" s="169">
        <v>538275</v>
      </c>
      <c r="J164" s="169"/>
      <c r="K164" s="169"/>
      <c r="L164" s="169"/>
      <c r="M164" s="515" t="s">
        <v>470</v>
      </c>
    </row>
    <row r="165" spans="1:13" ht="99.75" customHeight="1" x14ac:dyDescent="0.25">
      <c r="A165" s="343"/>
      <c r="B165" s="252"/>
      <c r="C165" s="255"/>
      <c r="D165" s="402"/>
      <c r="E165" s="67" t="s">
        <v>42</v>
      </c>
      <c r="F165" s="128">
        <v>388273464.5</v>
      </c>
      <c r="G165" s="31"/>
      <c r="H165" s="37"/>
      <c r="I165" s="125"/>
      <c r="J165" s="125"/>
      <c r="K165" s="125"/>
      <c r="L165" s="125"/>
      <c r="M165" s="515"/>
    </row>
    <row r="166" spans="1:13" ht="167.25" customHeight="1" x14ac:dyDescent="0.25">
      <c r="A166" s="344"/>
      <c r="B166" s="253"/>
      <c r="C166" s="256"/>
      <c r="D166" s="402"/>
      <c r="E166" s="69" t="s">
        <v>67</v>
      </c>
      <c r="F166" s="128">
        <v>21071241.309999999</v>
      </c>
      <c r="G166" s="101"/>
      <c r="H166" s="37">
        <v>538275</v>
      </c>
      <c r="I166" s="123">
        <v>538275</v>
      </c>
      <c r="J166" s="123"/>
      <c r="K166" s="123"/>
      <c r="L166" s="123"/>
      <c r="M166" s="515"/>
    </row>
    <row r="167" spans="1:13" ht="87.75" customHeight="1" x14ac:dyDescent="0.25">
      <c r="A167" s="387" t="s">
        <v>138</v>
      </c>
      <c r="B167" s="251" t="s">
        <v>143</v>
      </c>
      <c r="C167" s="254" t="s">
        <v>37</v>
      </c>
      <c r="D167" s="351" t="s">
        <v>366</v>
      </c>
      <c r="E167" s="68" t="s">
        <v>40</v>
      </c>
      <c r="F167" s="128">
        <v>595344436.96000004</v>
      </c>
      <c r="G167" s="31">
        <v>237351150.06999999</v>
      </c>
      <c r="H167" s="37">
        <f>H168+H169+H170</f>
        <v>591226731</v>
      </c>
      <c r="I167" s="125">
        <v>233233353</v>
      </c>
      <c r="J167" s="125">
        <f>J168+J169+J170</f>
        <v>357993378</v>
      </c>
      <c r="K167" s="125"/>
      <c r="L167" s="125"/>
      <c r="M167" s="413" t="s">
        <v>512</v>
      </c>
    </row>
    <row r="168" spans="1:13" ht="84" customHeight="1" x14ac:dyDescent="0.25">
      <c r="A168" s="343"/>
      <c r="B168" s="252"/>
      <c r="C168" s="255"/>
      <c r="D168" s="352"/>
      <c r="E168" s="68" t="s">
        <v>316</v>
      </c>
      <c r="F168" s="128">
        <v>177363400</v>
      </c>
      <c r="G168" s="31">
        <v>177363400</v>
      </c>
      <c r="H168" s="37">
        <v>177363400</v>
      </c>
      <c r="I168" s="125">
        <v>177363400</v>
      </c>
      <c r="J168" s="125"/>
      <c r="K168" s="125"/>
      <c r="L168" s="125"/>
      <c r="M168" s="413"/>
    </row>
    <row r="169" spans="1:13" ht="92.25" customHeight="1" x14ac:dyDescent="0.25">
      <c r="A169" s="343"/>
      <c r="B169" s="252"/>
      <c r="C169" s="255"/>
      <c r="D169" s="352"/>
      <c r="E169" s="67" t="s">
        <v>42</v>
      </c>
      <c r="F169" s="128">
        <v>386955419.08999997</v>
      </c>
      <c r="G169" s="31">
        <v>46864409.990000002</v>
      </c>
      <c r="H169" s="37">
        <f>I169+J169</f>
        <v>380038400</v>
      </c>
      <c r="I169" s="125">
        <v>39947300</v>
      </c>
      <c r="J169" s="125">
        <v>340091100</v>
      </c>
      <c r="K169" s="125"/>
      <c r="L169" s="125"/>
      <c r="M169" s="413"/>
    </row>
    <row r="170" spans="1:13" ht="51" customHeight="1" x14ac:dyDescent="0.25">
      <c r="A170" s="344"/>
      <c r="B170" s="253"/>
      <c r="C170" s="256"/>
      <c r="D170" s="353"/>
      <c r="E170" s="67" t="s">
        <v>67</v>
      </c>
      <c r="F170" s="128">
        <v>31025617.870000001</v>
      </c>
      <c r="G170" s="31">
        <v>13123340.08</v>
      </c>
      <c r="H170" s="37">
        <v>33824931</v>
      </c>
      <c r="I170" s="125">
        <v>15922653</v>
      </c>
      <c r="J170" s="125">
        <v>17902278</v>
      </c>
      <c r="K170" s="125"/>
      <c r="L170" s="125"/>
      <c r="M170" s="414"/>
    </row>
    <row r="171" spans="1:13" ht="66.75" customHeight="1" x14ac:dyDescent="0.25">
      <c r="A171" s="387" t="s">
        <v>139</v>
      </c>
      <c r="B171" s="251" t="s">
        <v>144</v>
      </c>
      <c r="C171" s="254"/>
      <c r="D171" s="351"/>
      <c r="E171" s="68" t="s">
        <v>40</v>
      </c>
      <c r="F171" s="148">
        <f>F172+F173</f>
        <v>411484376.16000003</v>
      </c>
      <c r="G171" s="153">
        <v>5308299.29</v>
      </c>
      <c r="H171" s="37">
        <v>313931</v>
      </c>
      <c r="I171" s="125">
        <v>313931</v>
      </c>
      <c r="J171" s="125"/>
      <c r="K171" s="125"/>
      <c r="L171" s="125"/>
      <c r="M171" s="516" t="s">
        <v>401</v>
      </c>
    </row>
    <row r="172" spans="1:13" ht="110.25" customHeight="1" x14ac:dyDescent="0.25">
      <c r="A172" s="343"/>
      <c r="B172" s="252"/>
      <c r="C172" s="255"/>
      <c r="D172" s="352"/>
      <c r="E172" s="67" t="s">
        <v>42</v>
      </c>
      <c r="F172" s="128">
        <v>390611923.74000001</v>
      </c>
      <c r="G172" s="31">
        <v>1304254.44</v>
      </c>
      <c r="H172" s="37"/>
      <c r="I172" s="125"/>
      <c r="J172" s="125"/>
      <c r="K172" s="125"/>
      <c r="L172" s="125"/>
      <c r="M172" s="517"/>
    </row>
    <row r="173" spans="1:13" ht="75" customHeight="1" x14ac:dyDescent="0.25">
      <c r="A173" s="344"/>
      <c r="B173" s="253"/>
      <c r="C173" s="256"/>
      <c r="D173" s="353"/>
      <c r="E173" s="69" t="s">
        <v>67</v>
      </c>
      <c r="F173" s="128">
        <v>20872452.420000002</v>
      </c>
      <c r="G173" s="101">
        <v>4004044.85</v>
      </c>
      <c r="H173" s="37">
        <v>313931</v>
      </c>
      <c r="I173" s="123">
        <v>313931</v>
      </c>
      <c r="J173" s="123"/>
      <c r="K173" s="123"/>
      <c r="L173" s="123"/>
      <c r="M173" s="518"/>
    </row>
    <row r="174" spans="1:13" ht="84.75" customHeight="1" x14ac:dyDescent="0.25">
      <c r="A174" s="387" t="s">
        <v>140</v>
      </c>
      <c r="B174" s="251" t="s">
        <v>145</v>
      </c>
      <c r="C174" s="254"/>
      <c r="D174" s="401"/>
      <c r="E174" s="68" t="s">
        <v>40</v>
      </c>
      <c r="F174" s="128">
        <f>F175+F176</f>
        <v>234673117.69</v>
      </c>
      <c r="G174" s="31">
        <v>1022887.69</v>
      </c>
      <c r="H174" s="37">
        <v>215300</v>
      </c>
      <c r="I174" s="125">
        <v>215300</v>
      </c>
      <c r="J174" s="125"/>
      <c r="K174" s="125"/>
      <c r="L174" s="125"/>
      <c r="M174" s="281" t="s">
        <v>402</v>
      </c>
    </row>
    <row r="175" spans="1:13" ht="81" customHeight="1" x14ac:dyDescent="0.25">
      <c r="A175" s="343"/>
      <c r="B175" s="252"/>
      <c r="C175" s="255"/>
      <c r="D175" s="402"/>
      <c r="E175" s="67" t="s">
        <v>42</v>
      </c>
      <c r="F175" s="128">
        <v>222734927</v>
      </c>
      <c r="G175" s="31">
        <v>767208.5</v>
      </c>
      <c r="H175" s="37"/>
      <c r="I175" s="125"/>
      <c r="J175" s="125"/>
      <c r="K175" s="125"/>
      <c r="L175" s="125"/>
      <c r="M175" s="354"/>
    </row>
    <row r="176" spans="1:13" ht="57" customHeight="1" x14ac:dyDescent="0.25">
      <c r="A176" s="344"/>
      <c r="B176" s="253"/>
      <c r="C176" s="256"/>
      <c r="D176" s="519"/>
      <c r="E176" s="69" t="s">
        <v>67</v>
      </c>
      <c r="F176" s="128">
        <v>11938190.689999999</v>
      </c>
      <c r="G176" s="31">
        <v>255679.19</v>
      </c>
      <c r="H176" s="37">
        <v>215300</v>
      </c>
      <c r="I176" s="123">
        <v>215300</v>
      </c>
      <c r="J176" s="123"/>
      <c r="K176" s="123"/>
      <c r="L176" s="123"/>
      <c r="M176" s="282"/>
    </row>
    <row r="177" spans="1:19" ht="87" customHeight="1" x14ac:dyDescent="0.25">
      <c r="A177" s="387" t="s">
        <v>141</v>
      </c>
      <c r="B177" s="251" t="s">
        <v>146</v>
      </c>
      <c r="C177" s="254"/>
      <c r="D177" s="401"/>
      <c r="E177" s="68" t="s">
        <v>40</v>
      </c>
      <c r="F177" s="128">
        <f>F178+F179</f>
        <v>490151487.5</v>
      </c>
      <c r="G177" s="31">
        <v>2319278.5300000003</v>
      </c>
      <c r="H177" s="37">
        <v>300309</v>
      </c>
      <c r="I177" s="125">
        <v>300309</v>
      </c>
      <c r="J177" s="125"/>
      <c r="K177" s="125"/>
      <c r="L177" s="125"/>
      <c r="M177" s="348" t="s">
        <v>495</v>
      </c>
    </row>
    <row r="178" spans="1:19" ht="116.25" customHeight="1" x14ac:dyDescent="0.25">
      <c r="A178" s="343"/>
      <c r="B178" s="252"/>
      <c r="C178" s="255"/>
      <c r="D178" s="402"/>
      <c r="E178" s="67" t="s">
        <v>42</v>
      </c>
      <c r="F178" s="128">
        <v>464979533.69999999</v>
      </c>
      <c r="G178" s="31">
        <v>1624523.2</v>
      </c>
      <c r="H178" s="37"/>
      <c r="I178" s="125"/>
      <c r="J178" s="125"/>
      <c r="K178" s="125"/>
      <c r="L178" s="125"/>
      <c r="M178" s="349"/>
    </row>
    <row r="179" spans="1:19" ht="102" customHeight="1" x14ac:dyDescent="0.25">
      <c r="A179" s="344"/>
      <c r="B179" s="253"/>
      <c r="C179" s="256"/>
      <c r="D179" s="402"/>
      <c r="E179" s="69" t="s">
        <v>67</v>
      </c>
      <c r="F179" s="128">
        <v>25171953.800000001</v>
      </c>
      <c r="G179" s="31">
        <v>694755.33000000007</v>
      </c>
      <c r="H179" s="37">
        <v>300309</v>
      </c>
      <c r="I179" s="125">
        <v>300309</v>
      </c>
      <c r="J179" s="125"/>
      <c r="K179" s="125"/>
      <c r="L179" s="125"/>
      <c r="M179" s="350"/>
    </row>
    <row r="180" spans="1:19" ht="65.25" customHeight="1" x14ac:dyDescent="0.25">
      <c r="A180" s="387" t="s">
        <v>472</v>
      </c>
      <c r="B180" s="251"/>
      <c r="C180" s="254"/>
      <c r="D180" s="254"/>
      <c r="E180" s="129" t="s">
        <v>40</v>
      </c>
      <c r="F180" s="201">
        <f>F181+F182</f>
        <v>453609255.05000001</v>
      </c>
      <c r="G180" s="31"/>
      <c r="H180" s="37">
        <f>H182</f>
        <v>635795.81000000006</v>
      </c>
      <c r="I180" s="202"/>
      <c r="J180" s="202">
        <f>J182</f>
        <v>635795.81000000006</v>
      </c>
      <c r="K180" s="202"/>
      <c r="L180" s="202"/>
      <c r="M180" s="388" t="s">
        <v>531</v>
      </c>
    </row>
    <row r="181" spans="1:19" ht="65.25" customHeight="1" x14ac:dyDescent="0.25">
      <c r="A181" s="343"/>
      <c r="B181" s="252"/>
      <c r="C181" s="255"/>
      <c r="D181" s="255"/>
      <c r="E181" s="67" t="s">
        <v>42</v>
      </c>
      <c r="F181" s="206">
        <v>380766573.62</v>
      </c>
      <c r="G181" s="31"/>
      <c r="H181" s="37"/>
      <c r="I181" s="207"/>
      <c r="J181" s="207"/>
      <c r="K181" s="207"/>
      <c r="L181" s="207"/>
      <c r="M181" s="389"/>
    </row>
    <row r="182" spans="1:19" ht="58.5" customHeight="1" x14ac:dyDescent="0.25">
      <c r="A182" s="344"/>
      <c r="B182" s="253"/>
      <c r="C182" s="256"/>
      <c r="D182" s="256"/>
      <c r="E182" s="129" t="s">
        <v>473</v>
      </c>
      <c r="F182" s="201">
        <v>72842681.430000007</v>
      </c>
      <c r="G182" s="31"/>
      <c r="H182" s="37">
        <f>J182+K182+L182</f>
        <v>635795.81000000006</v>
      </c>
      <c r="I182" s="202"/>
      <c r="J182" s="202">
        <v>635795.81000000006</v>
      </c>
      <c r="K182" s="202"/>
      <c r="L182" s="202"/>
      <c r="M182" s="390"/>
    </row>
    <row r="183" spans="1:19" ht="77.25" customHeight="1" x14ac:dyDescent="0.25">
      <c r="A183" s="387" t="s">
        <v>137</v>
      </c>
      <c r="B183" s="297" t="s">
        <v>155</v>
      </c>
      <c r="C183" s="241" t="s">
        <v>62</v>
      </c>
      <c r="D183" s="241" t="s">
        <v>53</v>
      </c>
      <c r="E183" s="22" t="s">
        <v>40</v>
      </c>
      <c r="F183" s="128">
        <v>744045412.75</v>
      </c>
      <c r="G183" s="31">
        <v>6756312.75</v>
      </c>
      <c r="H183" s="37">
        <v>176446</v>
      </c>
      <c r="I183" s="38">
        <v>176446</v>
      </c>
      <c r="J183" s="58"/>
      <c r="K183" s="58"/>
      <c r="L183" s="58"/>
      <c r="M183" s="281" t="s">
        <v>403</v>
      </c>
      <c r="N183" s="14"/>
      <c r="O183" s="14"/>
      <c r="P183" s="13"/>
      <c r="Q183" s="13"/>
      <c r="R183" s="13"/>
      <c r="S183" s="13"/>
    </row>
    <row r="184" spans="1:19" ht="75" customHeight="1" x14ac:dyDescent="0.25">
      <c r="A184" s="343"/>
      <c r="B184" s="297"/>
      <c r="C184" s="241"/>
      <c r="D184" s="241"/>
      <c r="E184" s="67" t="s">
        <v>42</v>
      </c>
      <c r="F184" s="128">
        <v>700424645</v>
      </c>
      <c r="G184" s="128"/>
      <c r="H184" s="37"/>
      <c r="I184" s="105"/>
      <c r="J184" s="125"/>
      <c r="K184" s="125"/>
      <c r="L184" s="125"/>
      <c r="M184" s="354"/>
      <c r="N184" s="14"/>
      <c r="O184" s="14"/>
      <c r="P184" s="13"/>
      <c r="Q184" s="13"/>
      <c r="R184" s="13"/>
      <c r="S184" s="13"/>
    </row>
    <row r="185" spans="1:19" ht="41.25" customHeight="1" x14ac:dyDescent="0.25">
      <c r="A185" s="344"/>
      <c r="B185" s="297"/>
      <c r="C185" s="241"/>
      <c r="D185" s="241"/>
      <c r="E185" s="23" t="s">
        <v>473</v>
      </c>
      <c r="F185" s="128">
        <v>43620767.75</v>
      </c>
      <c r="G185" s="128">
        <v>6756312.75</v>
      </c>
      <c r="H185" s="37">
        <v>176446</v>
      </c>
      <c r="I185" s="43">
        <v>176446</v>
      </c>
      <c r="J185" s="124"/>
      <c r="K185" s="124"/>
      <c r="L185" s="124"/>
      <c r="M185" s="282"/>
      <c r="N185" s="14"/>
      <c r="O185" s="14"/>
      <c r="P185" s="13"/>
      <c r="Q185" s="13"/>
      <c r="R185" s="13"/>
      <c r="S185" s="13"/>
    </row>
    <row r="186" spans="1:19" ht="42" customHeight="1" x14ac:dyDescent="0.25">
      <c r="A186" s="276" t="s">
        <v>59</v>
      </c>
      <c r="B186" s="509" t="s">
        <v>184</v>
      </c>
      <c r="C186" s="355"/>
      <c r="D186" s="358"/>
      <c r="E186" s="24" t="s">
        <v>40</v>
      </c>
      <c r="F186" s="128">
        <v>13514800</v>
      </c>
      <c r="G186" s="128"/>
      <c r="H186" s="37">
        <f>H187+H188</f>
        <v>13514800</v>
      </c>
      <c r="I186" s="44"/>
      <c r="J186" s="38"/>
      <c r="K186" s="38">
        <f>K187+K188</f>
        <v>13514800</v>
      </c>
      <c r="L186" s="45"/>
      <c r="M186" s="361" t="s">
        <v>474</v>
      </c>
      <c r="N186" s="14"/>
      <c r="O186" s="14"/>
      <c r="P186" s="14"/>
    </row>
    <row r="187" spans="1:19" ht="63.75" customHeight="1" x14ac:dyDescent="0.25">
      <c r="A187" s="403"/>
      <c r="B187" s="510"/>
      <c r="C187" s="356"/>
      <c r="D187" s="359"/>
      <c r="E187" s="25" t="s">
        <v>17</v>
      </c>
      <c r="F187" s="128"/>
      <c r="G187" s="128"/>
      <c r="H187" s="203">
        <f>J187+I187+K187+L187</f>
        <v>0</v>
      </c>
      <c r="I187" s="106"/>
      <c r="J187" s="39"/>
      <c r="K187" s="39"/>
      <c r="L187" s="124"/>
      <c r="M187" s="308"/>
    </row>
    <row r="188" spans="1:19" ht="72.75" customHeight="1" x14ac:dyDescent="0.25">
      <c r="A188" s="277"/>
      <c r="B188" s="511"/>
      <c r="C188" s="357"/>
      <c r="D188" s="360"/>
      <c r="E188" s="26" t="s">
        <v>473</v>
      </c>
      <c r="F188" s="128">
        <v>13514800</v>
      </c>
      <c r="G188" s="128"/>
      <c r="H188" s="37">
        <f>I188+J188+K188+L188</f>
        <v>13514800</v>
      </c>
      <c r="I188" s="43"/>
      <c r="J188" s="40"/>
      <c r="K188" s="40">
        <v>13514800</v>
      </c>
      <c r="L188" s="46"/>
      <c r="M188" s="309"/>
    </row>
    <row r="189" spans="1:19" ht="59.25" customHeight="1" x14ac:dyDescent="0.25">
      <c r="A189" s="507" t="s">
        <v>476</v>
      </c>
      <c r="B189" s="505" t="s">
        <v>418</v>
      </c>
      <c r="C189" s="355" t="s">
        <v>37</v>
      </c>
      <c r="D189" s="355"/>
      <c r="E189" s="17" t="s">
        <v>40</v>
      </c>
      <c r="F189" s="47">
        <v>39225880</v>
      </c>
      <c r="G189" s="47"/>
      <c r="H189" s="37">
        <f>H190</f>
        <v>37512880</v>
      </c>
      <c r="I189" s="107"/>
      <c r="J189" s="37"/>
      <c r="K189" s="48">
        <f>K190</f>
        <v>37512880</v>
      </c>
      <c r="L189" s="48"/>
      <c r="M189" s="520" t="s">
        <v>475</v>
      </c>
    </row>
    <row r="190" spans="1:19" ht="158.25" customHeight="1" x14ac:dyDescent="0.25">
      <c r="A190" s="508"/>
      <c r="B190" s="506"/>
      <c r="C190" s="356"/>
      <c r="D190" s="356"/>
      <c r="E190" s="70" t="s">
        <v>30</v>
      </c>
      <c r="F190" s="71">
        <v>39225880</v>
      </c>
      <c r="G190" s="47"/>
      <c r="H190" s="37">
        <f>I190+J190+K190+L190</f>
        <v>37512880</v>
      </c>
      <c r="I190" s="49"/>
      <c r="J190" s="37"/>
      <c r="K190" s="50">
        <v>37512880</v>
      </c>
      <c r="L190" s="51"/>
      <c r="M190" s="521"/>
    </row>
    <row r="191" spans="1:19" ht="39" customHeight="1" x14ac:dyDescent="0.25">
      <c r="A191" s="341" t="s">
        <v>477</v>
      </c>
      <c r="B191" s="289" t="s">
        <v>367</v>
      </c>
      <c r="C191" s="96"/>
      <c r="D191" s="97"/>
      <c r="E191" s="109" t="s">
        <v>40</v>
      </c>
      <c r="F191" s="98">
        <v>49999451</v>
      </c>
      <c r="G191" s="98"/>
      <c r="H191" s="37">
        <f>H192</f>
        <v>7642853</v>
      </c>
      <c r="I191" s="149"/>
      <c r="J191" s="95"/>
      <c r="K191" s="95">
        <v>7642853</v>
      </c>
      <c r="L191" s="95"/>
      <c r="M191" s="364" t="s">
        <v>478</v>
      </c>
    </row>
    <row r="192" spans="1:19" ht="103.5" customHeight="1" x14ac:dyDescent="0.25">
      <c r="A192" s="342"/>
      <c r="B192" s="290"/>
      <c r="C192" s="96"/>
      <c r="D192" s="97"/>
      <c r="E192" s="110" t="s">
        <v>67</v>
      </c>
      <c r="F192" s="98">
        <v>49999451</v>
      </c>
      <c r="G192" s="98"/>
      <c r="H192" s="37">
        <f>I192+J192+K192+L192</f>
        <v>7642853</v>
      </c>
      <c r="I192" s="149"/>
      <c r="J192" s="95"/>
      <c r="K192" s="95">
        <v>7642853</v>
      </c>
      <c r="L192" s="95"/>
      <c r="M192" s="365"/>
    </row>
    <row r="193" spans="1:15" ht="101.25" customHeight="1" x14ac:dyDescent="0.25">
      <c r="A193" s="341" t="s">
        <v>314</v>
      </c>
      <c r="B193" s="289" t="s">
        <v>315</v>
      </c>
      <c r="C193" s="96"/>
      <c r="D193" s="99"/>
      <c r="E193" s="111" t="s">
        <v>40</v>
      </c>
      <c r="F193" s="98">
        <v>47595163</v>
      </c>
      <c r="G193" s="98"/>
      <c r="H193" s="37">
        <f>H194</f>
        <v>47595163</v>
      </c>
      <c r="I193" s="95"/>
      <c r="J193" s="95"/>
      <c r="K193" s="95">
        <f>K194</f>
        <v>47595163</v>
      </c>
      <c r="L193" s="95"/>
      <c r="M193" s="364" t="s">
        <v>478</v>
      </c>
    </row>
    <row r="194" spans="1:15" ht="93" customHeight="1" x14ac:dyDescent="0.25">
      <c r="A194" s="342"/>
      <c r="B194" s="290"/>
      <c r="C194" s="96"/>
      <c r="D194" s="100"/>
      <c r="E194" s="112" t="s">
        <v>67</v>
      </c>
      <c r="F194" s="98">
        <v>47595163</v>
      </c>
      <c r="G194" s="98"/>
      <c r="H194" s="37">
        <f>I194+J194+K194+L194</f>
        <v>47595163</v>
      </c>
      <c r="I194" s="95"/>
      <c r="J194" s="95"/>
      <c r="K194" s="94">
        <v>47595163</v>
      </c>
      <c r="L194" s="94"/>
      <c r="M194" s="365"/>
    </row>
    <row r="195" spans="1:15" ht="19.5" customHeight="1" x14ac:dyDescent="0.25">
      <c r="A195" s="512" t="s">
        <v>18</v>
      </c>
      <c r="B195" s="513"/>
      <c r="C195" s="513"/>
      <c r="D195" s="513"/>
      <c r="E195" s="513"/>
      <c r="F195" s="513"/>
      <c r="G195" s="513"/>
      <c r="H195" s="513"/>
      <c r="I195" s="513"/>
      <c r="J195" s="513"/>
      <c r="K195" s="513"/>
      <c r="L195" s="513"/>
      <c r="M195" s="514"/>
    </row>
    <row r="196" spans="1:15" ht="18" customHeight="1" x14ac:dyDescent="0.25">
      <c r="A196" s="345" t="s">
        <v>156</v>
      </c>
      <c r="B196" s="346"/>
      <c r="C196" s="346"/>
      <c r="D196" s="346"/>
      <c r="E196" s="346"/>
      <c r="F196" s="346"/>
      <c r="G196" s="346"/>
      <c r="H196" s="346"/>
      <c r="I196" s="346"/>
      <c r="J196" s="346"/>
      <c r="K196" s="346"/>
      <c r="L196" s="346"/>
      <c r="M196" s="347"/>
    </row>
    <row r="197" spans="1:15" ht="131.25" customHeight="1" x14ac:dyDescent="0.25">
      <c r="A197" s="276" t="s">
        <v>92</v>
      </c>
      <c r="B197" s="331" t="s">
        <v>368</v>
      </c>
      <c r="C197" s="329" t="s">
        <v>34</v>
      </c>
      <c r="D197" s="329" t="s">
        <v>53</v>
      </c>
      <c r="E197" s="19" t="s">
        <v>40</v>
      </c>
      <c r="F197" s="30">
        <f>F198</f>
        <v>16379699.67</v>
      </c>
      <c r="G197" s="32">
        <v>905478.83000000007</v>
      </c>
      <c r="H197" s="31">
        <v>26770396</v>
      </c>
      <c r="I197" s="128">
        <v>405479</v>
      </c>
      <c r="J197" s="128"/>
      <c r="K197" s="128"/>
      <c r="L197" s="128">
        <v>26364917</v>
      </c>
      <c r="M197" s="281" t="s">
        <v>364</v>
      </c>
    </row>
    <row r="198" spans="1:15" ht="84" customHeight="1" x14ac:dyDescent="0.25">
      <c r="A198" s="277"/>
      <c r="B198" s="332"/>
      <c r="C198" s="330"/>
      <c r="D198" s="330"/>
      <c r="E198" s="19" t="s">
        <v>41</v>
      </c>
      <c r="F198" s="30">
        <v>16379699.67</v>
      </c>
      <c r="G198" s="32">
        <v>905478.83000000007</v>
      </c>
      <c r="H198" s="31">
        <v>26770396</v>
      </c>
      <c r="I198" s="128">
        <v>405479</v>
      </c>
      <c r="J198" s="128"/>
      <c r="K198" s="128"/>
      <c r="L198" s="128">
        <v>26364917</v>
      </c>
      <c r="M198" s="282"/>
    </row>
    <row r="199" spans="1:15" ht="101.25" customHeight="1" x14ac:dyDescent="0.25">
      <c r="A199" s="276" t="s">
        <v>69</v>
      </c>
      <c r="B199" s="280" t="s">
        <v>55</v>
      </c>
      <c r="C199" s="285" t="s">
        <v>37</v>
      </c>
      <c r="D199" s="285" t="s">
        <v>54</v>
      </c>
      <c r="E199" s="27" t="s">
        <v>40</v>
      </c>
      <c r="F199" s="30">
        <f>F200</f>
        <v>10035784.119999999</v>
      </c>
      <c r="G199" s="32">
        <v>475014.93</v>
      </c>
      <c r="H199" s="31">
        <v>9435640</v>
      </c>
      <c r="I199" s="29">
        <v>475015</v>
      </c>
      <c r="J199" s="125"/>
      <c r="K199" s="29">
        <v>8960625</v>
      </c>
      <c r="L199" s="29"/>
      <c r="M199" s="321" t="s">
        <v>369</v>
      </c>
    </row>
    <row r="200" spans="1:15" ht="85.5" customHeight="1" x14ac:dyDescent="0.25">
      <c r="A200" s="277"/>
      <c r="B200" s="280"/>
      <c r="C200" s="285"/>
      <c r="D200" s="285"/>
      <c r="E200" s="27" t="s">
        <v>41</v>
      </c>
      <c r="F200" s="30">
        <v>10035784.119999999</v>
      </c>
      <c r="G200" s="32">
        <v>475014.93</v>
      </c>
      <c r="H200" s="31">
        <v>9435640</v>
      </c>
      <c r="I200" s="29">
        <v>475015</v>
      </c>
      <c r="J200" s="125"/>
      <c r="K200" s="29">
        <v>8960625</v>
      </c>
      <c r="L200" s="29"/>
      <c r="M200" s="322"/>
    </row>
    <row r="201" spans="1:15" ht="99" customHeight="1" x14ac:dyDescent="0.25">
      <c r="A201" s="276" t="s">
        <v>93</v>
      </c>
      <c r="B201" s="280" t="s">
        <v>57</v>
      </c>
      <c r="C201" s="284" t="s">
        <v>37</v>
      </c>
      <c r="D201" s="285" t="s">
        <v>56</v>
      </c>
      <c r="E201" s="19" t="s">
        <v>40</v>
      </c>
      <c r="F201" s="30">
        <f>F202</f>
        <v>4867142.4000000004</v>
      </c>
      <c r="G201" s="32">
        <v>373340</v>
      </c>
      <c r="H201" s="31">
        <v>373340</v>
      </c>
      <c r="I201" s="128">
        <v>373340</v>
      </c>
      <c r="J201" s="128"/>
      <c r="K201" s="128"/>
      <c r="L201" s="128"/>
      <c r="M201" s="321" t="s">
        <v>419</v>
      </c>
    </row>
    <row r="202" spans="1:15" ht="87" customHeight="1" x14ac:dyDescent="0.25">
      <c r="A202" s="277"/>
      <c r="B202" s="280"/>
      <c r="C202" s="284"/>
      <c r="D202" s="285"/>
      <c r="E202" s="19" t="s">
        <v>41</v>
      </c>
      <c r="F202" s="30">
        <v>4867142.4000000004</v>
      </c>
      <c r="G202" s="32">
        <v>373340</v>
      </c>
      <c r="H202" s="31">
        <v>373340</v>
      </c>
      <c r="I202" s="128">
        <v>373340</v>
      </c>
      <c r="J202" s="128"/>
      <c r="K202" s="128"/>
      <c r="L202" s="128"/>
      <c r="M202" s="322"/>
    </row>
    <row r="203" spans="1:15" ht="102" customHeight="1" x14ac:dyDescent="0.25">
      <c r="A203" s="276" t="s">
        <v>94</v>
      </c>
      <c r="B203" s="280" t="s">
        <v>370</v>
      </c>
      <c r="C203" s="284" t="s">
        <v>34</v>
      </c>
      <c r="D203" s="285" t="s">
        <v>60</v>
      </c>
      <c r="E203" s="20" t="s">
        <v>40</v>
      </c>
      <c r="F203" s="128">
        <f>F204</f>
        <v>17949760.989999998</v>
      </c>
      <c r="G203" s="31">
        <v>949223.23</v>
      </c>
      <c r="H203" s="31">
        <v>277474</v>
      </c>
      <c r="I203" s="128">
        <v>277474</v>
      </c>
      <c r="J203" s="128"/>
      <c r="K203" s="128"/>
      <c r="L203" s="128"/>
      <c r="M203" s="281" t="s">
        <v>371</v>
      </c>
    </row>
    <row r="204" spans="1:15" ht="74.25" customHeight="1" x14ac:dyDescent="0.25">
      <c r="A204" s="277"/>
      <c r="B204" s="280"/>
      <c r="C204" s="284"/>
      <c r="D204" s="285"/>
      <c r="E204" s="20" t="s">
        <v>41</v>
      </c>
      <c r="F204" s="128">
        <v>17949760.989999998</v>
      </c>
      <c r="G204" s="31">
        <v>949223.23</v>
      </c>
      <c r="H204" s="31">
        <v>277474</v>
      </c>
      <c r="I204" s="128">
        <v>277474</v>
      </c>
      <c r="J204" s="128"/>
      <c r="K204" s="128"/>
      <c r="L204" s="128"/>
      <c r="M204" s="282"/>
    </row>
    <row r="205" spans="1:15" ht="69" customHeight="1" x14ac:dyDescent="0.25">
      <c r="A205" s="276" t="s">
        <v>95</v>
      </c>
      <c r="B205" s="280" t="s">
        <v>372</v>
      </c>
      <c r="C205" s="284" t="s">
        <v>36</v>
      </c>
      <c r="D205" s="285" t="s">
        <v>56</v>
      </c>
      <c r="E205" s="20" t="s">
        <v>40</v>
      </c>
      <c r="F205" s="128">
        <f>F206</f>
        <v>8463645.0500000007</v>
      </c>
      <c r="G205" s="31">
        <v>9500</v>
      </c>
      <c r="H205" s="31">
        <v>998931</v>
      </c>
      <c r="I205" s="125"/>
      <c r="J205" s="125"/>
      <c r="K205" s="125"/>
      <c r="L205" s="125">
        <v>998931</v>
      </c>
      <c r="M205" s="281" t="s">
        <v>379</v>
      </c>
      <c r="N205" s="13"/>
      <c r="O205" s="13"/>
    </row>
    <row r="206" spans="1:15" ht="57.75" customHeight="1" x14ac:dyDescent="0.25">
      <c r="A206" s="277"/>
      <c r="B206" s="280"/>
      <c r="C206" s="284"/>
      <c r="D206" s="285"/>
      <c r="E206" s="20" t="s">
        <v>41</v>
      </c>
      <c r="F206" s="128">
        <v>8463645.0500000007</v>
      </c>
      <c r="G206" s="31">
        <v>9500</v>
      </c>
      <c r="H206" s="31">
        <v>998931</v>
      </c>
      <c r="I206" s="125"/>
      <c r="J206" s="125"/>
      <c r="K206" s="125"/>
      <c r="L206" s="125">
        <v>998931</v>
      </c>
      <c r="M206" s="282"/>
    </row>
    <row r="207" spans="1:15" ht="66.75" customHeight="1" x14ac:dyDescent="0.25">
      <c r="A207" s="339" t="s">
        <v>150</v>
      </c>
      <c r="B207" s="280" t="s">
        <v>373</v>
      </c>
      <c r="C207" s="284" t="s">
        <v>36</v>
      </c>
      <c r="D207" s="285" t="s">
        <v>56</v>
      </c>
      <c r="E207" s="20" t="s">
        <v>40</v>
      </c>
      <c r="F207" s="128">
        <f>F208</f>
        <v>6897666.4400000004</v>
      </c>
      <c r="G207" s="31">
        <v>5000</v>
      </c>
      <c r="H207" s="31">
        <v>998931</v>
      </c>
      <c r="I207" s="125"/>
      <c r="J207" s="125"/>
      <c r="K207" s="125"/>
      <c r="L207" s="125">
        <v>998931</v>
      </c>
      <c r="M207" s="281" t="s">
        <v>380</v>
      </c>
      <c r="N207" s="13"/>
      <c r="O207" s="13"/>
    </row>
    <row r="208" spans="1:15" ht="65.25" customHeight="1" x14ac:dyDescent="0.25">
      <c r="A208" s="340"/>
      <c r="B208" s="280"/>
      <c r="C208" s="284"/>
      <c r="D208" s="285"/>
      <c r="E208" s="20" t="s">
        <v>41</v>
      </c>
      <c r="F208" s="128">
        <v>6897666.4400000004</v>
      </c>
      <c r="G208" s="31">
        <v>5000</v>
      </c>
      <c r="H208" s="31">
        <v>998931</v>
      </c>
      <c r="I208" s="125"/>
      <c r="J208" s="125"/>
      <c r="K208" s="125"/>
      <c r="L208" s="125">
        <v>998931</v>
      </c>
      <c r="M208" s="282"/>
    </row>
    <row r="209" spans="1:15" ht="90.75" customHeight="1" x14ac:dyDescent="0.25">
      <c r="A209" s="276" t="s">
        <v>96</v>
      </c>
      <c r="B209" s="280" t="s">
        <v>374</v>
      </c>
      <c r="C209" s="285" t="s">
        <v>29</v>
      </c>
      <c r="D209" s="285" t="s">
        <v>56</v>
      </c>
      <c r="E209" s="20" t="s">
        <v>40</v>
      </c>
      <c r="F209" s="128">
        <f>F210</f>
        <v>10851106.15</v>
      </c>
      <c r="G209" s="31">
        <v>5000</v>
      </c>
      <c r="H209" s="31">
        <v>998931</v>
      </c>
      <c r="I209" s="125"/>
      <c r="J209" s="125"/>
      <c r="K209" s="125"/>
      <c r="L209" s="125">
        <v>998931</v>
      </c>
      <c r="M209" s="281" t="s">
        <v>513</v>
      </c>
      <c r="N209" s="13"/>
      <c r="O209" s="13"/>
    </row>
    <row r="210" spans="1:15" ht="63" customHeight="1" x14ac:dyDescent="0.25">
      <c r="A210" s="277"/>
      <c r="B210" s="280"/>
      <c r="C210" s="285"/>
      <c r="D210" s="285"/>
      <c r="E210" s="20" t="s">
        <v>41</v>
      </c>
      <c r="F210" s="128">
        <v>10851106.15</v>
      </c>
      <c r="G210" s="31">
        <v>5000</v>
      </c>
      <c r="H210" s="31">
        <v>998931</v>
      </c>
      <c r="I210" s="125"/>
      <c r="J210" s="125"/>
      <c r="K210" s="125"/>
      <c r="L210" s="125">
        <v>998931</v>
      </c>
      <c r="M210" s="283"/>
    </row>
    <row r="211" spans="1:15" ht="129.75" customHeight="1" x14ac:dyDescent="0.25">
      <c r="A211" s="276" t="s">
        <v>97</v>
      </c>
      <c r="B211" s="280" t="s">
        <v>57</v>
      </c>
      <c r="C211" s="284" t="s">
        <v>37</v>
      </c>
      <c r="D211" s="285" t="s">
        <v>56</v>
      </c>
      <c r="E211" s="20" t="s">
        <v>40</v>
      </c>
      <c r="F211" s="128">
        <f>F212</f>
        <v>9180007.0800000001</v>
      </c>
      <c r="G211" s="31">
        <v>373330</v>
      </c>
      <c r="H211" s="31">
        <v>13365840</v>
      </c>
      <c r="I211" s="125">
        <v>373330</v>
      </c>
      <c r="J211" s="125"/>
      <c r="K211" s="125">
        <v>12992510</v>
      </c>
      <c r="L211" s="125"/>
      <c r="M211" s="338" t="s">
        <v>420</v>
      </c>
    </row>
    <row r="212" spans="1:15" ht="107.25" customHeight="1" x14ac:dyDescent="0.25">
      <c r="A212" s="277"/>
      <c r="B212" s="331"/>
      <c r="C212" s="272"/>
      <c r="D212" s="329"/>
      <c r="E212" s="86" t="s">
        <v>41</v>
      </c>
      <c r="F212" s="128">
        <v>9180007.0800000001</v>
      </c>
      <c r="G212" s="31">
        <v>373330</v>
      </c>
      <c r="H212" s="31">
        <v>13365840</v>
      </c>
      <c r="I212" s="123">
        <v>373330</v>
      </c>
      <c r="J212" s="123"/>
      <c r="K212" s="123">
        <v>12992510</v>
      </c>
      <c r="L212" s="123"/>
      <c r="M212" s="338"/>
    </row>
    <row r="213" spans="1:15" ht="149.25" customHeight="1" x14ac:dyDescent="0.25">
      <c r="A213" s="276" t="s">
        <v>98</v>
      </c>
      <c r="B213" s="280" t="s">
        <v>375</v>
      </c>
      <c r="C213" s="284" t="s">
        <v>37</v>
      </c>
      <c r="D213" s="285" t="s">
        <v>56</v>
      </c>
      <c r="E213" s="20" t="s">
        <v>40</v>
      </c>
      <c r="F213" s="128">
        <f>F214</f>
        <v>7685013.21</v>
      </c>
      <c r="G213" s="31">
        <v>373330</v>
      </c>
      <c r="H213" s="31">
        <v>6343240</v>
      </c>
      <c r="I213" s="125">
        <v>373330</v>
      </c>
      <c r="J213" s="125"/>
      <c r="K213" s="125">
        <v>5969910</v>
      </c>
      <c r="L213" s="125"/>
      <c r="M213" s="281" t="s">
        <v>514</v>
      </c>
    </row>
    <row r="214" spans="1:15" ht="107.25" customHeight="1" x14ac:dyDescent="0.25">
      <c r="A214" s="277"/>
      <c r="B214" s="280"/>
      <c r="C214" s="284"/>
      <c r="D214" s="285"/>
      <c r="E214" s="20" t="s">
        <v>41</v>
      </c>
      <c r="F214" s="128">
        <v>7685013.21</v>
      </c>
      <c r="G214" s="31">
        <v>373330</v>
      </c>
      <c r="H214" s="31">
        <v>6343240</v>
      </c>
      <c r="I214" s="125">
        <v>373330</v>
      </c>
      <c r="J214" s="125"/>
      <c r="K214" s="125">
        <v>5969910</v>
      </c>
      <c r="L214" s="125"/>
      <c r="M214" s="282"/>
    </row>
    <row r="215" spans="1:15" ht="196.5" customHeight="1" x14ac:dyDescent="0.25">
      <c r="A215" s="276" t="s">
        <v>99</v>
      </c>
      <c r="B215" s="280"/>
      <c r="C215" s="285" t="s">
        <v>26</v>
      </c>
      <c r="D215" s="285" t="s">
        <v>56</v>
      </c>
      <c r="E215" s="20" t="s">
        <v>40</v>
      </c>
      <c r="F215" s="128">
        <f>F216</f>
        <v>50804592.200000003</v>
      </c>
      <c r="G215" s="31">
        <v>1200</v>
      </c>
      <c r="H215" s="31">
        <v>1172067</v>
      </c>
      <c r="I215" s="125"/>
      <c r="J215" s="125">
        <v>1172067</v>
      </c>
      <c r="K215" s="125"/>
      <c r="L215" s="125"/>
      <c r="M215" s="281" t="s">
        <v>515</v>
      </c>
      <c r="N215" s="13"/>
      <c r="O215" s="13"/>
    </row>
    <row r="216" spans="1:15" ht="84.75" customHeight="1" x14ac:dyDescent="0.25">
      <c r="A216" s="277"/>
      <c r="B216" s="280"/>
      <c r="C216" s="285"/>
      <c r="D216" s="285"/>
      <c r="E216" s="20" t="s">
        <v>41</v>
      </c>
      <c r="F216" s="165">
        <v>50804592.200000003</v>
      </c>
      <c r="G216" s="31">
        <v>1200</v>
      </c>
      <c r="H216" s="31">
        <v>1172067</v>
      </c>
      <c r="I216" s="125"/>
      <c r="J216" s="125">
        <v>1172067</v>
      </c>
      <c r="K216" s="125"/>
      <c r="L216" s="125"/>
      <c r="M216" s="283"/>
    </row>
    <row r="217" spans="1:15" ht="144" customHeight="1" x14ac:dyDescent="0.25">
      <c r="A217" s="276" t="s">
        <v>100</v>
      </c>
      <c r="B217" s="280"/>
      <c r="C217" s="285" t="s">
        <v>26</v>
      </c>
      <c r="D217" s="285" t="s">
        <v>56</v>
      </c>
      <c r="E217" s="20" t="s">
        <v>40</v>
      </c>
      <c r="F217" s="128">
        <f>F218</f>
        <v>19798392.300000001</v>
      </c>
      <c r="G217" s="31">
        <v>478854.12</v>
      </c>
      <c r="H217" s="31">
        <f>H218</f>
        <v>19813328</v>
      </c>
      <c r="I217" s="125">
        <v>474433</v>
      </c>
      <c r="J217" s="125">
        <v>19351860</v>
      </c>
      <c r="K217" s="125"/>
      <c r="L217" s="125"/>
      <c r="M217" s="281" t="s">
        <v>527</v>
      </c>
      <c r="N217" s="13"/>
      <c r="O217" s="13"/>
    </row>
    <row r="218" spans="1:15" ht="123" customHeight="1" x14ac:dyDescent="0.25">
      <c r="A218" s="277"/>
      <c r="B218" s="280"/>
      <c r="C218" s="285"/>
      <c r="D218" s="285"/>
      <c r="E218" s="20" t="s">
        <v>41</v>
      </c>
      <c r="F218" s="165">
        <v>19798392.300000001</v>
      </c>
      <c r="G218" s="31">
        <v>478854.12</v>
      </c>
      <c r="H218" s="31">
        <f>I218+J218</f>
        <v>19813328</v>
      </c>
      <c r="I218" s="125">
        <v>474433</v>
      </c>
      <c r="J218" s="125">
        <v>19338895</v>
      </c>
      <c r="K218" s="125"/>
      <c r="L218" s="125"/>
      <c r="M218" s="283"/>
    </row>
    <row r="219" spans="1:15" ht="137.25" customHeight="1" x14ac:dyDescent="0.25">
      <c r="A219" s="276" t="s">
        <v>102</v>
      </c>
      <c r="B219" s="280"/>
      <c r="C219" s="285" t="s">
        <v>27</v>
      </c>
      <c r="D219" s="285" t="s">
        <v>56</v>
      </c>
      <c r="E219" s="20" t="s">
        <v>40</v>
      </c>
      <c r="F219" s="128">
        <f>F220</f>
        <v>18135712.600000001</v>
      </c>
      <c r="G219" s="31">
        <v>5051002.1900000004</v>
      </c>
      <c r="H219" s="31">
        <v>20176213</v>
      </c>
      <c r="I219" s="125">
        <v>5247709</v>
      </c>
      <c r="J219" s="125">
        <v>14928504</v>
      </c>
      <c r="K219" s="125"/>
      <c r="L219" s="125"/>
      <c r="M219" s="281" t="s">
        <v>528</v>
      </c>
      <c r="N219" s="13"/>
      <c r="O219" s="13"/>
    </row>
    <row r="220" spans="1:15" ht="57" customHeight="1" x14ac:dyDescent="0.25">
      <c r="A220" s="277"/>
      <c r="B220" s="280"/>
      <c r="C220" s="285"/>
      <c r="D220" s="285"/>
      <c r="E220" s="20" t="s">
        <v>41</v>
      </c>
      <c r="F220" s="165">
        <v>18135712.600000001</v>
      </c>
      <c r="G220" s="31">
        <v>5051002.1900000004</v>
      </c>
      <c r="H220" s="31">
        <v>20176213</v>
      </c>
      <c r="I220" s="125">
        <v>5247709</v>
      </c>
      <c r="J220" s="125">
        <v>14928504</v>
      </c>
      <c r="K220" s="125"/>
      <c r="L220" s="125"/>
      <c r="M220" s="282"/>
    </row>
    <row r="221" spans="1:15" ht="96.75" customHeight="1" x14ac:dyDescent="0.25">
      <c r="A221" s="276" t="s">
        <v>101</v>
      </c>
      <c r="B221" s="280"/>
      <c r="C221" s="285" t="s">
        <v>26</v>
      </c>
      <c r="D221" s="285" t="s">
        <v>28</v>
      </c>
      <c r="E221" s="20" t="s">
        <v>40</v>
      </c>
      <c r="F221" s="128">
        <f>F222</f>
        <v>42329168.109999999</v>
      </c>
      <c r="G221" s="31">
        <v>465099.12</v>
      </c>
      <c r="H221" s="31">
        <v>27786678</v>
      </c>
      <c r="I221" s="125">
        <v>460678</v>
      </c>
      <c r="J221" s="125"/>
      <c r="K221" s="125">
        <v>27326000</v>
      </c>
      <c r="L221" s="125"/>
      <c r="M221" s="281" t="s">
        <v>376</v>
      </c>
      <c r="N221" s="13"/>
      <c r="O221" s="13"/>
    </row>
    <row r="222" spans="1:15" ht="54" customHeight="1" x14ac:dyDescent="0.25">
      <c r="A222" s="277"/>
      <c r="B222" s="280"/>
      <c r="C222" s="285"/>
      <c r="D222" s="285"/>
      <c r="E222" s="20" t="s">
        <v>41</v>
      </c>
      <c r="F222" s="128">
        <v>42329168.109999999</v>
      </c>
      <c r="G222" s="31">
        <v>465099.12</v>
      </c>
      <c r="H222" s="31">
        <v>27786678</v>
      </c>
      <c r="I222" s="125">
        <v>460678</v>
      </c>
      <c r="J222" s="125"/>
      <c r="K222" s="125">
        <v>27326000</v>
      </c>
      <c r="L222" s="125"/>
      <c r="M222" s="283"/>
    </row>
    <row r="223" spans="1:15" ht="90" customHeight="1" x14ac:dyDescent="0.25">
      <c r="A223" s="278" t="s">
        <v>70</v>
      </c>
      <c r="B223" s="280" t="s">
        <v>377</v>
      </c>
      <c r="C223" s="284" t="s">
        <v>36</v>
      </c>
      <c r="D223" s="285" t="s">
        <v>49</v>
      </c>
      <c r="E223" s="28" t="s">
        <v>40</v>
      </c>
      <c r="F223" s="52">
        <f>F224</f>
        <v>54812899.539999999</v>
      </c>
      <c r="G223" s="104">
        <v>6512039.7599999998</v>
      </c>
      <c r="H223" s="31">
        <v>33675805</v>
      </c>
      <c r="I223" s="52">
        <v>6851182</v>
      </c>
      <c r="J223" s="52"/>
      <c r="K223" s="52">
        <v>26824623</v>
      </c>
      <c r="L223" s="52"/>
      <c r="M223" s="281" t="s">
        <v>516</v>
      </c>
    </row>
    <row r="224" spans="1:15" ht="84" customHeight="1" x14ac:dyDescent="0.25">
      <c r="A224" s="279"/>
      <c r="B224" s="280"/>
      <c r="C224" s="284"/>
      <c r="D224" s="285"/>
      <c r="E224" s="28" t="s">
        <v>41</v>
      </c>
      <c r="F224" s="52">
        <v>54812899.539999999</v>
      </c>
      <c r="G224" s="104">
        <v>6512039.7599999998</v>
      </c>
      <c r="H224" s="31">
        <v>33675805</v>
      </c>
      <c r="I224" s="53">
        <v>6851182</v>
      </c>
      <c r="J224" s="53"/>
      <c r="K224" s="125">
        <v>26824623</v>
      </c>
      <c r="L224" s="125"/>
      <c r="M224" s="282"/>
    </row>
    <row r="225" spans="1:13" ht="76.5" customHeight="1" x14ac:dyDescent="0.25">
      <c r="A225" s="287" t="s">
        <v>361</v>
      </c>
      <c r="B225" s="289" t="s">
        <v>346</v>
      </c>
      <c r="C225" s="291" t="s">
        <v>341</v>
      </c>
      <c r="D225" s="293" t="s">
        <v>421</v>
      </c>
      <c r="E225" s="136" t="s">
        <v>40</v>
      </c>
      <c r="F225" s="74">
        <f>F226</f>
        <v>48981561.649999999</v>
      </c>
      <c r="G225" s="74"/>
      <c r="H225" s="74">
        <f>H226</f>
        <v>1099937</v>
      </c>
      <c r="I225" s="74"/>
      <c r="J225" s="74">
        <f t="shared" ref="J225:K225" si="15">J226</f>
        <v>549969</v>
      </c>
      <c r="K225" s="74">
        <f t="shared" si="15"/>
        <v>549968</v>
      </c>
      <c r="L225" s="74"/>
      <c r="M225" s="316" t="s">
        <v>496</v>
      </c>
    </row>
    <row r="226" spans="1:13" ht="73.5" customHeight="1" x14ac:dyDescent="0.25">
      <c r="A226" s="288"/>
      <c r="B226" s="290"/>
      <c r="C226" s="292"/>
      <c r="D226" s="294"/>
      <c r="E226" s="136" t="s">
        <v>67</v>
      </c>
      <c r="F226" s="74">
        <v>48981561.649999999</v>
      </c>
      <c r="G226" s="154"/>
      <c r="H226" s="154">
        <f>I226+J226+K226+L226</f>
        <v>1099937</v>
      </c>
      <c r="I226" s="155"/>
      <c r="J226" s="95">
        <v>549969</v>
      </c>
      <c r="K226" s="74">
        <v>549968</v>
      </c>
      <c r="L226" s="95"/>
      <c r="M226" s="317"/>
    </row>
    <row r="227" spans="1:13" ht="92.25" customHeight="1" x14ac:dyDescent="0.25">
      <c r="A227" s="318" t="s">
        <v>347</v>
      </c>
      <c r="B227" s="289" t="s">
        <v>348</v>
      </c>
      <c r="C227" s="295" t="s">
        <v>345</v>
      </c>
      <c r="D227" s="293" t="s">
        <v>421</v>
      </c>
      <c r="E227" s="136" t="s">
        <v>40</v>
      </c>
      <c r="F227" s="74">
        <v>7783076.6100000003</v>
      </c>
      <c r="G227" s="74"/>
      <c r="H227" s="74">
        <f>H228</f>
        <v>899190</v>
      </c>
      <c r="I227" s="74"/>
      <c r="J227" s="74">
        <f t="shared" ref="J227" si="16">J228</f>
        <v>899190</v>
      </c>
      <c r="K227" s="74"/>
      <c r="L227" s="74"/>
      <c r="M227" s="316" t="s">
        <v>517</v>
      </c>
    </row>
    <row r="228" spans="1:13" ht="100.5" customHeight="1" x14ac:dyDescent="0.25">
      <c r="A228" s="319"/>
      <c r="B228" s="290"/>
      <c r="C228" s="296"/>
      <c r="D228" s="294"/>
      <c r="E228" s="136" t="s">
        <v>67</v>
      </c>
      <c r="F228" s="74">
        <v>9915714.75</v>
      </c>
      <c r="G228" s="154"/>
      <c r="H228" s="154">
        <f>I228+J228+K228+L228</f>
        <v>899190</v>
      </c>
      <c r="I228" s="155"/>
      <c r="J228" s="95">
        <v>899190</v>
      </c>
      <c r="K228" s="74"/>
      <c r="L228" s="95"/>
      <c r="M228" s="317"/>
    </row>
    <row r="229" spans="1:13" ht="86.25" customHeight="1" x14ac:dyDescent="0.25">
      <c r="A229" s="243" t="s">
        <v>358</v>
      </c>
      <c r="B229" s="286" t="s">
        <v>340</v>
      </c>
      <c r="C229" s="241" t="s">
        <v>341</v>
      </c>
      <c r="D229" s="241" t="s">
        <v>421</v>
      </c>
      <c r="E229" s="131" t="s">
        <v>40</v>
      </c>
      <c r="F229" s="165">
        <v>12964989.75</v>
      </c>
      <c r="G229" s="128"/>
      <c r="H229" s="128">
        <f t="shared" ref="H229" si="17">H230</f>
        <v>13077148</v>
      </c>
      <c r="I229" s="125"/>
      <c r="J229" s="125">
        <f t="shared" ref="J229:L229" si="18">J230</f>
        <v>551444</v>
      </c>
      <c r="K229" s="125">
        <f t="shared" si="18"/>
        <v>551444</v>
      </c>
      <c r="L229" s="125">
        <f t="shared" si="18"/>
        <v>11974260</v>
      </c>
      <c r="M229" s="242" t="s">
        <v>422</v>
      </c>
    </row>
    <row r="230" spans="1:13" ht="42.75" customHeight="1" x14ac:dyDescent="0.25">
      <c r="A230" s="243"/>
      <c r="B230" s="240"/>
      <c r="C230" s="241"/>
      <c r="D230" s="241"/>
      <c r="E230" s="131" t="s">
        <v>74</v>
      </c>
      <c r="F230" s="128">
        <v>20498993.43</v>
      </c>
      <c r="G230" s="125"/>
      <c r="H230" s="30">
        <f t="shared" ref="H230" si="19">I230+J230+K230+L230</f>
        <v>13077148</v>
      </c>
      <c r="I230" s="125"/>
      <c r="J230" s="125">
        <v>551444</v>
      </c>
      <c r="K230" s="125">
        <v>551444</v>
      </c>
      <c r="L230" s="125">
        <v>11974260</v>
      </c>
      <c r="M230" s="242"/>
    </row>
    <row r="231" spans="1:13" ht="24" customHeight="1" x14ac:dyDescent="0.25">
      <c r="A231" s="326" t="s">
        <v>202</v>
      </c>
      <c r="B231" s="327"/>
      <c r="C231" s="327"/>
      <c r="D231" s="327"/>
      <c r="E231" s="327"/>
      <c r="F231" s="327"/>
      <c r="G231" s="327"/>
      <c r="H231" s="327"/>
      <c r="I231" s="327"/>
      <c r="J231" s="327"/>
      <c r="K231" s="327"/>
      <c r="L231" s="327"/>
      <c r="M231" s="328"/>
    </row>
    <row r="232" spans="1:13" s="7" customFormat="1" ht="135.75" customHeight="1" x14ac:dyDescent="0.2">
      <c r="A232" s="278" t="s">
        <v>203</v>
      </c>
      <c r="B232" s="280"/>
      <c r="C232" s="284"/>
      <c r="D232" s="285"/>
      <c r="E232" s="28" t="s">
        <v>40</v>
      </c>
      <c r="F232" s="52">
        <f>F233</f>
        <v>5247151.3600000003</v>
      </c>
      <c r="G232" s="104">
        <v>12654.61</v>
      </c>
      <c r="H232" s="31">
        <v>6615570</v>
      </c>
      <c r="I232" s="52">
        <v>2790266</v>
      </c>
      <c r="J232" s="52">
        <v>870890</v>
      </c>
      <c r="K232" s="52">
        <v>2954414</v>
      </c>
      <c r="L232" s="52"/>
      <c r="M232" s="281" t="s">
        <v>518</v>
      </c>
    </row>
    <row r="233" spans="1:13" ht="150.75" customHeight="1" x14ac:dyDescent="0.25">
      <c r="A233" s="279"/>
      <c r="B233" s="280"/>
      <c r="C233" s="284"/>
      <c r="D233" s="285"/>
      <c r="E233" s="28" t="s">
        <v>41</v>
      </c>
      <c r="F233" s="52">
        <v>5247151.3600000003</v>
      </c>
      <c r="G233" s="104">
        <v>12654.61</v>
      </c>
      <c r="H233" s="31">
        <v>6615570</v>
      </c>
      <c r="I233" s="53">
        <v>2790266</v>
      </c>
      <c r="J233" s="53">
        <v>870890</v>
      </c>
      <c r="K233" s="125">
        <v>2954414</v>
      </c>
      <c r="L233" s="125"/>
      <c r="M233" s="282"/>
    </row>
    <row r="234" spans="1:13" ht="65.25" customHeight="1" x14ac:dyDescent="0.25">
      <c r="A234" s="268" t="s">
        <v>324</v>
      </c>
      <c r="B234" s="331"/>
      <c r="C234" s="272" t="s">
        <v>423</v>
      </c>
      <c r="D234" s="329" t="s">
        <v>378</v>
      </c>
      <c r="E234" s="108" t="s">
        <v>40</v>
      </c>
      <c r="F234" s="52">
        <v>245867.2</v>
      </c>
      <c r="G234" s="52">
        <v>245867.2</v>
      </c>
      <c r="H234" s="128">
        <v>470721</v>
      </c>
      <c r="I234" s="53">
        <v>470721</v>
      </c>
      <c r="J234" s="53"/>
      <c r="K234" s="125"/>
      <c r="L234" s="125"/>
      <c r="M234" s="274" t="s">
        <v>519</v>
      </c>
    </row>
    <row r="235" spans="1:13" ht="61.5" customHeight="1" x14ac:dyDescent="0.25">
      <c r="A235" s="269"/>
      <c r="B235" s="332"/>
      <c r="C235" s="273"/>
      <c r="D235" s="330"/>
      <c r="E235" s="108" t="s">
        <v>41</v>
      </c>
      <c r="F235" s="52">
        <v>245867.2</v>
      </c>
      <c r="G235" s="52">
        <v>245867.2</v>
      </c>
      <c r="H235" s="128">
        <v>470721</v>
      </c>
      <c r="I235" s="53">
        <v>470721</v>
      </c>
      <c r="J235" s="53"/>
      <c r="K235" s="125"/>
      <c r="L235" s="125"/>
      <c r="M235" s="275"/>
    </row>
    <row r="236" spans="1:13" ht="39" customHeight="1" x14ac:dyDescent="0.25">
      <c r="A236" s="268" t="s">
        <v>342</v>
      </c>
      <c r="B236" s="270"/>
      <c r="C236" s="272" t="s">
        <v>343</v>
      </c>
      <c r="D236" s="329"/>
      <c r="E236" s="133" t="s">
        <v>40</v>
      </c>
      <c r="F236" s="52">
        <v>245101.62</v>
      </c>
      <c r="G236" s="134"/>
      <c r="H236" s="52">
        <f>H237</f>
        <v>245101.62</v>
      </c>
      <c r="I236" s="135"/>
      <c r="J236" s="53">
        <f>J237</f>
        <v>245101.62</v>
      </c>
      <c r="K236" s="53"/>
      <c r="L236" s="53"/>
      <c r="M236" s="274" t="s">
        <v>520</v>
      </c>
    </row>
    <row r="237" spans="1:13" ht="98.25" customHeight="1" x14ac:dyDescent="0.25">
      <c r="A237" s="269"/>
      <c r="B237" s="271"/>
      <c r="C237" s="273"/>
      <c r="D237" s="330"/>
      <c r="E237" s="133" t="s">
        <v>41</v>
      </c>
      <c r="F237" s="52">
        <v>245101.62</v>
      </c>
      <c r="G237" s="134"/>
      <c r="H237" s="128">
        <f>J237+K237+L237</f>
        <v>245101.62</v>
      </c>
      <c r="I237" s="135"/>
      <c r="J237" s="53">
        <v>245101.62</v>
      </c>
      <c r="K237" s="125"/>
      <c r="L237" s="125"/>
      <c r="M237" s="275"/>
    </row>
    <row r="238" spans="1:13" ht="65.25" customHeight="1" x14ac:dyDescent="0.25">
      <c r="A238" s="268" t="s">
        <v>344</v>
      </c>
      <c r="B238" s="270"/>
      <c r="C238" s="272" t="s">
        <v>345</v>
      </c>
      <c r="D238" s="329"/>
      <c r="E238" s="133" t="s">
        <v>40</v>
      </c>
      <c r="F238" s="52">
        <v>64259307.75</v>
      </c>
      <c r="G238" s="52"/>
      <c r="H238" s="52">
        <f t="shared" ref="H238" si="20">H239</f>
        <v>2000000.54</v>
      </c>
      <c r="I238" s="53"/>
      <c r="J238" s="53">
        <f t="shared" ref="J238" si="21">J239</f>
        <v>2000000.54</v>
      </c>
      <c r="K238" s="53"/>
      <c r="L238" s="53"/>
      <c r="M238" s="336" t="s">
        <v>521</v>
      </c>
    </row>
    <row r="239" spans="1:13" ht="42" customHeight="1" x14ac:dyDescent="0.25">
      <c r="A239" s="269"/>
      <c r="B239" s="271"/>
      <c r="C239" s="273"/>
      <c r="D239" s="330"/>
      <c r="E239" s="133" t="s">
        <v>41</v>
      </c>
      <c r="F239" s="52">
        <v>64864175.509999998</v>
      </c>
      <c r="G239" s="52"/>
      <c r="H239" s="128">
        <f>I239+J239+K239+L239</f>
        <v>2000000.54</v>
      </c>
      <c r="I239" s="53"/>
      <c r="J239" s="53">
        <v>2000000.54</v>
      </c>
      <c r="K239" s="125"/>
      <c r="L239" s="125"/>
      <c r="M239" s="337"/>
    </row>
    <row r="240" spans="1:13" ht="75" customHeight="1" x14ac:dyDescent="0.25">
      <c r="A240" s="233" t="s">
        <v>572</v>
      </c>
      <c r="B240" s="234"/>
      <c r="C240" s="216"/>
      <c r="D240" s="217" t="s">
        <v>573</v>
      </c>
      <c r="E240" s="133"/>
      <c r="F240" s="52"/>
      <c r="G240" s="52"/>
      <c r="H240" s="215"/>
      <c r="I240" s="53"/>
      <c r="J240" s="53"/>
      <c r="K240" s="219"/>
      <c r="L240" s="219"/>
      <c r="M240" s="235" t="s">
        <v>574</v>
      </c>
    </row>
    <row r="241" spans="1:13" ht="21.75" customHeight="1" x14ac:dyDescent="0.25">
      <c r="A241" s="333" t="s">
        <v>206</v>
      </c>
      <c r="B241" s="334"/>
      <c r="C241" s="334"/>
      <c r="D241" s="334"/>
      <c r="E241" s="334"/>
      <c r="F241" s="334"/>
      <c r="G241" s="334"/>
      <c r="H241" s="334"/>
      <c r="I241" s="334"/>
      <c r="J241" s="334"/>
      <c r="K241" s="334"/>
      <c r="L241" s="334"/>
      <c r="M241" s="335"/>
    </row>
    <row r="242" spans="1:13" ht="104.25" customHeight="1" x14ac:dyDescent="0.25">
      <c r="A242" s="232" t="s">
        <v>566</v>
      </c>
      <c r="B242" s="230"/>
      <c r="C242" s="230"/>
      <c r="D242" s="231" t="s">
        <v>567</v>
      </c>
      <c r="E242" s="231" t="s">
        <v>208</v>
      </c>
      <c r="F242" s="230"/>
      <c r="G242" s="230"/>
      <c r="H242" s="230"/>
      <c r="I242" s="230"/>
      <c r="J242" s="230"/>
      <c r="K242" s="230"/>
      <c r="L242" s="230"/>
      <c r="M242" s="236" t="s">
        <v>568</v>
      </c>
    </row>
    <row r="243" spans="1:13" ht="77.25" customHeight="1" x14ac:dyDescent="0.25">
      <c r="A243" s="232" t="s">
        <v>553</v>
      </c>
      <c r="B243" s="230"/>
      <c r="C243" s="230"/>
      <c r="D243" s="231" t="s">
        <v>555</v>
      </c>
      <c r="E243" s="231" t="s">
        <v>208</v>
      </c>
      <c r="F243" s="230"/>
      <c r="G243" s="230"/>
      <c r="H243" s="230"/>
      <c r="I243" s="230"/>
      <c r="J243" s="230"/>
      <c r="K243" s="230"/>
      <c r="L243" s="230"/>
      <c r="M243" s="236" t="s">
        <v>554</v>
      </c>
    </row>
    <row r="244" spans="1:13" ht="77.25" customHeight="1" x14ac:dyDescent="0.25">
      <c r="A244" s="232" t="s">
        <v>556</v>
      </c>
      <c r="B244" s="230"/>
      <c r="C244" s="230"/>
      <c r="D244" s="231" t="s">
        <v>219</v>
      </c>
      <c r="E244" s="231" t="s">
        <v>208</v>
      </c>
      <c r="F244" s="230"/>
      <c r="G244" s="230"/>
      <c r="H244" s="230"/>
      <c r="I244" s="230"/>
      <c r="J244" s="230"/>
      <c r="K244" s="230"/>
      <c r="L244" s="230"/>
      <c r="M244" s="236" t="s">
        <v>557</v>
      </c>
    </row>
    <row r="245" spans="1:13" ht="55.5" customHeight="1" x14ac:dyDescent="0.25">
      <c r="A245" s="232" t="s">
        <v>561</v>
      </c>
      <c r="B245" s="230"/>
      <c r="C245" s="230"/>
      <c r="D245" s="231" t="s">
        <v>219</v>
      </c>
      <c r="E245" s="231" t="s">
        <v>208</v>
      </c>
      <c r="F245" s="230"/>
      <c r="G245" s="230"/>
      <c r="H245" s="230"/>
      <c r="I245" s="230"/>
      <c r="J245" s="230"/>
      <c r="K245" s="230"/>
      <c r="L245" s="230"/>
      <c r="M245" s="236" t="s">
        <v>562</v>
      </c>
    </row>
    <row r="246" spans="1:13" ht="79.5" customHeight="1" x14ac:dyDescent="0.25">
      <c r="A246" s="121" t="s">
        <v>444</v>
      </c>
      <c r="B246" s="184" t="s">
        <v>258</v>
      </c>
      <c r="C246" s="80"/>
      <c r="D246" s="87" t="s">
        <v>207</v>
      </c>
      <c r="E246" s="92" t="s">
        <v>208</v>
      </c>
      <c r="F246" s="156"/>
      <c r="G246" s="156"/>
      <c r="H246" s="156"/>
      <c r="I246" s="156"/>
      <c r="J246" s="156"/>
      <c r="K246" s="156"/>
      <c r="L246" s="156"/>
      <c r="M246" s="93" t="s">
        <v>381</v>
      </c>
    </row>
    <row r="247" spans="1:13" ht="117.75" customHeight="1" x14ac:dyDescent="0.25">
      <c r="A247" s="121" t="s">
        <v>545</v>
      </c>
      <c r="B247" s="90" t="s">
        <v>259</v>
      </c>
      <c r="C247" s="78"/>
      <c r="D247" s="78" t="s">
        <v>209</v>
      </c>
      <c r="E247" s="78" t="s">
        <v>208</v>
      </c>
      <c r="F247" s="156"/>
      <c r="G247" s="156"/>
      <c r="H247" s="156"/>
      <c r="I247" s="156"/>
      <c r="J247" s="128"/>
      <c r="K247" s="156"/>
      <c r="L247" s="156"/>
      <c r="M247" s="93" t="s">
        <v>546</v>
      </c>
    </row>
    <row r="248" spans="1:13" ht="148.5" customHeight="1" x14ac:dyDescent="0.25">
      <c r="A248" s="121" t="s">
        <v>303</v>
      </c>
      <c r="B248" s="90" t="s">
        <v>260</v>
      </c>
      <c r="C248" s="88"/>
      <c r="D248" s="80" t="s">
        <v>479</v>
      </c>
      <c r="E248" s="78" t="s">
        <v>208</v>
      </c>
      <c r="F248" s="157"/>
      <c r="G248" s="157"/>
      <c r="H248" s="156"/>
      <c r="I248" s="157"/>
      <c r="J248" s="138"/>
      <c r="K248" s="157"/>
      <c r="L248" s="157"/>
      <c r="M248" s="93" t="s">
        <v>480</v>
      </c>
    </row>
    <row r="249" spans="1:13" ht="54.75" customHeight="1" x14ac:dyDescent="0.25">
      <c r="A249" s="121" t="s">
        <v>304</v>
      </c>
      <c r="B249" s="184" t="s">
        <v>261</v>
      </c>
      <c r="C249" s="80"/>
      <c r="D249" s="87" t="s">
        <v>210</v>
      </c>
      <c r="E249" s="78" t="s">
        <v>208</v>
      </c>
      <c r="F249" s="157"/>
      <c r="G249" s="157"/>
      <c r="H249" s="156"/>
      <c r="I249" s="157"/>
      <c r="J249" s="138"/>
      <c r="K249" s="157"/>
      <c r="L249" s="157"/>
      <c r="M249" s="179" t="s">
        <v>581</v>
      </c>
    </row>
    <row r="250" spans="1:13" ht="46.5" hidden="1" customHeight="1" x14ac:dyDescent="0.25">
      <c r="A250" s="121" t="s">
        <v>305</v>
      </c>
      <c r="B250" s="185" t="s">
        <v>263</v>
      </c>
      <c r="C250" s="89"/>
      <c r="D250" s="87" t="s">
        <v>211</v>
      </c>
      <c r="E250" s="78" t="s">
        <v>208</v>
      </c>
      <c r="F250" s="157"/>
      <c r="G250" s="157"/>
      <c r="H250" s="156"/>
      <c r="I250" s="157"/>
      <c r="J250" s="138"/>
      <c r="K250" s="157"/>
      <c r="L250" s="157"/>
      <c r="M250" s="93" t="s">
        <v>382</v>
      </c>
    </row>
    <row r="251" spans="1:13" ht="42.75" hidden="1" customHeight="1" x14ac:dyDescent="0.25">
      <c r="A251" s="121" t="s">
        <v>306</v>
      </c>
      <c r="B251" s="185" t="s">
        <v>263</v>
      </c>
      <c r="C251" s="89"/>
      <c r="D251" s="87" t="s">
        <v>212</v>
      </c>
      <c r="E251" s="78" t="s">
        <v>208</v>
      </c>
      <c r="F251" s="157"/>
      <c r="G251" s="157"/>
      <c r="H251" s="156"/>
      <c r="I251" s="157"/>
      <c r="J251" s="138"/>
      <c r="K251" s="157"/>
      <c r="L251" s="157"/>
      <c r="M251" s="93" t="s">
        <v>384</v>
      </c>
    </row>
    <row r="252" spans="1:13" ht="48" hidden="1" customHeight="1" x14ac:dyDescent="0.25">
      <c r="A252" s="121" t="s">
        <v>307</v>
      </c>
      <c r="B252" s="185" t="s">
        <v>262</v>
      </c>
      <c r="C252" s="89"/>
      <c r="D252" s="87" t="s">
        <v>213</v>
      </c>
      <c r="E252" s="78" t="s">
        <v>208</v>
      </c>
      <c r="F252" s="157"/>
      <c r="G252" s="157"/>
      <c r="H252" s="156"/>
      <c r="I252" s="157"/>
      <c r="J252" s="138"/>
      <c r="K252" s="157"/>
      <c r="L252" s="157"/>
      <c r="M252" s="93" t="s">
        <v>383</v>
      </c>
    </row>
    <row r="253" spans="1:13" ht="84" customHeight="1" x14ac:dyDescent="0.25">
      <c r="A253" s="122" t="s">
        <v>308</v>
      </c>
      <c r="B253" s="90">
        <v>7272.32</v>
      </c>
      <c r="C253" s="80"/>
      <c r="D253" s="80" t="s">
        <v>464</v>
      </c>
      <c r="E253" s="78" t="s">
        <v>208</v>
      </c>
      <c r="F253" s="157"/>
      <c r="G253" s="157"/>
      <c r="H253" s="156"/>
      <c r="I253" s="157"/>
      <c r="J253" s="138"/>
      <c r="K253" s="157"/>
      <c r="L253" s="157"/>
      <c r="M253" s="93" t="s">
        <v>465</v>
      </c>
    </row>
    <row r="254" spans="1:13" ht="93.75" customHeight="1" x14ac:dyDescent="0.25">
      <c r="A254" s="122" t="s">
        <v>302</v>
      </c>
      <c r="B254" s="90" t="s">
        <v>264</v>
      </c>
      <c r="C254" s="80"/>
      <c r="D254" s="80" t="s">
        <v>335</v>
      </c>
      <c r="E254" s="78" t="s">
        <v>208</v>
      </c>
      <c r="F254" s="157"/>
      <c r="G254" s="157"/>
      <c r="H254" s="156"/>
      <c r="I254" s="157"/>
      <c r="J254" s="138"/>
      <c r="K254" s="157"/>
      <c r="L254" s="157"/>
      <c r="M254" s="179" t="s">
        <v>425</v>
      </c>
    </row>
    <row r="255" spans="1:13" ht="59.25" customHeight="1" x14ac:dyDescent="0.25">
      <c r="A255" s="122" t="s">
        <v>385</v>
      </c>
      <c r="B255" s="91" t="s">
        <v>265</v>
      </c>
      <c r="C255" s="80"/>
      <c r="D255" s="80" t="s">
        <v>215</v>
      </c>
      <c r="E255" s="78" t="s">
        <v>208</v>
      </c>
      <c r="F255" s="157"/>
      <c r="G255" s="157"/>
      <c r="H255" s="156"/>
      <c r="I255" s="157"/>
      <c r="J255" s="138"/>
      <c r="K255" s="157"/>
      <c r="L255" s="157"/>
      <c r="M255" s="179" t="s">
        <v>582</v>
      </c>
    </row>
    <row r="256" spans="1:13" ht="65.25" customHeight="1" x14ac:dyDescent="0.25">
      <c r="A256" s="122" t="s">
        <v>301</v>
      </c>
      <c r="B256" s="91" t="s">
        <v>266</v>
      </c>
      <c r="C256" s="80"/>
      <c r="D256" s="80" t="s">
        <v>216</v>
      </c>
      <c r="E256" s="78" t="s">
        <v>208</v>
      </c>
      <c r="F256" s="157"/>
      <c r="G256" s="157"/>
      <c r="H256" s="156"/>
      <c r="I256" s="157"/>
      <c r="J256" s="138"/>
      <c r="K256" s="157"/>
      <c r="L256" s="157"/>
      <c r="M256" s="179" t="s">
        <v>583</v>
      </c>
    </row>
    <row r="257" spans="1:13" ht="78" customHeight="1" x14ac:dyDescent="0.25">
      <c r="A257" s="122" t="s">
        <v>300</v>
      </c>
      <c r="B257" s="91">
        <v>19869</v>
      </c>
      <c r="C257" s="80"/>
      <c r="D257" s="80" t="s">
        <v>217</v>
      </c>
      <c r="E257" s="78" t="s">
        <v>208</v>
      </c>
      <c r="F257" s="157"/>
      <c r="G257" s="157"/>
      <c r="H257" s="156"/>
      <c r="I257" s="157"/>
      <c r="J257" s="138"/>
      <c r="K257" s="157"/>
      <c r="L257" s="157"/>
      <c r="M257" s="179" t="s">
        <v>584</v>
      </c>
    </row>
    <row r="258" spans="1:13" ht="84.75" customHeight="1" x14ac:dyDescent="0.25">
      <c r="A258" s="122" t="s">
        <v>218</v>
      </c>
      <c r="B258" s="91" t="s">
        <v>267</v>
      </c>
      <c r="C258" s="80"/>
      <c r="D258" s="80" t="s">
        <v>219</v>
      </c>
      <c r="E258" s="78" t="s">
        <v>208</v>
      </c>
      <c r="F258" s="157"/>
      <c r="G258" s="157"/>
      <c r="H258" s="156"/>
      <c r="I258" s="157"/>
      <c r="J258" s="138"/>
      <c r="K258" s="157"/>
      <c r="L258" s="157"/>
      <c r="M258" s="179" t="s">
        <v>585</v>
      </c>
    </row>
    <row r="259" spans="1:13" ht="61.5" customHeight="1" x14ac:dyDescent="0.25">
      <c r="A259" s="122" t="s">
        <v>439</v>
      </c>
      <c r="B259" s="91" t="s">
        <v>268</v>
      </c>
      <c r="C259" s="80"/>
      <c r="D259" s="80" t="s">
        <v>220</v>
      </c>
      <c r="E259" s="78" t="s">
        <v>208</v>
      </c>
      <c r="F259" s="157"/>
      <c r="G259" s="157"/>
      <c r="H259" s="156"/>
      <c r="I259" s="157"/>
      <c r="J259" s="138"/>
      <c r="K259" s="157"/>
      <c r="L259" s="157"/>
      <c r="M259" s="179" t="s">
        <v>586</v>
      </c>
    </row>
    <row r="260" spans="1:13" ht="60.75" customHeight="1" x14ac:dyDescent="0.25">
      <c r="A260" s="122" t="s">
        <v>442</v>
      </c>
      <c r="B260" s="91" t="s">
        <v>269</v>
      </c>
      <c r="C260" s="80"/>
      <c r="D260" s="80" t="s">
        <v>221</v>
      </c>
      <c r="E260" s="78" t="s">
        <v>208</v>
      </c>
      <c r="F260" s="157"/>
      <c r="G260" s="157"/>
      <c r="H260" s="156"/>
      <c r="I260" s="157"/>
      <c r="J260" s="138"/>
      <c r="K260" s="157"/>
      <c r="L260" s="157"/>
      <c r="M260" s="93" t="s">
        <v>329</v>
      </c>
    </row>
    <row r="261" spans="1:13" ht="76.5" customHeight="1" x14ac:dyDescent="0.25">
      <c r="A261" s="122" t="s">
        <v>441</v>
      </c>
      <c r="B261" s="91" t="s">
        <v>270</v>
      </c>
      <c r="C261" s="80"/>
      <c r="D261" s="80" t="s">
        <v>221</v>
      </c>
      <c r="E261" s="78" t="s">
        <v>208</v>
      </c>
      <c r="F261" s="157"/>
      <c r="G261" s="157"/>
      <c r="H261" s="156"/>
      <c r="I261" s="157"/>
      <c r="J261" s="138"/>
      <c r="K261" s="157"/>
      <c r="L261" s="157"/>
      <c r="M261" s="93" t="s">
        <v>330</v>
      </c>
    </row>
    <row r="262" spans="1:13" ht="65.25" customHeight="1" x14ac:dyDescent="0.25">
      <c r="A262" s="122" t="s">
        <v>440</v>
      </c>
      <c r="B262" s="91" t="s">
        <v>268</v>
      </c>
      <c r="C262" s="80"/>
      <c r="D262" s="80" t="s">
        <v>220</v>
      </c>
      <c r="E262" s="78" t="s">
        <v>208</v>
      </c>
      <c r="F262" s="157"/>
      <c r="G262" s="157"/>
      <c r="H262" s="156"/>
      <c r="I262" s="157"/>
      <c r="J262" s="138"/>
      <c r="K262" s="157"/>
      <c r="L262" s="157"/>
      <c r="M262" s="179" t="s">
        <v>426</v>
      </c>
    </row>
    <row r="263" spans="1:13" ht="81.75" customHeight="1" x14ac:dyDescent="0.25">
      <c r="A263" s="122" t="s">
        <v>299</v>
      </c>
      <c r="B263" s="91" t="s">
        <v>271</v>
      </c>
      <c r="C263" s="80"/>
      <c r="D263" s="80" t="s">
        <v>214</v>
      </c>
      <c r="E263" s="78" t="s">
        <v>208</v>
      </c>
      <c r="F263" s="157"/>
      <c r="G263" s="157"/>
      <c r="H263" s="156"/>
      <c r="I263" s="157"/>
      <c r="J263" s="138"/>
      <c r="K263" s="157"/>
      <c r="L263" s="157"/>
      <c r="M263" s="93" t="s">
        <v>331</v>
      </c>
    </row>
    <row r="264" spans="1:13" ht="62.25" customHeight="1" x14ac:dyDescent="0.25">
      <c r="A264" s="122" t="s">
        <v>443</v>
      </c>
      <c r="B264" s="91" t="s">
        <v>272</v>
      </c>
      <c r="C264" s="80"/>
      <c r="D264" s="80" t="s">
        <v>220</v>
      </c>
      <c r="E264" s="78" t="s">
        <v>208</v>
      </c>
      <c r="F264" s="157"/>
      <c r="G264" s="157"/>
      <c r="H264" s="156"/>
      <c r="I264" s="157"/>
      <c r="J264" s="138"/>
      <c r="K264" s="157"/>
      <c r="L264" s="157"/>
      <c r="M264" s="93" t="s">
        <v>332</v>
      </c>
    </row>
    <row r="265" spans="1:13" ht="99" customHeight="1" x14ac:dyDescent="0.25">
      <c r="A265" s="122" t="s">
        <v>222</v>
      </c>
      <c r="B265" s="91" t="s">
        <v>273</v>
      </c>
      <c r="C265" s="80"/>
      <c r="D265" s="80" t="s">
        <v>217</v>
      </c>
      <c r="E265" s="78" t="s">
        <v>208</v>
      </c>
      <c r="F265" s="157"/>
      <c r="G265" s="157"/>
      <c r="H265" s="156"/>
      <c r="I265" s="157"/>
      <c r="J265" s="138"/>
      <c r="K265" s="157"/>
      <c r="L265" s="157"/>
      <c r="M265" s="93" t="s">
        <v>481</v>
      </c>
    </row>
    <row r="266" spans="1:13" ht="96" customHeight="1" x14ac:dyDescent="0.25">
      <c r="A266" s="122" t="s">
        <v>223</v>
      </c>
      <c r="B266" s="91" t="s">
        <v>273</v>
      </c>
      <c r="C266" s="80"/>
      <c r="D266" s="80" t="s">
        <v>217</v>
      </c>
      <c r="E266" s="78" t="s">
        <v>208</v>
      </c>
      <c r="F266" s="157"/>
      <c r="G266" s="157"/>
      <c r="H266" s="156"/>
      <c r="I266" s="157"/>
      <c r="J266" s="138"/>
      <c r="K266" s="157"/>
      <c r="L266" s="157"/>
      <c r="M266" s="93" t="s">
        <v>482</v>
      </c>
    </row>
    <row r="267" spans="1:13" ht="87" customHeight="1" x14ac:dyDescent="0.25">
      <c r="A267" s="122" t="s">
        <v>224</v>
      </c>
      <c r="B267" s="91" t="s">
        <v>273</v>
      </c>
      <c r="C267" s="80"/>
      <c r="D267" s="80" t="s">
        <v>217</v>
      </c>
      <c r="E267" s="78" t="s">
        <v>208</v>
      </c>
      <c r="F267" s="157"/>
      <c r="G267" s="157"/>
      <c r="H267" s="156"/>
      <c r="I267" s="157"/>
      <c r="J267" s="138"/>
      <c r="K267" s="157"/>
      <c r="L267" s="157"/>
      <c r="M267" s="93" t="s">
        <v>333</v>
      </c>
    </row>
    <row r="268" spans="1:13" ht="138.75" customHeight="1" x14ac:dyDescent="0.25">
      <c r="A268" s="122" t="s">
        <v>256</v>
      </c>
      <c r="B268" s="91" t="s">
        <v>274</v>
      </c>
      <c r="C268" s="80"/>
      <c r="D268" s="80" t="s">
        <v>225</v>
      </c>
      <c r="E268" s="78" t="s">
        <v>208</v>
      </c>
      <c r="F268" s="157"/>
      <c r="G268" s="157"/>
      <c r="H268" s="156"/>
      <c r="I268" s="157"/>
      <c r="J268" s="138"/>
      <c r="K268" s="157"/>
      <c r="L268" s="157"/>
      <c r="M268" s="179" t="s">
        <v>453</v>
      </c>
    </row>
    <row r="269" spans="1:13" ht="138.75" customHeight="1" x14ac:dyDescent="0.25">
      <c r="A269" s="122" t="s">
        <v>558</v>
      </c>
      <c r="B269" s="91" t="s">
        <v>559</v>
      </c>
      <c r="C269" s="211"/>
      <c r="D269" s="211" t="s">
        <v>225</v>
      </c>
      <c r="E269" s="217" t="s">
        <v>208</v>
      </c>
      <c r="F269" s="157"/>
      <c r="G269" s="157"/>
      <c r="H269" s="156"/>
      <c r="I269" s="157"/>
      <c r="J269" s="138"/>
      <c r="K269" s="157"/>
      <c r="L269" s="157"/>
      <c r="M269" s="237" t="s">
        <v>560</v>
      </c>
    </row>
    <row r="270" spans="1:13" ht="89.25" customHeight="1" x14ac:dyDescent="0.25">
      <c r="A270" s="122" t="s">
        <v>570</v>
      </c>
      <c r="B270" s="91"/>
      <c r="C270" s="211"/>
      <c r="D270" s="211" t="s">
        <v>225</v>
      </c>
      <c r="E270" s="217" t="s">
        <v>208</v>
      </c>
      <c r="F270" s="157"/>
      <c r="G270" s="157"/>
      <c r="H270" s="156"/>
      <c r="I270" s="157"/>
      <c r="J270" s="138"/>
      <c r="K270" s="157"/>
      <c r="L270" s="157"/>
      <c r="M270" s="237" t="s">
        <v>571</v>
      </c>
    </row>
    <row r="271" spans="1:13" ht="112.5" customHeight="1" x14ac:dyDescent="0.25">
      <c r="A271" s="122" t="s">
        <v>298</v>
      </c>
      <c r="B271" s="91" t="s">
        <v>275</v>
      </c>
      <c r="C271" s="80"/>
      <c r="D271" s="80" t="s">
        <v>226</v>
      </c>
      <c r="E271" s="78" t="s">
        <v>208</v>
      </c>
      <c r="F271" s="157"/>
      <c r="G271" s="157"/>
      <c r="H271" s="156"/>
      <c r="I271" s="157"/>
      <c r="J271" s="138"/>
      <c r="K271" s="157"/>
      <c r="L271" s="157"/>
      <c r="M271" s="93" t="s">
        <v>460</v>
      </c>
    </row>
    <row r="272" spans="1:13" ht="57.75" customHeight="1" x14ac:dyDescent="0.25">
      <c r="A272" s="122" t="s">
        <v>466</v>
      </c>
      <c r="B272" s="91" t="s">
        <v>276</v>
      </c>
      <c r="C272" s="80"/>
      <c r="D272" s="80" t="s">
        <v>227</v>
      </c>
      <c r="E272" s="78" t="s">
        <v>208</v>
      </c>
      <c r="F272" s="157"/>
      <c r="G272" s="157"/>
      <c r="H272" s="156"/>
      <c r="I272" s="157"/>
      <c r="J272" s="138"/>
      <c r="K272" s="157"/>
      <c r="L272" s="157"/>
      <c r="M272" s="93" t="s">
        <v>459</v>
      </c>
    </row>
    <row r="273" spans="1:13" ht="70.5" customHeight="1" x14ac:dyDescent="0.25">
      <c r="A273" s="122" t="s">
        <v>467</v>
      </c>
      <c r="B273" s="91" t="s">
        <v>277</v>
      </c>
      <c r="C273" s="80"/>
      <c r="D273" s="80" t="s">
        <v>227</v>
      </c>
      <c r="E273" s="78" t="s">
        <v>208</v>
      </c>
      <c r="F273" s="157"/>
      <c r="G273" s="157"/>
      <c r="H273" s="156"/>
      <c r="I273" s="157"/>
      <c r="J273" s="138"/>
      <c r="K273" s="157"/>
      <c r="L273" s="157"/>
      <c r="M273" s="93" t="s">
        <v>458</v>
      </c>
    </row>
    <row r="274" spans="1:13" ht="87" customHeight="1" x14ac:dyDescent="0.25">
      <c r="A274" s="122" t="s">
        <v>468</v>
      </c>
      <c r="B274" s="91" t="s">
        <v>278</v>
      </c>
      <c r="C274" s="80"/>
      <c r="D274" s="80" t="s">
        <v>227</v>
      </c>
      <c r="E274" s="78" t="s">
        <v>208</v>
      </c>
      <c r="F274" s="157"/>
      <c r="G274" s="157"/>
      <c r="H274" s="156"/>
      <c r="I274" s="157"/>
      <c r="J274" s="138"/>
      <c r="K274" s="157"/>
      <c r="L274" s="157"/>
      <c r="M274" s="93" t="s">
        <v>394</v>
      </c>
    </row>
    <row r="275" spans="1:13" ht="40.5" customHeight="1" x14ac:dyDescent="0.25">
      <c r="A275" s="122" t="s">
        <v>228</v>
      </c>
      <c r="B275" s="91" t="s">
        <v>279</v>
      </c>
      <c r="C275" s="80"/>
      <c r="D275" s="80" t="s">
        <v>220</v>
      </c>
      <c r="E275" s="78" t="s">
        <v>208</v>
      </c>
      <c r="F275" s="157"/>
      <c r="G275" s="157"/>
      <c r="H275" s="156"/>
      <c r="I275" s="157"/>
      <c r="J275" s="138"/>
      <c r="K275" s="157"/>
      <c r="L275" s="157"/>
      <c r="M275" s="93" t="s">
        <v>456</v>
      </c>
    </row>
    <row r="276" spans="1:13" ht="45" customHeight="1" x14ac:dyDescent="0.25">
      <c r="A276" s="122" t="s">
        <v>455</v>
      </c>
      <c r="B276" s="91" t="s">
        <v>279</v>
      </c>
      <c r="C276" s="80"/>
      <c r="D276" s="80" t="s">
        <v>220</v>
      </c>
      <c r="E276" s="78" t="s">
        <v>208</v>
      </c>
      <c r="F276" s="157"/>
      <c r="G276" s="157"/>
      <c r="H276" s="156"/>
      <c r="I276" s="157"/>
      <c r="J276" s="138"/>
      <c r="K276" s="157"/>
      <c r="L276" s="157"/>
      <c r="M276" s="93" t="s">
        <v>457</v>
      </c>
    </row>
    <row r="277" spans="1:13" ht="63" customHeight="1" x14ac:dyDescent="0.25">
      <c r="A277" s="122" t="s">
        <v>437</v>
      </c>
      <c r="B277" s="91" t="s">
        <v>280</v>
      </c>
      <c r="C277" s="80"/>
      <c r="D277" s="80" t="s">
        <v>229</v>
      </c>
      <c r="E277" s="78" t="s">
        <v>208</v>
      </c>
      <c r="F277" s="157"/>
      <c r="G277" s="157"/>
      <c r="H277" s="156"/>
      <c r="I277" s="157"/>
      <c r="J277" s="138"/>
      <c r="K277" s="157"/>
      <c r="L277" s="157"/>
      <c r="M277" s="179" t="s">
        <v>484</v>
      </c>
    </row>
    <row r="278" spans="1:13" ht="72.75" customHeight="1" x14ac:dyDescent="0.25">
      <c r="A278" s="122" t="s">
        <v>438</v>
      </c>
      <c r="B278" s="91" t="s">
        <v>281</v>
      </c>
      <c r="C278" s="80"/>
      <c r="D278" s="80" t="s">
        <v>229</v>
      </c>
      <c r="E278" s="78" t="s">
        <v>208</v>
      </c>
      <c r="F278" s="157"/>
      <c r="G278" s="157"/>
      <c r="H278" s="156"/>
      <c r="I278" s="157"/>
      <c r="J278" s="138"/>
      <c r="K278" s="157"/>
      <c r="L278" s="157"/>
      <c r="M278" s="179" t="s">
        <v>483</v>
      </c>
    </row>
    <row r="279" spans="1:13" ht="83.25" customHeight="1" x14ac:dyDescent="0.25">
      <c r="A279" s="122" t="s">
        <v>485</v>
      </c>
      <c r="B279" s="91" t="s">
        <v>281</v>
      </c>
      <c r="C279" s="204"/>
      <c r="D279" s="204" t="s">
        <v>229</v>
      </c>
      <c r="E279" s="205" t="s">
        <v>208</v>
      </c>
      <c r="F279" s="157"/>
      <c r="G279" s="157"/>
      <c r="H279" s="156"/>
      <c r="I279" s="157"/>
      <c r="J279" s="138"/>
      <c r="K279" s="157"/>
      <c r="L279" s="157"/>
      <c r="M279" s="179" t="s">
        <v>486</v>
      </c>
    </row>
    <row r="280" spans="1:13" ht="90.75" customHeight="1" x14ac:dyDescent="0.25">
      <c r="A280" s="122" t="s">
        <v>297</v>
      </c>
      <c r="B280" s="91" t="s">
        <v>282</v>
      </c>
      <c r="C280" s="80"/>
      <c r="D280" s="80" t="s">
        <v>230</v>
      </c>
      <c r="E280" s="78" t="s">
        <v>208</v>
      </c>
      <c r="F280" s="157"/>
      <c r="G280" s="157"/>
      <c r="H280" s="156"/>
      <c r="I280" s="157"/>
      <c r="J280" s="138"/>
      <c r="K280" s="157"/>
      <c r="L280" s="157"/>
      <c r="M280" s="93" t="s">
        <v>461</v>
      </c>
    </row>
    <row r="281" spans="1:13" ht="70.5" customHeight="1" x14ac:dyDescent="0.25">
      <c r="A281" s="122" t="s">
        <v>231</v>
      </c>
      <c r="B281" s="91" t="s">
        <v>283</v>
      </c>
      <c r="C281" s="80"/>
      <c r="D281" s="80" t="s">
        <v>232</v>
      </c>
      <c r="E281" s="78" t="s">
        <v>208</v>
      </c>
      <c r="F281" s="157"/>
      <c r="G281" s="157"/>
      <c r="H281" s="156"/>
      <c r="I281" s="157"/>
      <c r="J281" s="138"/>
      <c r="K281" s="157"/>
      <c r="L281" s="157"/>
      <c r="M281" s="93" t="s">
        <v>462</v>
      </c>
    </row>
    <row r="282" spans="1:13" ht="72" customHeight="1" x14ac:dyDescent="0.25">
      <c r="A282" s="122" t="s">
        <v>233</v>
      </c>
      <c r="B282" s="91" t="s">
        <v>284</v>
      </c>
      <c r="C282" s="80"/>
      <c r="D282" s="80" t="s">
        <v>232</v>
      </c>
      <c r="E282" s="78" t="s">
        <v>208</v>
      </c>
      <c r="F282" s="157"/>
      <c r="G282" s="157"/>
      <c r="H282" s="156"/>
      <c r="I282" s="157"/>
      <c r="J282" s="138"/>
      <c r="K282" s="157"/>
      <c r="L282" s="157"/>
      <c r="M282" s="93" t="s">
        <v>463</v>
      </c>
    </row>
    <row r="283" spans="1:13" ht="69.75" customHeight="1" x14ac:dyDescent="0.25">
      <c r="A283" s="122" t="s">
        <v>432</v>
      </c>
      <c r="B283" s="91" t="s">
        <v>285</v>
      </c>
      <c r="C283" s="80"/>
      <c r="D283" s="80" t="s">
        <v>234</v>
      </c>
      <c r="E283" s="78" t="s">
        <v>208</v>
      </c>
      <c r="F283" s="157"/>
      <c r="G283" s="157"/>
      <c r="H283" s="156"/>
      <c r="I283" s="157"/>
      <c r="J283" s="138"/>
      <c r="K283" s="157"/>
      <c r="L283" s="157"/>
      <c r="M283" s="93" t="s">
        <v>454</v>
      </c>
    </row>
    <row r="284" spans="1:13" ht="67.5" customHeight="1" x14ac:dyDescent="0.25">
      <c r="A284" s="122" t="s">
        <v>433</v>
      </c>
      <c r="B284" s="91" t="s">
        <v>286</v>
      </c>
      <c r="C284" s="80"/>
      <c r="D284" s="80" t="s">
        <v>235</v>
      </c>
      <c r="E284" s="78" t="s">
        <v>208</v>
      </c>
      <c r="F284" s="157"/>
      <c r="G284" s="157"/>
      <c r="H284" s="156"/>
      <c r="I284" s="157"/>
      <c r="J284" s="138"/>
      <c r="K284" s="157"/>
      <c r="L284" s="157"/>
      <c r="M284" s="93" t="s">
        <v>386</v>
      </c>
    </row>
    <row r="285" spans="1:13" ht="60.75" customHeight="1" x14ac:dyDescent="0.25">
      <c r="A285" s="122" t="s">
        <v>551</v>
      </c>
      <c r="B285" s="91" t="s">
        <v>287</v>
      </c>
      <c r="C285" s="80"/>
      <c r="D285" s="80" t="s">
        <v>236</v>
      </c>
      <c r="E285" s="78" t="s">
        <v>208</v>
      </c>
      <c r="F285" s="157"/>
      <c r="G285" s="157"/>
      <c r="H285" s="156"/>
      <c r="I285" s="157"/>
      <c r="J285" s="138"/>
      <c r="K285" s="157"/>
      <c r="L285" s="157"/>
      <c r="M285" s="179" t="s">
        <v>552</v>
      </c>
    </row>
    <row r="286" spans="1:13" ht="54" customHeight="1" x14ac:dyDescent="0.25">
      <c r="A286" s="122" t="s">
        <v>434</v>
      </c>
      <c r="B286" s="91" t="s">
        <v>288</v>
      </c>
      <c r="C286" s="80"/>
      <c r="D286" s="80" t="s">
        <v>237</v>
      </c>
      <c r="E286" s="78" t="s">
        <v>208</v>
      </c>
      <c r="F286" s="157"/>
      <c r="G286" s="157"/>
      <c r="H286" s="156"/>
      <c r="I286" s="157"/>
      <c r="J286" s="138"/>
      <c r="K286" s="157"/>
      <c r="L286" s="157"/>
      <c r="M286" s="93" t="s">
        <v>387</v>
      </c>
    </row>
    <row r="287" spans="1:13" ht="69" customHeight="1" x14ac:dyDescent="0.25">
      <c r="A287" s="122" t="s">
        <v>435</v>
      </c>
      <c r="B287" s="91" t="s">
        <v>289</v>
      </c>
      <c r="C287" s="80"/>
      <c r="D287" s="80" t="s">
        <v>237</v>
      </c>
      <c r="E287" s="78" t="s">
        <v>208</v>
      </c>
      <c r="F287" s="157"/>
      <c r="G287" s="157"/>
      <c r="H287" s="156"/>
      <c r="I287" s="157"/>
      <c r="J287" s="138"/>
      <c r="K287" s="157"/>
      <c r="L287" s="157"/>
      <c r="M287" s="179" t="s">
        <v>587</v>
      </c>
    </row>
    <row r="288" spans="1:13" ht="51" customHeight="1" x14ac:dyDescent="0.25">
      <c r="A288" s="122" t="s">
        <v>436</v>
      </c>
      <c r="B288" s="91" t="s">
        <v>288</v>
      </c>
      <c r="C288" s="80"/>
      <c r="D288" s="80" t="s">
        <v>237</v>
      </c>
      <c r="E288" s="78" t="s">
        <v>208</v>
      </c>
      <c r="F288" s="157"/>
      <c r="G288" s="157"/>
      <c r="H288" s="156"/>
      <c r="I288" s="157"/>
      <c r="J288" s="138"/>
      <c r="K288" s="157"/>
      <c r="L288" s="157"/>
      <c r="M288" s="179" t="s">
        <v>588</v>
      </c>
    </row>
    <row r="289" spans="1:13" ht="42" customHeight="1" x14ac:dyDescent="0.25">
      <c r="A289" s="122" t="s">
        <v>238</v>
      </c>
      <c r="B289" s="91" t="s">
        <v>290</v>
      </c>
      <c r="C289" s="80"/>
      <c r="D289" s="80" t="s">
        <v>239</v>
      </c>
      <c r="E289" s="78" t="s">
        <v>208</v>
      </c>
      <c r="F289" s="157"/>
      <c r="G289" s="157"/>
      <c r="H289" s="156"/>
      <c r="I289" s="157"/>
      <c r="J289" s="138"/>
      <c r="K289" s="157"/>
      <c r="L289" s="157"/>
      <c r="M289" s="93" t="s">
        <v>388</v>
      </c>
    </row>
    <row r="290" spans="1:13" ht="93" customHeight="1" x14ac:dyDescent="0.25">
      <c r="A290" s="122" t="s">
        <v>317</v>
      </c>
      <c r="B290" s="91" t="s">
        <v>291</v>
      </c>
      <c r="C290" s="80"/>
      <c r="D290" s="80" t="s">
        <v>240</v>
      </c>
      <c r="E290" s="78" t="s">
        <v>208</v>
      </c>
      <c r="F290" s="157"/>
      <c r="G290" s="157"/>
      <c r="H290" s="156"/>
      <c r="I290" s="157"/>
      <c r="J290" s="138"/>
      <c r="K290" s="157"/>
      <c r="L290" s="157"/>
      <c r="M290" s="93" t="s">
        <v>389</v>
      </c>
    </row>
    <row r="291" spans="1:13" ht="68.25" customHeight="1" x14ac:dyDescent="0.25">
      <c r="A291" s="122" t="s">
        <v>565</v>
      </c>
      <c r="B291" s="91" t="s">
        <v>292</v>
      </c>
      <c r="C291" s="80"/>
      <c r="D291" s="80" t="s">
        <v>240</v>
      </c>
      <c r="E291" s="78" t="s">
        <v>208</v>
      </c>
      <c r="F291" s="157"/>
      <c r="G291" s="157"/>
      <c r="H291" s="156"/>
      <c r="I291" s="157"/>
      <c r="J291" s="138"/>
      <c r="K291" s="157"/>
      <c r="L291" s="157"/>
      <c r="M291" s="93" t="s">
        <v>390</v>
      </c>
    </row>
    <row r="292" spans="1:13" ht="49.5" customHeight="1" x14ac:dyDescent="0.25">
      <c r="A292" s="122" t="s">
        <v>452</v>
      </c>
      <c r="B292" s="91" t="s">
        <v>293</v>
      </c>
      <c r="C292" s="80"/>
      <c r="D292" s="80" t="s">
        <v>241</v>
      </c>
      <c r="E292" s="78" t="s">
        <v>208</v>
      </c>
      <c r="F292" s="157"/>
      <c r="G292" s="157"/>
      <c r="H292" s="156"/>
      <c r="I292" s="157"/>
      <c r="J292" s="138"/>
      <c r="K292" s="157"/>
      <c r="L292" s="157"/>
      <c r="M292" s="93" t="s">
        <v>391</v>
      </c>
    </row>
    <row r="293" spans="1:13" ht="51.75" customHeight="1" x14ac:dyDescent="0.25">
      <c r="A293" s="122" t="s">
        <v>242</v>
      </c>
      <c r="B293" s="91" t="s">
        <v>294</v>
      </c>
      <c r="C293" s="80"/>
      <c r="D293" s="80" t="s">
        <v>241</v>
      </c>
      <c r="E293" s="78" t="s">
        <v>208</v>
      </c>
      <c r="F293" s="157"/>
      <c r="G293" s="157"/>
      <c r="H293" s="156"/>
      <c r="I293" s="157"/>
      <c r="J293" s="138"/>
      <c r="K293" s="157"/>
      <c r="L293" s="157"/>
      <c r="M293" s="93" t="s">
        <v>392</v>
      </c>
    </row>
    <row r="294" spans="1:13" ht="52.5" customHeight="1" x14ac:dyDescent="0.25">
      <c r="A294" s="122" t="s">
        <v>590</v>
      </c>
      <c r="B294" s="91" t="s">
        <v>295</v>
      </c>
      <c r="C294" s="80"/>
      <c r="D294" s="80" t="s">
        <v>243</v>
      </c>
      <c r="E294" s="78" t="s">
        <v>208</v>
      </c>
      <c r="F294" s="157"/>
      <c r="G294" s="157"/>
      <c r="H294" s="156" t="s">
        <v>363</v>
      </c>
      <c r="I294" s="157"/>
      <c r="J294" s="138"/>
      <c r="K294" s="157"/>
      <c r="L294" s="157"/>
      <c r="M294" s="179" t="s">
        <v>589</v>
      </c>
    </row>
    <row r="295" spans="1:13" ht="60" customHeight="1" x14ac:dyDescent="0.25">
      <c r="A295" s="122" t="s">
        <v>244</v>
      </c>
      <c r="B295" s="91" t="s">
        <v>296</v>
      </c>
      <c r="C295" s="80"/>
      <c r="D295" s="80" t="s">
        <v>245</v>
      </c>
      <c r="E295" s="78" t="s">
        <v>208</v>
      </c>
      <c r="F295" s="157"/>
      <c r="G295" s="157"/>
      <c r="H295" s="156"/>
      <c r="I295" s="157"/>
      <c r="J295" s="138"/>
      <c r="K295" s="157"/>
      <c r="L295" s="157"/>
      <c r="M295" s="179" t="s">
        <v>591</v>
      </c>
    </row>
    <row r="296" spans="1:13" ht="40.5" customHeight="1" x14ac:dyDescent="0.25">
      <c r="A296" s="122" t="s">
        <v>246</v>
      </c>
      <c r="B296" s="91">
        <f>SUM(B297,B298,B299,B300)</f>
        <v>7239.3300000000017</v>
      </c>
      <c r="C296" s="80"/>
      <c r="D296" s="80" t="s">
        <v>247</v>
      </c>
      <c r="E296" s="78" t="s">
        <v>208</v>
      </c>
      <c r="F296" s="157"/>
      <c r="G296" s="157"/>
      <c r="H296" s="156"/>
      <c r="I296" s="157"/>
      <c r="J296" s="138"/>
      <c r="K296" s="157"/>
      <c r="L296" s="157"/>
      <c r="M296" s="93" t="s">
        <v>393</v>
      </c>
    </row>
    <row r="297" spans="1:13" ht="27" customHeight="1" x14ac:dyDescent="0.25">
      <c r="A297" s="122" t="s">
        <v>248</v>
      </c>
      <c r="B297" s="91">
        <v>2068.38</v>
      </c>
      <c r="C297" s="241"/>
      <c r="D297" s="80"/>
      <c r="E297" s="79"/>
      <c r="F297" s="157"/>
      <c r="G297" s="157"/>
      <c r="H297" s="156"/>
      <c r="I297" s="157"/>
      <c r="J297" s="138"/>
      <c r="K297" s="157"/>
      <c r="L297" s="157"/>
      <c r="M297" s="93" t="s">
        <v>257</v>
      </c>
    </row>
    <row r="298" spans="1:13" ht="26.25" customHeight="1" x14ac:dyDescent="0.25">
      <c r="A298" s="122" t="s">
        <v>249</v>
      </c>
      <c r="B298" s="91">
        <v>3102.57</v>
      </c>
      <c r="C298" s="241"/>
      <c r="D298" s="80"/>
      <c r="E298" s="79"/>
      <c r="F298" s="157"/>
      <c r="G298" s="157"/>
      <c r="H298" s="156"/>
      <c r="I298" s="157"/>
      <c r="J298" s="138"/>
      <c r="K298" s="157"/>
      <c r="L298" s="157"/>
      <c r="M298" s="93" t="s">
        <v>257</v>
      </c>
    </row>
    <row r="299" spans="1:13" ht="27" customHeight="1" x14ac:dyDescent="0.25">
      <c r="A299" s="122" t="s">
        <v>250</v>
      </c>
      <c r="B299" s="91">
        <v>1034.19</v>
      </c>
      <c r="C299" s="241"/>
      <c r="D299" s="80"/>
      <c r="E299" s="79"/>
      <c r="F299" s="157"/>
      <c r="G299" s="157"/>
      <c r="H299" s="156"/>
      <c r="I299" s="157"/>
      <c r="J299" s="138"/>
      <c r="K299" s="157"/>
      <c r="L299" s="157"/>
      <c r="M299" s="93" t="s">
        <v>257</v>
      </c>
    </row>
    <row r="300" spans="1:13" ht="25.5" customHeight="1" x14ac:dyDescent="0.25">
      <c r="A300" s="122" t="s">
        <v>251</v>
      </c>
      <c r="B300" s="91">
        <v>1034.19</v>
      </c>
      <c r="C300" s="241"/>
      <c r="D300" s="80"/>
      <c r="E300" s="79"/>
      <c r="F300" s="157"/>
      <c r="G300" s="157"/>
      <c r="H300" s="156"/>
      <c r="I300" s="157"/>
      <c r="J300" s="138"/>
      <c r="K300" s="157"/>
      <c r="L300" s="157"/>
      <c r="M300" s="93" t="s">
        <v>257</v>
      </c>
    </row>
    <row r="301" spans="1:13" ht="37.5" customHeight="1" x14ac:dyDescent="0.25">
      <c r="A301" s="122" t="s">
        <v>252</v>
      </c>
      <c r="B301" s="91">
        <f>SUM(B302,B303)</f>
        <v>15195.82</v>
      </c>
      <c r="C301" s="80"/>
      <c r="D301" s="80" t="s">
        <v>253</v>
      </c>
      <c r="E301" s="78" t="s">
        <v>208</v>
      </c>
      <c r="F301" s="157"/>
      <c r="G301" s="157"/>
      <c r="H301" s="156"/>
      <c r="I301" s="157"/>
      <c r="J301" s="138"/>
      <c r="K301" s="157"/>
      <c r="L301" s="157"/>
      <c r="M301" s="93" t="s">
        <v>334</v>
      </c>
    </row>
    <row r="302" spans="1:13" ht="26.25" customHeight="1" x14ac:dyDescent="0.25">
      <c r="A302" s="122" t="s">
        <v>254</v>
      </c>
      <c r="B302" s="91">
        <v>8751.02</v>
      </c>
      <c r="C302" s="80"/>
      <c r="D302" s="80"/>
      <c r="E302" s="79"/>
      <c r="F302" s="157"/>
      <c r="G302" s="157"/>
      <c r="H302" s="156"/>
      <c r="I302" s="157"/>
      <c r="J302" s="138"/>
      <c r="K302" s="157"/>
      <c r="L302" s="157"/>
      <c r="M302" s="93" t="s">
        <v>257</v>
      </c>
    </row>
    <row r="303" spans="1:13" ht="26.25" customHeight="1" x14ac:dyDescent="0.25">
      <c r="A303" s="122" t="s">
        <v>255</v>
      </c>
      <c r="B303" s="91">
        <v>6444.8</v>
      </c>
      <c r="C303" s="80"/>
      <c r="D303" s="80"/>
      <c r="E303" s="79"/>
      <c r="F303" s="157"/>
      <c r="G303" s="157"/>
      <c r="H303" s="156"/>
      <c r="I303" s="157"/>
      <c r="J303" s="138"/>
      <c r="K303" s="157"/>
      <c r="L303" s="157"/>
      <c r="M303" s="93" t="s">
        <v>257</v>
      </c>
    </row>
    <row r="304" spans="1:13" ht="71.25" customHeight="1" x14ac:dyDescent="0.25">
      <c r="A304" s="122" t="s">
        <v>564</v>
      </c>
      <c r="B304" s="91"/>
      <c r="C304" s="162"/>
      <c r="D304" s="162" t="s">
        <v>216</v>
      </c>
      <c r="E304" s="164" t="s">
        <v>208</v>
      </c>
      <c r="F304" s="157"/>
      <c r="G304" s="157"/>
      <c r="H304" s="156"/>
      <c r="I304" s="157"/>
      <c r="J304" s="138"/>
      <c r="K304" s="157"/>
      <c r="L304" s="157"/>
      <c r="M304" s="187" t="s">
        <v>539</v>
      </c>
    </row>
    <row r="305" spans="1:13" ht="60" x14ac:dyDescent="0.25">
      <c r="A305" s="122" t="s">
        <v>563</v>
      </c>
      <c r="B305" s="91"/>
      <c r="C305" s="162"/>
      <c r="D305" s="162" t="s">
        <v>216</v>
      </c>
      <c r="E305" s="164" t="s">
        <v>208</v>
      </c>
      <c r="F305" s="157"/>
      <c r="G305" s="157"/>
      <c r="H305" s="156"/>
      <c r="I305" s="157"/>
      <c r="J305" s="138"/>
      <c r="K305" s="157"/>
      <c r="L305" s="157"/>
      <c r="M305" s="187" t="s">
        <v>427</v>
      </c>
    </row>
    <row r="306" spans="1:13" ht="54.75" customHeight="1" x14ac:dyDescent="0.25">
      <c r="A306" s="122" t="s">
        <v>428</v>
      </c>
      <c r="B306" s="91"/>
      <c r="C306" s="162"/>
      <c r="D306" s="162" t="s">
        <v>216</v>
      </c>
      <c r="E306" s="164" t="s">
        <v>208</v>
      </c>
      <c r="F306" s="157"/>
      <c r="G306" s="157"/>
      <c r="H306" s="156"/>
      <c r="I306" s="157"/>
      <c r="J306" s="138"/>
      <c r="K306" s="157"/>
      <c r="L306" s="157"/>
      <c r="M306" s="187" t="s">
        <v>538</v>
      </c>
    </row>
    <row r="307" spans="1:13" ht="48.75" customHeight="1" x14ac:dyDescent="0.25">
      <c r="A307" s="122" t="s">
        <v>430</v>
      </c>
      <c r="B307" s="91"/>
      <c r="C307" s="162"/>
      <c r="D307" s="162" t="s">
        <v>429</v>
      </c>
      <c r="E307" s="164" t="s">
        <v>208</v>
      </c>
      <c r="F307" s="157"/>
      <c r="G307" s="157"/>
      <c r="H307" s="156"/>
      <c r="I307" s="157"/>
      <c r="J307" s="138"/>
      <c r="K307" s="157"/>
      <c r="L307" s="157"/>
      <c r="M307" s="187" t="s">
        <v>431</v>
      </c>
    </row>
    <row r="308" spans="1:13" ht="47.25" customHeight="1" x14ac:dyDescent="0.25">
      <c r="A308" s="188" t="s">
        <v>430</v>
      </c>
      <c r="B308" s="189"/>
      <c r="C308" s="172"/>
      <c r="D308" s="172" t="s">
        <v>429</v>
      </c>
      <c r="E308" s="171" t="s">
        <v>208</v>
      </c>
      <c r="F308" s="190"/>
      <c r="G308" s="190"/>
      <c r="H308" s="191"/>
      <c r="I308" s="190"/>
      <c r="J308" s="192"/>
      <c r="K308" s="190"/>
      <c r="L308" s="190"/>
      <c r="M308" s="193" t="s">
        <v>431</v>
      </c>
    </row>
    <row r="309" spans="1:13" s="194" customFormat="1" ht="45.75" customHeight="1" x14ac:dyDescent="0.25">
      <c r="A309" s="195" t="s">
        <v>446</v>
      </c>
      <c r="B309" s="183"/>
      <c r="C309" s="170"/>
      <c r="D309" s="167" t="s">
        <v>445</v>
      </c>
      <c r="E309" s="167" t="s">
        <v>208</v>
      </c>
      <c r="F309" s="149"/>
      <c r="G309" s="149"/>
      <c r="H309" s="149"/>
      <c r="I309" s="149"/>
      <c r="J309" s="137"/>
      <c r="K309" s="149"/>
      <c r="L309" s="149"/>
      <c r="M309" s="187" t="s">
        <v>447</v>
      </c>
    </row>
    <row r="310" spans="1:13" ht="110.25" customHeight="1" x14ac:dyDescent="0.25">
      <c r="A310" s="195" t="s">
        <v>448</v>
      </c>
      <c r="B310" s="196">
        <v>7185.7</v>
      </c>
      <c r="C310" s="227"/>
      <c r="D310" s="226" t="s">
        <v>445</v>
      </c>
      <c r="E310" s="226" t="s">
        <v>208</v>
      </c>
      <c r="G310" s="149"/>
      <c r="H310" s="149"/>
      <c r="I310" s="149"/>
      <c r="J310" s="137"/>
      <c r="K310" s="149"/>
      <c r="L310" s="149"/>
      <c r="M310" s="187" t="s">
        <v>532</v>
      </c>
    </row>
    <row r="311" spans="1:13" x14ac:dyDescent="0.25">
      <c r="A311" s="522"/>
      <c r="B311" s="186"/>
      <c r="C311" s="57"/>
      <c r="D311" s="56"/>
      <c r="E311" s="57"/>
      <c r="F311" s="142"/>
      <c r="H311" s="142"/>
      <c r="I311" s="142"/>
      <c r="J311" s="523"/>
      <c r="K311" s="142"/>
      <c r="L311" s="142"/>
      <c r="M311" s="524"/>
    </row>
    <row r="312" spans="1:13" x14ac:dyDescent="0.25">
      <c r="A312" s="522"/>
      <c r="B312" s="186"/>
      <c r="C312" s="57"/>
      <c r="D312" s="56"/>
      <c r="E312" s="57"/>
      <c r="F312" s="142"/>
      <c r="H312" s="142"/>
      <c r="I312" s="142"/>
      <c r="J312" s="523"/>
      <c r="K312" s="142"/>
      <c r="L312" s="142"/>
      <c r="M312" s="524"/>
    </row>
    <row r="313" spans="1:13" x14ac:dyDescent="0.25">
      <c r="A313" s="522"/>
      <c r="B313" s="186"/>
      <c r="C313" s="57"/>
      <c r="D313" s="56"/>
      <c r="E313" s="57"/>
      <c r="F313" s="142"/>
      <c r="H313" s="142"/>
      <c r="I313" s="142"/>
      <c r="J313" s="523"/>
      <c r="K313" s="142"/>
      <c r="L313" s="142"/>
      <c r="M313" s="524"/>
    </row>
    <row r="314" spans="1:13" x14ac:dyDescent="0.25">
      <c r="A314" s="522"/>
      <c r="B314" s="186"/>
      <c r="C314" s="57"/>
      <c r="D314" s="56"/>
      <c r="E314" s="57"/>
      <c r="F314" s="142"/>
      <c r="H314" s="142"/>
      <c r="I314" s="142"/>
      <c r="J314" s="523"/>
      <c r="K314" s="142"/>
      <c r="L314" s="142"/>
      <c r="M314" s="524"/>
    </row>
    <row r="315" spans="1:13" ht="54.75" customHeight="1" x14ac:dyDescent="0.25">
      <c r="A315" s="522"/>
      <c r="B315" s="186"/>
      <c r="C315" s="57"/>
      <c r="D315" s="56"/>
      <c r="E315" s="57"/>
      <c r="F315" s="142"/>
      <c r="H315" s="142"/>
      <c r="I315" s="142"/>
      <c r="J315" s="523"/>
      <c r="K315" s="142"/>
      <c r="L315" s="142"/>
      <c r="M315" s="524"/>
    </row>
    <row r="316" spans="1:13" x14ac:dyDescent="0.25">
      <c r="F316" s="142"/>
      <c r="H316" s="142"/>
    </row>
    <row r="317" spans="1:13" x14ac:dyDescent="0.25">
      <c r="F317" s="142"/>
      <c r="H317" s="142"/>
    </row>
    <row r="318" spans="1:13" x14ac:dyDescent="0.25">
      <c r="F318" s="142"/>
      <c r="H318" s="142"/>
    </row>
    <row r="319" spans="1:13" x14ac:dyDescent="0.25">
      <c r="F319" s="142"/>
      <c r="H319" s="142"/>
    </row>
    <row r="320" spans="1:13" x14ac:dyDescent="0.25">
      <c r="F320" s="142"/>
      <c r="H320" s="142"/>
    </row>
    <row r="321" spans="6:8" x14ac:dyDescent="0.25">
      <c r="F321" s="142"/>
      <c r="H321" s="142"/>
    </row>
    <row r="322" spans="6:8" x14ac:dyDescent="0.25">
      <c r="F322" s="142"/>
      <c r="H322" s="142"/>
    </row>
    <row r="323" spans="6:8" x14ac:dyDescent="0.25">
      <c r="F323" s="142"/>
      <c r="H323" s="142"/>
    </row>
    <row r="324" spans="6:8" x14ac:dyDescent="0.25">
      <c r="F324" s="142"/>
      <c r="H324" s="142"/>
    </row>
    <row r="325" spans="6:8" x14ac:dyDescent="0.25">
      <c r="F325" s="142"/>
      <c r="H325" s="142"/>
    </row>
    <row r="326" spans="6:8" x14ac:dyDescent="0.25">
      <c r="F326" s="142"/>
      <c r="H326" s="142"/>
    </row>
    <row r="327" spans="6:8" x14ac:dyDescent="0.25">
      <c r="F327" s="142"/>
      <c r="H327" s="142"/>
    </row>
    <row r="328" spans="6:8" x14ac:dyDescent="0.25">
      <c r="F328" s="142"/>
      <c r="H328" s="142"/>
    </row>
    <row r="329" spans="6:8" x14ac:dyDescent="0.25">
      <c r="F329" s="142"/>
      <c r="H329" s="142"/>
    </row>
    <row r="330" spans="6:8" x14ac:dyDescent="0.25">
      <c r="F330" s="142"/>
      <c r="H330" s="142"/>
    </row>
    <row r="331" spans="6:8" x14ac:dyDescent="0.25">
      <c r="F331" s="142"/>
      <c r="H331" s="142"/>
    </row>
    <row r="332" spans="6:8" x14ac:dyDescent="0.25">
      <c r="F332" s="142"/>
      <c r="H332" s="142"/>
    </row>
    <row r="333" spans="6:8" x14ac:dyDescent="0.25">
      <c r="F333" s="142"/>
      <c r="H333" s="142"/>
    </row>
    <row r="334" spans="6:8" x14ac:dyDescent="0.25">
      <c r="F334" s="142"/>
      <c r="H334" s="142"/>
    </row>
    <row r="335" spans="6:8" x14ac:dyDescent="0.25">
      <c r="F335" s="142"/>
      <c r="H335" s="142"/>
    </row>
    <row r="336" spans="6:8" x14ac:dyDescent="0.25">
      <c r="F336" s="142"/>
      <c r="H336" s="142"/>
    </row>
    <row r="337" spans="6:8" x14ac:dyDescent="0.25">
      <c r="F337" s="142"/>
      <c r="H337" s="142"/>
    </row>
    <row r="338" spans="6:8" x14ac:dyDescent="0.25">
      <c r="F338" s="142"/>
      <c r="H338" s="142"/>
    </row>
    <row r="339" spans="6:8" x14ac:dyDescent="0.25">
      <c r="F339" s="142"/>
      <c r="H339" s="142"/>
    </row>
    <row r="340" spans="6:8" x14ac:dyDescent="0.25">
      <c r="F340" s="142"/>
      <c r="H340" s="142"/>
    </row>
    <row r="341" spans="6:8" x14ac:dyDescent="0.25">
      <c r="F341" s="142"/>
      <c r="H341" s="142"/>
    </row>
    <row r="342" spans="6:8" x14ac:dyDescent="0.25">
      <c r="F342" s="142"/>
      <c r="H342" s="142"/>
    </row>
    <row r="343" spans="6:8" x14ac:dyDescent="0.25">
      <c r="F343" s="142"/>
      <c r="H343" s="142"/>
    </row>
    <row r="344" spans="6:8" x14ac:dyDescent="0.25">
      <c r="F344" s="142"/>
      <c r="H344" s="142"/>
    </row>
    <row r="345" spans="6:8" x14ac:dyDescent="0.25">
      <c r="F345" s="142"/>
      <c r="H345" s="142"/>
    </row>
    <row r="346" spans="6:8" x14ac:dyDescent="0.25">
      <c r="F346" s="142"/>
      <c r="H346" s="142"/>
    </row>
    <row r="347" spans="6:8" x14ac:dyDescent="0.25">
      <c r="F347" s="142"/>
      <c r="H347" s="142"/>
    </row>
    <row r="348" spans="6:8" x14ac:dyDescent="0.25">
      <c r="F348" s="142"/>
      <c r="H348" s="142"/>
    </row>
    <row r="349" spans="6:8" x14ac:dyDescent="0.25">
      <c r="F349" s="142"/>
      <c r="H349" s="142"/>
    </row>
    <row r="350" spans="6:8" x14ac:dyDescent="0.25">
      <c r="F350" s="142"/>
      <c r="H350" s="142"/>
    </row>
    <row r="351" spans="6:8" x14ac:dyDescent="0.25">
      <c r="F351" s="142"/>
      <c r="H351" s="142"/>
    </row>
    <row r="352" spans="6:8" x14ac:dyDescent="0.25">
      <c r="F352" s="142"/>
      <c r="H352" s="142"/>
    </row>
    <row r="353" spans="6:8" x14ac:dyDescent="0.25">
      <c r="F353" s="142"/>
      <c r="H353" s="142"/>
    </row>
    <row r="354" spans="6:8" x14ac:dyDescent="0.25">
      <c r="F354" s="142"/>
      <c r="H354" s="142"/>
    </row>
    <row r="355" spans="6:8" x14ac:dyDescent="0.25">
      <c r="F355" s="142"/>
      <c r="H355" s="142"/>
    </row>
    <row r="356" spans="6:8" x14ac:dyDescent="0.25">
      <c r="F356" s="142"/>
      <c r="H356" s="142"/>
    </row>
    <row r="357" spans="6:8" x14ac:dyDescent="0.25">
      <c r="F357" s="142"/>
      <c r="H357" s="142"/>
    </row>
    <row r="358" spans="6:8" x14ac:dyDescent="0.25">
      <c r="F358" s="142"/>
      <c r="H358" s="142"/>
    </row>
    <row r="359" spans="6:8" x14ac:dyDescent="0.25">
      <c r="F359" s="142"/>
      <c r="H359" s="142"/>
    </row>
    <row r="360" spans="6:8" x14ac:dyDescent="0.25">
      <c r="F360" s="142"/>
      <c r="H360" s="142"/>
    </row>
    <row r="361" spans="6:8" x14ac:dyDescent="0.25">
      <c r="F361" s="142"/>
      <c r="H361" s="142"/>
    </row>
    <row r="362" spans="6:8" x14ac:dyDescent="0.25">
      <c r="F362" s="142"/>
      <c r="H362" s="142"/>
    </row>
    <row r="363" spans="6:8" x14ac:dyDescent="0.25">
      <c r="F363" s="142"/>
      <c r="H363" s="142"/>
    </row>
    <row r="364" spans="6:8" x14ac:dyDescent="0.25">
      <c r="F364" s="142"/>
      <c r="H364" s="142"/>
    </row>
    <row r="365" spans="6:8" x14ac:dyDescent="0.25">
      <c r="F365" s="142"/>
      <c r="H365" s="142"/>
    </row>
    <row r="366" spans="6:8" x14ac:dyDescent="0.25">
      <c r="F366" s="142"/>
      <c r="H366" s="142"/>
    </row>
    <row r="367" spans="6:8" x14ac:dyDescent="0.25">
      <c r="F367" s="142"/>
      <c r="H367" s="142"/>
    </row>
    <row r="368" spans="6:8" x14ac:dyDescent="0.25">
      <c r="F368" s="142"/>
      <c r="H368" s="142"/>
    </row>
    <row r="369" spans="6:8" x14ac:dyDescent="0.25">
      <c r="F369" s="142"/>
      <c r="H369" s="142"/>
    </row>
    <row r="370" spans="6:8" x14ac:dyDescent="0.25">
      <c r="F370" s="142"/>
      <c r="H370" s="142"/>
    </row>
    <row r="371" spans="6:8" x14ac:dyDescent="0.25">
      <c r="F371" s="142"/>
      <c r="H371" s="142"/>
    </row>
    <row r="372" spans="6:8" x14ac:dyDescent="0.25">
      <c r="F372" s="142"/>
      <c r="H372" s="142"/>
    </row>
    <row r="373" spans="6:8" x14ac:dyDescent="0.25">
      <c r="F373" s="142"/>
      <c r="H373" s="142"/>
    </row>
    <row r="374" spans="6:8" x14ac:dyDescent="0.25">
      <c r="F374" s="142"/>
      <c r="H374" s="142"/>
    </row>
    <row r="375" spans="6:8" x14ac:dyDescent="0.25">
      <c r="F375" s="142"/>
      <c r="H375" s="142"/>
    </row>
    <row r="376" spans="6:8" x14ac:dyDescent="0.25">
      <c r="F376" s="142"/>
      <c r="H376" s="142"/>
    </row>
    <row r="377" spans="6:8" x14ac:dyDescent="0.25">
      <c r="F377" s="142"/>
      <c r="H377" s="142"/>
    </row>
    <row r="378" spans="6:8" x14ac:dyDescent="0.25">
      <c r="F378" s="142"/>
      <c r="H378" s="142"/>
    </row>
    <row r="379" spans="6:8" x14ac:dyDescent="0.25">
      <c r="F379" s="142"/>
      <c r="H379" s="142"/>
    </row>
    <row r="380" spans="6:8" x14ac:dyDescent="0.25">
      <c r="F380" s="142"/>
      <c r="H380" s="142"/>
    </row>
    <row r="381" spans="6:8" x14ac:dyDescent="0.25">
      <c r="F381" s="142"/>
      <c r="H381" s="142"/>
    </row>
    <row r="382" spans="6:8" x14ac:dyDescent="0.25">
      <c r="F382" s="142"/>
      <c r="H382" s="142"/>
    </row>
    <row r="383" spans="6:8" x14ac:dyDescent="0.25">
      <c r="F383" s="142"/>
      <c r="H383" s="142"/>
    </row>
    <row r="384" spans="6:8" x14ac:dyDescent="0.25">
      <c r="F384" s="142"/>
      <c r="H384" s="142"/>
    </row>
    <row r="385" spans="6:8" x14ac:dyDescent="0.25">
      <c r="F385" s="142"/>
      <c r="H385" s="142"/>
    </row>
    <row r="386" spans="6:8" x14ac:dyDescent="0.25">
      <c r="F386" s="142"/>
      <c r="H386" s="142"/>
    </row>
    <row r="387" spans="6:8" x14ac:dyDescent="0.25">
      <c r="F387" s="142"/>
      <c r="H387" s="142"/>
    </row>
    <row r="388" spans="6:8" x14ac:dyDescent="0.25">
      <c r="F388" s="142"/>
      <c r="H388" s="142"/>
    </row>
    <row r="389" spans="6:8" x14ac:dyDescent="0.25">
      <c r="F389" s="142"/>
      <c r="H389" s="142"/>
    </row>
    <row r="390" spans="6:8" x14ac:dyDescent="0.25">
      <c r="F390" s="142"/>
      <c r="H390" s="142"/>
    </row>
    <row r="391" spans="6:8" x14ac:dyDescent="0.25">
      <c r="F391" s="142"/>
      <c r="H391" s="142"/>
    </row>
    <row r="392" spans="6:8" x14ac:dyDescent="0.25">
      <c r="F392" s="142"/>
      <c r="H392" s="142"/>
    </row>
    <row r="393" spans="6:8" x14ac:dyDescent="0.25">
      <c r="F393" s="142"/>
      <c r="H393" s="142"/>
    </row>
  </sheetData>
  <mergeCells count="432">
    <mergeCell ref="A195:M195"/>
    <mergeCell ref="M193:M194"/>
    <mergeCell ref="M164:M166"/>
    <mergeCell ref="M171:M173"/>
    <mergeCell ref="M174:M176"/>
    <mergeCell ref="D174:D176"/>
    <mergeCell ref="C171:C173"/>
    <mergeCell ref="D171:D173"/>
    <mergeCell ref="D164:D166"/>
    <mergeCell ref="C164:C166"/>
    <mergeCell ref="M189:M190"/>
    <mergeCell ref="M139:M147"/>
    <mergeCell ref="C197:C198"/>
    <mergeCell ref="D197:D198"/>
    <mergeCell ref="B189:B190"/>
    <mergeCell ref="C45:C46"/>
    <mergeCell ref="D45:D46"/>
    <mergeCell ref="B193:B194"/>
    <mergeCell ref="D189:D190"/>
    <mergeCell ref="A186:A188"/>
    <mergeCell ref="A189:A190"/>
    <mergeCell ref="B186:B188"/>
    <mergeCell ref="C91:C93"/>
    <mergeCell ref="D96:D98"/>
    <mergeCell ref="D148:D150"/>
    <mergeCell ref="A127:A132"/>
    <mergeCell ref="D121:D126"/>
    <mergeCell ref="A133:A138"/>
    <mergeCell ref="C99:C101"/>
    <mergeCell ref="D99:D101"/>
    <mergeCell ref="C72:C73"/>
    <mergeCell ref="C62:C63"/>
    <mergeCell ref="B47:B48"/>
    <mergeCell ref="B183:B185"/>
    <mergeCell ref="B197:B198"/>
    <mergeCell ref="D47:D48"/>
    <mergeCell ref="B139:B144"/>
    <mergeCell ref="D139:D144"/>
    <mergeCell ref="M81:M83"/>
    <mergeCell ref="C108:C110"/>
    <mergeCell ref="M96:M98"/>
    <mergeCell ref="C130:C132"/>
    <mergeCell ref="B127:B129"/>
    <mergeCell ref="C127:C129"/>
    <mergeCell ref="C136:C138"/>
    <mergeCell ref="B136:B138"/>
    <mergeCell ref="D133:D135"/>
    <mergeCell ref="C133:C135"/>
    <mergeCell ref="B121:B123"/>
    <mergeCell ref="C121:C123"/>
    <mergeCell ref="D127:D132"/>
    <mergeCell ref="M108:M110"/>
    <mergeCell ref="J141:J144"/>
    <mergeCell ref="H141:H144"/>
    <mergeCell ref="G141:G144"/>
    <mergeCell ref="L141:L144"/>
    <mergeCell ref="D136:D138"/>
    <mergeCell ref="M133:M138"/>
    <mergeCell ref="I141:I144"/>
    <mergeCell ref="C78:C80"/>
    <mergeCell ref="M20:M22"/>
    <mergeCell ref="M72:M73"/>
    <mergeCell ref="B72:B73"/>
    <mergeCell ref="A65:A68"/>
    <mergeCell ref="M65:M68"/>
    <mergeCell ref="A51:A52"/>
    <mergeCell ref="D51:D52"/>
    <mergeCell ref="M47:M48"/>
    <mergeCell ref="M51:M52"/>
    <mergeCell ref="A50:M50"/>
    <mergeCell ref="M39:M40"/>
    <mergeCell ref="G72:G73"/>
    <mergeCell ref="A62:A63"/>
    <mergeCell ref="D62:D63"/>
    <mergeCell ref="H72:H73"/>
    <mergeCell ref="I72:I73"/>
    <mergeCell ref="A47:A48"/>
    <mergeCell ref="D31:D32"/>
    <mergeCell ref="A28:A30"/>
    <mergeCell ref="D36:D38"/>
    <mergeCell ref="M33:M34"/>
    <mergeCell ref="B36:B38"/>
    <mergeCell ref="C36:C38"/>
    <mergeCell ref="A99:A101"/>
    <mergeCell ref="D114:D116"/>
    <mergeCell ref="B108:B110"/>
    <mergeCell ref="A94:A95"/>
    <mergeCell ref="B94:B95"/>
    <mergeCell ref="C94:C95"/>
    <mergeCell ref="D41:D42"/>
    <mergeCell ref="A17:A19"/>
    <mergeCell ref="B17:B19"/>
    <mergeCell ref="C17:C19"/>
    <mergeCell ref="D17:D19"/>
    <mergeCell ref="A33:A34"/>
    <mergeCell ref="B33:B34"/>
    <mergeCell ref="C33:C34"/>
    <mergeCell ref="D33:D34"/>
    <mergeCell ref="A20:A22"/>
    <mergeCell ref="B20:B22"/>
    <mergeCell ref="C20:C22"/>
    <mergeCell ref="D20:D22"/>
    <mergeCell ref="C41:C42"/>
    <mergeCell ref="B45:B46"/>
    <mergeCell ref="D94:D95"/>
    <mergeCell ref="B78:B80"/>
    <mergeCell ref="D78:D80"/>
    <mergeCell ref="D108:D110"/>
    <mergeCell ref="K89:K90"/>
    <mergeCell ref="G89:G90"/>
    <mergeCell ref="M99:M101"/>
    <mergeCell ref="D87:D90"/>
    <mergeCell ref="E89:E90"/>
    <mergeCell ref="H89:H90"/>
    <mergeCell ref="M94:M95"/>
    <mergeCell ref="B87:B90"/>
    <mergeCell ref="J89:J90"/>
    <mergeCell ref="A145:A147"/>
    <mergeCell ref="D145:D147"/>
    <mergeCell ref="B133:B135"/>
    <mergeCell ref="B102:B104"/>
    <mergeCell ref="D102:D104"/>
    <mergeCell ref="B81:B83"/>
    <mergeCell ref="C81:C83"/>
    <mergeCell ref="D81:D83"/>
    <mergeCell ref="A121:A126"/>
    <mergeCell ref="B124:B126"/>
    <mergeCell ref="C124:C126"/>
    <mergeCell ref="B130:B132"/>
    <mergeCell ref="C145:C147"/>
    <mergeCell ref="B145:B147"/>
    <mergeCell ref="A120:M120"/>
    <mergeCell ref="E141:E144"/>
    <mergeCell ref="F141:F144"/>
    <mergeCell ref="A139:A144"/>
    <mergeCell ref="M121:M126"/>
    <mergeCell ref="M127:M132"/>
    <mergeCell ref="D91:D93"/>
    <mergeCell ref="A96:A98"/>
    <mergeCell ref="B99:B101"/>
    <mergeCell ref="A114:A116"/>
    <mergeCell ref="M28:M30"/>
    <mergeCell ref="B28:B30"/>
    <mergeCell ref="M75:M77"/>
    <mergeCell ref="A36:A38"/>
    <mergeCell ref="A39:A40"/>
    <mergeCell ref="B39:B40"/>
    <mergeCell ref="C39:C40"/>
    <mergeCell ref="D39:D40"/>
    <mergeCell ref="A41:A42"/>
    <mergeCell ref="B41:B42"/>
    <mergeCell ref="C47:C48"/>
    <mergeCell ref="C75:C77"/>
    <mergeCell ref="M41:M42"/>
    <mergeCell ref="A31:A32"/>
    <mergeCell ref="M31:M32"/>
    <mergeCell ref="M45:M46"/>
    <mergeCell ref="B31:B32"/>
    <mergeCell ref="C31:C32"/>
    <mergeCell ref="B75:B77"/>
    <mergeCell ref="C28:C30"/>
    <mergeCell ref="A35:M35"/>
    <mergeCell ref="D28:D30"/>
    <mergeCell ref="M36:M38"/>
    <mergeCell ref="A75:A77"/>
    <mergeCell ref="A2:M3"/>
    <mergeCell ref="K9:K10"/>
    <mergeCell ref="A14:A16"/>
    <mergeCell ref="B14:B16"/>
    <mergeCell ref="M8:M10"/>
    <mergeCell ref="A4:M4"/>
    <mergeCell ref="A5:M5"/>
    <mergeCell ref="A6:M6"/>
    <mergeCell ref="I8:L8"/>
    <mergeCell ref="L9:L10"/>
    <mergeCell ref="A7:M7"/>
    <mergeCell ref="A13:M13"/>
    <mergeCell ref="M14:M16"/>
    <mergeCell ref="A8:A11"/>
    <mergeCell ref="B8:B11"/>
    <mergeCell ref="C14:C16"/>
    <mergeCell ref="D14:D16"/>
    <mergeCell ref="C8:C11"/>
    <mergeCell ref="D8:D11"/>
    <mergeCell ref="E8:E11"/>
    <mergeCell ref="G8:G11"/>
    <mergeCell ref="F8:F11"/>
    <mergeCell ref="H8:H11"/>
    <mergeCell ref="I9:I11"/>
    <mergeCell ref="M17:M19"/>
    <mergeCell ref="M62:M63"/>
    <mergeCell ref="A78:A80"/>
    <mergeCell ref="B177:B179"/>
    <mergeCell ref="C177:C179"/>
    <mergeCell ref="D177:D179"/>
    <mergeCell ref="B167:B170"/>
    <mergeCell ref="B157:B160"/>
    <mergeCell ref="D157:D160"/>
    <mergeCell ref="C157:C160"/>
    <mergeCell ref="A157:A160"/>
    <mergeCell ref="A161:M161"/>
    <mergeCell ref="E159:E160"/>
    <mergeCell ref="A81:A83"/>
    <mergeCell ref="A87:A90"/>
    <mergeCell ref="A167:A170"/>
    <mergeCell ref="D75:D77"/>
    <mergeCell ref="C102:C104"/>
    <mergeCell ref="B91:B93"/>
    <mergeCell ref="J159:J160"/>
    <mergeCell ref="B96:B98"/>
    <mergeCell ref="M167:M170"/>
    <mergeCell ref="A154:A156"/>
    <mergeCell ref="B154:B156"/>
    <mergeCell ref="C148:C150"/>
    <mergeCell ref="M78:M80"/>
    <mergeCell ref="M148:M150"/>
    <mergeCell ref="M114:M116"/>
    <mergeCell ref="A174:A176"/>
    <mergeCell ref="A183:A185"/>
    <mergeCell ref="M151:M153"/>
    <mergeCell ref="M154:M156"/>
    <mergeCell ref="D151:D153"/>
    <mergeCell ref="A117:A119"/>
    <mergeCell ref="B117:B119"/>
    <mergeCell ref="C117:C119"/>
    <mergeCell ref="B114:B116"/>
    <mergeCell ref="C114:C116"/>
    <mergeCell ref="C154:C156"/>
    <mergeCell ref="C183:C185"/>
    <mergeCell ref="A177:A179"/>
    <mergeCell ref="B174:B176"/>
    <mergeCell ref="A171:A173"/>
    <mergeCell ref="A148:A150"/>
    <mergeCell ref="B148:B150"/>
    <mergeCell ref="K141:K144"/>
    <mergeCell ref="C139:C144"/>
    <mergeCell ref="A91:A93"/>
    <mergeCell ref="A191:A192"/>
    <mergeCell ref="B191:B192"/>
    <mergeCell ref="M191:M192"/>
    <mergeCell ref="D154:D156"/>
    <mergeCell ref="F159:F160"/>
    <mergeCell ref="G159:G160"/>
    <mergeCell ref="H159:H160"/>
    <mergeCell ref="B171:B173"/>
    <mergeCell ref="A151:A153"/>
    <mergeCell ref="B151:B153"/>
    <mergeCell ref="C151:C153"/>
    <mergeCell ref="A162:A163"/>
    <mergeCell ref="B162:B163"/>
    <mergeCell ref="C162:C163"/>
    <mergeCell ref="D162:D163"/>
    <mergeCell ref="E162:E163"/>
    <mergeCell ref="M162:M163"/>
    <mergeCell ref="A180:A182"/>
    <mergeCell ref="M180:M182"/>
    <mergeCell ref="M197:M198"/>
    <mergeCell ref="D199:D200"/>
    <mergeCell ref="D203:D204"/>
    <mergeCell ref="B199:B200"/>
    <mergeCell ref="A193:A194"/>
    <mergeCell ref="K159:K160"/>
    <mergeCell ref="A164:A166"/>
    <mergeCell ref="B164:B166"/>
    <mergeCell ref="I159:I160"/>
    <mergeCell ref="A199:A200"/>
    <mergeCell ref="A196:M196"/>
    <mergeCell ref="M177:M179"/>
    <mergeCell ref="C167:C170"/>
    <mergeCell ref="D167:D170"/>
    <mergeCell ref="C174:C176"/>
    <mergeCell ref="M183:M185"/>
    <mergeCell ref="C186:C188"/>
    <mergeCell ref="D186:D188"/>
    <mergeCell ref="D183:D185"/>
    <mergeCell ref="M186:M188"/>
    <mergeCell ref="C189:C190"/>
    <mergeCell ref="A197:A198"/>
    <mergeCell ref="L159:L160"/>
    <mergeCell ref="M157:M160"/>
    <mergeCell ref="M199:M200"/>
    <mergeCell ref="D209:D210"/>
    <mergeCell ref="M207:M208"/>
    <mergeCell ref="C199:C200"/>
    <mergeCell ref="B207:B208"/>
    <mergeCell ref="D201:D202"/>
    <mergeCell ref="B205:B206"/>
    <mergeCell ref="B211:B212"/>
    <mergeCell ref="C205:C206"/>
    <mergeCell ref="D207:D208"/>
    <mergeCell ref="B201:B202"/>
    <mergeCell ref="B203:B204"/>
    <mergeCell ref="M205:M206"/>
    <mergeCell ref="D211:D212"/>
    <mergeCell ref="C211:C212"/>
    <mergeCell ref="A207:A208"/>
    <mergeCell ref="A211:A212"/>
    <mergeCell ref="A201:A202"/>
    <mergeCell ref="D205:D206"/>
    <mergeCell ref="C209:C210"/>
    <mergeCell ref="C201:C202"/>
    <mergeCell ref="M229:M230"/>
    <mergeCell ref="M238:M239"/>
    <mergeCell ref="D238:D239"/>
    <mergeCell ref="D219:D220"/>
    <mergeCell ref="C219:C220"/>
    <mergeCell ref="A234:A235"/>
    <mergeCell ref="A217:A218"/>
    <mergeCell ref="C207:C208"/>
    <mergeCell ref="C203:C204"/>
    <mergeCell ref="B209:B210"/>
    <mergeCell ref="D215:D216"/>
    <mergeCell ref="D213:D214"/>
    <mergeCell ref="A205:A206"/>
    <mergeCell ref="M211:M212"/>
    <mergeCell ref="C215:C216"/>
    <mergeCell ref="A213:A214"/>
    <mergeCell ref="M215:M216"/>
    <mergeCell ref="M213:M214"/>
    <mergeCell ref="C213:C214"/>
    <mergeCell ref="C297:C300"/>
    <mergeCell ref="A231:M231"/>
    <mergeCell ref="A232:A233"/>
    <mergeCell ref="B232:B233"/>
    <mergeCell ref="C232:C233"/>
    <mergeCell ref="D232:D233"/>
    <mergeCell ref="M232:M233"/>
    <mergeCell ref="D234:D235"/>
    <mergeCell ref="C234:C235"/>
    <mergeCell ref="B234:B235"/>
    <mergeCell ref="A241:M241"/>
    <mergeCell ref="A236:A237"/>
    <mergeCell ref="B236:B237"/>
    <mergeCell ref="C236:C237"/>
    <mergeCell ref="D236:D237"/>
    <mergeCell ref="M236:M237"/>
    <mergeCell ref="D221:D222"/>
    <mergeCell ref="C221:C222"/>
    <mergeCell ref="M225:M226"/>
    <mergeCell ref="A227:A228"/>
    <mergeCell ref="B227:B228"/>
    <mergeCell ref="D105:D107"/>
    <mergeCell ref="M105:M107"/>
    <mergeCell ref="M227:M228"/>
    <mergeCell ref="M201:M202"/>
    <mergeCell ref="M209:M210"/>
    <mergeCell ref="B213:B214"/>
    <mergeCell ref="A203:A204"/>
    <mergeCell ref="M217:M218"/>
    <mergeCell ref="B219:B220"/>
    <mergeCell ref="D217:D218"/>
    <mergeCell ref="B217:B218"/>
    <mergeCell ref="C217:C218"/>
    <mergeCell ref="A215:A216"/>
    <mergeCell ref="M203:M204"/>
    <mergeCell ref="A209:A210"/>
    <mergeCell ref="A111:A113"/>
    <mergeCell ref="B111:B113"/>
    <mergeCell ref="B215:B216"/>
    <mergeCell ref="M219:M220"/>
    <mergeCell ref="M117:M119"/>
    <mergeCell ref="A238:A239"/>
    <mergeCell ref="B238:B239"/>
    <mergeCell ref="C238:C239"/>
    <mergeCell ref="M234:M235"/>
    <mergeCell ref="A219:A220"/>
    <mergeCell ref="A223:A224"/>
    <mergeCell ref="B223:B224"/>
    <mergeCell ref="M223:M224"/>
    <mergeCell ref="M221:M222"/>
    <mergeCell ref="C223:C224"/>
    <mergeCell ref="D223:D224"/>
    <mergeCell ref="A229:A230"/>
    <mergeCell ref="B229:B230"/>
    <mergeCell ref="C229:C230"/>
    <mergeCell ref="D229:D230"/>
    <mergeCell ref="A225:A226"/>
    <mergeCell ref="B225:B226"/>
    <mergeCell ref="C225:C226"/>
    <mergeCell ref="D225:D226"/>
    <mergeCell ref="C227:C228"/>
    <mergeCell ref="D227:D228"/>
    <mergeCell ref="A221:A222"/>
    <mergeCell ref="B221:B222"/>
    <mergeCell ref="B180:B182"/>
    <mergeCell ref="C180:C182"/>
    <mergeCell ref="D180:D182"/>
    <mergeCell ref="J9:J11"/>
    <mergeCell ref="K11:L11"/>
    <mergeCell ref="D65:D68"/>
    <mergeCell ref="B51:B52"/>
    <mergeCell ref="C51:C52"/>
    <mergeCell ref="D72:D73"/>
    <mergeCell ref="D117:D119"/>
    <mergeCell ref="C65:C68"/>
    <mergeCell ref="B62:B63"/>
    <mergeCell ref="J72:J73"/>
    <mergeCell ref="K72:K73"/>
    <mergeCell ref="L72:L73"/>
    <mergeCell ref="F72:F73"/>
    <mergeCell ref="C96:C98"/>
    <mergeCell ref="A64:M64"/>
    <mergeCell ref="A84:A86"/>
    <mergeCell ref="B84:B86"/>
    <mergeCell ref="C84:C86"/>
    <mergeCell ref="D84:D86"/>
    <mergeCell ref="M84:M86"/>
    <mergeCell ref="A72:A73"/>
    <mergeCell ref="A43:A44"/>
    <mergeCell ref="B43:B44"/>
    <mergeCell ref="C43:C44"/>
    <mergeCell ref="D43:D44"/>
    <mergeCell ref="M43:M44"/>
    <mergeCell ref="A105:A107"/>
    <mergeCell ref="B105:B107"/>
    <mergeCell ref="C105:C107"/>
    <mergeCell ref="C111:C113"/>
    <mergeCell ref="D111:D113"/>
    <mergeCell ref="M111:M113"/>
    <mergeCell ref="A45:A46"/>
    <mergeCell ref="A102:A104"/>
    <mergeCell ref="A74:M74"/>
    <mergeCell ref="B65:B68"/>
    <mergeCell ref="E72:E73"/>
    <mergeCell ref="A108:A110"/>
    <mergeCell ref="M91:M93"/>
    <mergeCell ref="C87:C90"/>
    <mergeCell ref="F89:F90"/>
    <mergeCell ref="I89:I90"/>
    <mergeCell ref="M87:M90"/>
    <mergeCell ref="L89:L90"/>
    <mergeCell ref="M102:M104"/>
  </mergeCells>
  <phoneticPr fontId="0" type="noConversion"/>
  <printOptions headings="1" gridLines="1"/>
  <pageMargins left="0.39370078740157483" right="0" top="0.32485119047619049" bottom="0" header="0" footer="0"/>
  <pageSetup paperSize="9" scale="59" orientation="landscape" r:id="rId1"/>
  <headerFooter alignWithMargins="0"/>
  <rowBreaks count="30" manualBreakCount="30">
    <brk id="19" max="12" man="1"/>
    <brk id="25" max="12" man="1"/>
    <brk id="34" max="12" man="1"/>
    <brk id="44" max="12" man="1"/>
    <brk id="54" max="12" man="1"/>
    <brk id="63" max="12" man="1"/>
    <brk id="70" max="12" man="1"/>
    <brk id="80" max="12" man="1"/>
    <brk id="93" max="12" man="1"/>
    <brk id="104" max="12" man="1"/>
    <brk id="110" max="12" man="1"/>
    <brk id="119" max="12" man="1"/>
    <brk id="132" max="12" man="1"/>
    <brk id="147" max="12" man="1"/>
    <brk id="153" max="12" man="1"/>
    <brk id="160" max="12" man="1"/>
    <brk id="170" max="12" man="1"/>
    <brk id="179" max="12" man="1"/>
    <brk id="190" max="12" man="1"/>
    <brk id="200" max="12" man="1"/>
    <brk id="210" max="12" man="1"/>
    <brk id="216" max="12" man="1"/>
    <brk id="224" max="12" man="1"/>
    <brk id="233" max="12" man="1"/>
    <brk id="245" max="12" man="1"/>
    <brk id="257" max="12" man="1"/>
    <brk id="267" max="12" man="1"/>
    <brk id="276" max="12" man="1"/>
    <brk id="287" max="12" man="1"/>
    <brk id="304" max="12"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Лист1</vt:lpstr>
      <vt:lpstr>Строительство 2015-2017г.</vt:lpstr>
      <vt:lpstr>'Строительство 2015-2017г.'!Заголовки_для_печати</vt:lpstr>
      <vt:lpstr>'Строительство 2015-2017г.'!Область_печати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Абубакирова Лариса Зинфировна</dc:creator>
  <cp:lastModifiedBy>Абубакирова Лариса Зинфировна</cp:lastModifiedBy>
  <cp:lastPrinted>2016-09-12T09:59:26Z</cp:lastPrinted>
  <dcterms:created xsi:type="dcterms:W3CDTF">2015-01-21T07:14:33Z</dcterms:created>
  <dcterms:modified xsi:type="dcterms:W3CDTF">2016-09-12T10:22:17Z</dcterms:modified>
</cp:coreProperties>
</file>