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bubakirova_lz\Desktop\Ежемесячн. Отчет от МКУ УКС по объектам в г. Сургуте\10.12.2015\"/>
    </mc:Choice>
  </mc:AlternateContent>
  <bookViews>
    <workbookView xWindow="0" yWindow="0" windowWidth="17280" windowHeight="9105" firstSheet="1" activeTab="1"/>
  </bookViews>
  <sheets>
    <sheet name="Лист1" sheetId="2" r:id="rId1"/>
    <sheet name="Строительство 2015-2017г." sheetId="1" r:id="rId2"/>
  </sheets>
  <definedNames>
    <definedName name="_xlnm.Print_Titles" localSheetId="1">'Строительство 2015-2017г.'!$8:$11</definedName>
    <definedName name="_xlnm.Print_Area" localSheetId="1">'Строительство 2015-2017г.'!$A$1:$M$312</definedName>
  </definedNames>
  <calcPr calcId="162913" refMode="R1C1"/>
</workbook>
</file>

<file path=xl/calcChain.xml><?xml version="1.0" encoding="utf-8"?>
<calcChain xmlns="http://schemas.openxmlformats.org/spreadsheetml/2006/main">
  <c r="H228" i="1" l="1"/>
  <c r="J13" i="1" l="1"/>
  <c r="H132" i="1" l="1"/>
  <c r="H130" i="1"/>
  <c r="I130" i="1"/>
  <c r="J130" i="1"/>
  <c r="K130" i="1"/>
  <c r="L130" i="1"/>
  <c r="L114" i="1"/>
  <c r="L111" i="1"/>
  <c r="L98" i="1"/>
  <c r="I92" i="1"/>
  <c r="L50" i="1"/>
  <c r="H170" i="1"/>
  <c r="H160" i="1"/>
  <c r="H161" i="1"/>
  <c r="H159" i="1"/>
  <c r="G159" i="1"/>
  <c r="I159" i="1"/>
  <c r="J159" i="1"/>
  <c r="L159" i="1"/>
  <c r="K159" i="1"/>
  <c r="I237" i="1"/>
  <c r="I233" i="1"/>
  <c r="H205" i="1"/>
  <c r="H206" i="1"/>
  <c r="I182" i="1"/>
  <c r="H153" i="1"/>
  <c r="I153" i="1"/>
  <c r="L153" i="1"/>
  <c r="J153" i="1"/>
  <c r="H110" i="1"/>
  <c r="J104" i="1"/>
  <c r="H44" i="1"/>
  <c r="H34" i="1"/>
  <c r="K26" i="1"/>
  <c r="H251" i="1" l="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250" i="1"/>
  <c r="H249" i="1"/>
  <c r="H248" i="1"/>
  <c r="H247" i="1"/>
  <c r="H246" i="1"/>
  <c r="H245" i="1"/>
  <c r="H241" i="1"/>
  <c r="H240" i="1"/>
  <c r="H238" i="1"/>
  <c r="H237" i="1"/>
  <c r="H236" i="1"/>
  <c r="H235" i="1"/>
  <c r="H234" i="1"/>
  <c r="H233" i="1"/>
  <c r="H232" i="1"/>
  <c r="H231" i="1"/>
  <c r="H230" i="1"/>
  <c r="H229" i="1"/>
  <c r="H227" i="1"/>
  <c r="H226" i="1"/>
  <c r="H225" i="1"/>
  <c r="H224" i="1"/>
  <c r="H223" i="1"/>
  <c r="H222" i="1"/>
  <c r="H221" i="1"/>
  <c r="H220" i="1"/>
  <c r="H219" i="1"/>
  <c r="H218" i="1"/>
  <c r="H217" i="1"/>
  <c r="H216" i="1"/>
  <c r="H215" i="1"/>
  <c r="H214" i="1"/>
  <c r="H213" i="1"/>
  <c r="H212" i="1"/>
  <c r="H211" i="1"/>
  <c r="H208" i="1"/>
  <c r="H207"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6" i="1"/>
  <c r="H175" i="1"/>
  <c r="H174" i="1"/>
  <c r="H173" i="1"/>
  <c r="H172" i="1"/>
  <c r="H171" i="1"/>
  <c r="H169" i="1"/>
  <c r="H168" i="1"/>
  <c r="H167" i="1"/>
  <c r="H166" i="1"/>
  <c r="H165" i="1"/>
  <c r="H164" i="1"/>
  <c r="H163" i="1"/>
  <c r="H155" i="1"/>
  <c r="H154" i="1"/>
  <c r="H151" i="1"/>
  <c r="H150" i="1"/>
  <c r="H149" i="1"/>
  <c r="H148" i="1"/>
  <c r="H147" i="1"/>
  <c r="H146" i="1"/>
  <c r="H145" i="1"/>
  <c r="H144" i="1"/>
  <c r="H143" i="1"/>
  <c r="H142" i="1"/>
  <c r="H141" i="1"/>
  <c r="H140" i="1"/>
  <c r="H139" i="1"/>
  <c r="H138" i="1"/>
  <c r="H137" i="1"/>
  <c r="H136" i="1"/>
  <c r="H134" i="1"/>
  <c r="H133" i="1"/>
  <c r="H131" i="1"/>
  <c r="H129" i="1"/>
  <c r="H127" i="1"/>
  <c r="H125" i="1"/>
  <c r="H124" i="1"/>
  <c r="H123" i="1"/>
  <c r="H122" i="1"/>
  <c r="H121" i="1"/>
  <c r="H120" i="1"/>
  <c r="H119" i="1"/>
  <c r="H118" i="1"/>
  <c r="H117" i="1"/>
  <c r="H116" i="1"/>
  <c r="H115" i="1"/>
  <c r="H114" i="1"/>
  <c r="H113" i="1"/>
  <c r="H112" i="1"/>
  <c r="H109" i="1"/>
  <c r="H108" i="1"/>
  <c r="H106" i="1"/>
  <c r="H105" i="1"/>
  <c r="H104" i="1"/>
  <c r="H103" i="1"/>
  <c r="H102" i="1"/>
  <c r="H100" i="1"/>
  <c r="H99" i="1"/>
  <c r="H97" i="1"/>
  <c r="H96" i="1"/>
  <c r="H95" i="1"/>
  <c r="H94" i="1"/>
  <c r="H93" i="1"/>
  <c r="H92" i="1"/>
  <c r="H91" i="1"/>
  <c r="H90" i="1"/>
  <c r="H89" i="1"/>
  <c r="H88" i="1"/>
  <c r="H87" i="1"/>
  <c r="H86" i="1"/>
  <c r="H85" i="1"/>
  <c r="H84" i="1"/>
  <c r="H83" i="1"/>
  <c r="H82" i="1"/>
  <c r="H81" i="1"/>
  <c r="H80" i="1"/>
  <c r="H79" i="1"/>
  <c r="H78" i="1"/>
  <c r="H77" i="1"/>
  <c r="H76" i="1"/>
  <c r="H73" i="1"/>
  <c r="H72" i="1"/>
  <c r="H71" i="1"/>
  <c r="H70" i="1"/>
  <c r="H69" i="1"/>
  <c r="H68" i="1"/>
  <c r="H67" i="1"/>
  <c r="H66" i="1"/>
  <c r="H64" i="1"/>
  <c r="H62" i="1"/>
  <c r="H61" i="1"/>
  <c r="H60" i="1"/>
  <c r="H59" i="1"/>
  <c r="H58" i="1"/>
  <c r="H57" i="1"/>
  <c r="H56" i="1"/>
  <c r="H55" i="1"/>
  <c r="H54" i="1"/>
  <c r="H53" i="1"/>
  <c r="H52" i="1"/>
  <c r="H51" i="1"/>
  <c r="H50" i="1"/>
  <c r="H48" i="1"/>
  <c r="H47" i="1"/>
  <c r="H46" i="1"/>
  <c r="H45" i="1"/>
  <c r="H43" i="1"/>
  <c r="H41" i="1"/>
  <c r="H40" i="1"/>
  <c r="H38" i="1"/>
  <c r="H35" i="1"/>
  <c r="H33" i="1"/>
  <c r="H32" i="1"/>
  <c r="H31" i="1"/>
  <c r="H29" i="1"/>
  <c r="H30" i="1"/>
  <c r="H28" i="1"/>
  <c r="H27" i="1"/>
  <c r="H25" i="1"/>
  <c r="H23" i="1"/>
  <c r="H22" i="1"/>
  <c r="H21" i="1"/>
  <c r="H20" i="1"/>
  <c r="H19" i="1"/>
  <c r="L16" i="1"/>
  <c r="K16" i="1"/>
  <c r="J16" i="1"/>
  <c r="I16" i="1"/>
  <c r="H16" i="1" s="1"/>
  <c r="H17" i="1"/>
  <c r="H18" i="1"/>
  <c r="L13" i="1"/>
  <c r="K13" i="1"/>
  <c r="H15" i="1"/>
  <c r="H14" i="1"/>
  <c r="H13" i="1" l="1"/>
  <c r="I101" i="1" l="1"/>
  <c r="H101" i="1" s="1"/>
  <c r="B305" i="1" l="1"/>
  <c r="B310" i="1"/>
  <c r="K162" i="1" l="1"/>
  <c r="H162" i="1" s="1"/>
  <c r="I42" i="1" l="1"/>
  <c r="H42" i="1" s="1"/>
  <c r="H26" i="1" l="1"/>
  <c r="J24" i="1"/>
  <c r="H24" i="1" s="1"/>
  <c r="K111" i="1" l="1"/>
  <c r="H111" i="1" s="1"/>
  <c r="I128" i="1"/>
  <c r="H128" i="1" s="1"/>
  <c r="I126" i="1"/>
  <c r="J126" i="1"/>
  <c r="K98" i="1"/>
  <c r="H98" i="1" s="1"/>
  <c r="H63" i="1"/>
  <c r="J39" i="1"/>
  <c r="I37" i="1"/>
  <c r="H37" i="1" s="1"/>
  <c r="H126" i="1" l="1"/>
  <c r="H39" i="1"/>
</calcChain>
</file>

<file path=xl/comments1.xml><?xml version="1.0" encoding="utf-8"?>
<comments xmlns="http://schemas.openxmlformats.org/spreadsheetml/2006/main">
  <authors>
    <author>Тришина О.В.</author>
  </authors>
  <commentList>
    <comment ref="M162" authorId="0" shapeId="0">
      <text>
        <r>
          <rPr>
            <b/>
            <sz val="10"/>
            <color indexed="81"/>
            <rFont val="Tahoma"/>
            <family val="2"/>
            <charset val="204"/>
          </rPr>
          <t>Тришина О.В.:</t>
        </r>
        <r>
          <rPr>
            <sz val="10"/>
            <color indexed="81"/>
            <rFont val="Tahoma"/>
            <family val="2"/>
            <charset val="204"/>
          </rPr>
          <t xml:space="preserve">
проверено</t>
        </r>
      </text>
    </comment>
  </commentList>
</comments>
</file>

<file path=xl/sharedStrings.xml><?xml version="1.0" encoding="utf-8"?>
<sst xmlns="http://schemas.openxmlformats.org/spreadsheetml/2006/main" count="947" uniqueCount="615">
  <si>
    <t>"Реконструкция хокейного корта "Магистраль". ул. Мечникова. сооружение 6</t>
  </si>
  <si>
    <t>МБУ Центр физической подготовки "Надежда"</t>
  </si>
  <si>
    <t>Досуговый комплекс в парке "Кедровый лог"</t>
  </si>
  <si>
    <t>ООО "Союзтехноком"</t>
  </si>
  <si>
    <t>ООО "Фирма НТВ"</t>
  </si>
  <si>
    <t>ООО "СГК"</t>
  </si>
  <si>
    <t xml:space="preserve">"Спортивный комплекс "Пионер"
по ул. Губкина </t>
  </si>
  <si>
    <t xml:space="preserve">"Водно-оздоровительный комплекс" </t>
  </si>
  <si>
    <t>"Административное здание, г. Сургут, квартал 6, пр. Ленина"</t>
  </si>
  <si>
    <t>"Торговое здание"</t>
  </si>
  <si>
    <t>"Операционно-реанимационный корпус кардиологического диспансера в г. Сургуте".
мкр. 5А</t>
  </si>
  <si>
    <t>Мощ-сть объекта</t>
  </si>
  <si>
    <t>Сроки строи-тельства</t>
  </si>
  <si>
    <t>Объекты спорта</t>
  </si>
  <si>
    <t>Объекты культуры</t>
  </si>
  <si>
    <t>Объекты здравохранения</t>
  </si>
  <si>
    <t>за счет межбюджетных трансфертов из окруж-го бюджета</t>
  </si>
  <si>
    <t>Объекты образования</t>
  </si>
  <si>
    <t>за счет межбюджетных трансфертов из окруж-ого бюджета</t>
  </si>
  <si>
    <t>Проектирование и строительство автомобильных дорог и внутриквартальных проездов реализуется в рамках муниципальной программы  "Развитие транспортной системы города Сургута на 2014-2020 годы"</t>
  </si>
  <si>
    <t>- за счет межбюджетных трансфертов из окруж-го бюджета</t>
  </si>
  <si>
    <t>Объекты доступной среды.</t>
  </si>
  <si>
    <t>"Встроенно-пристроенное помещение, расположенное по адресу: г. Сургут, ул. Первопроходцев, 18"</t>
  </si>
  <si>
    <t>ПИР- ООО"ЭКСПроект"</t>
  </si>
  <si>
    <t>ПИР - ООО "Проект-Максимум"</t>
  </si>
  <si>
    <t>проектирование-2014, СМР - 2015</t>
  </si>
  <si>
    <t>ПИР - 2014; 2017-2018</t>
  </si>
  <si>
    <t>ПИР - 2013-2015; СМР - 2016-2017</t>
  </si>
  <si>
    <t>ПИР - 2013-2014</t>
  </si>
  <si>
    <t>"Здание производственное административное. г. Сургут. мкр. 6. ул. Григория Кукуевицкого</t>
  </si>
  <si>
    <t>ПИР-2014, СМР -2016</t>
  </si>
  <si>
    <t>ПИР-2014, СМР-2015</t>
  </si>
  <si>
    <t>ПИР-ООО "ПромНефтеСтрой"</t>
  </si>
  <si>
    <t>ПИР-2014, СМР-2016</t>
  </si>
  <si>
    <t>- за счет средств местного       бюджета</t>
  </si>
  <si>
    <t>2014 (выкуп 2015, 2016, 2017)</t>
  </si>
  <si>
    <t>2016 (выкуп 2017 – 2018- 2019)</t>
  </si>
  <si>
    <t>2015 (выкуп 2016, 2017, 2018)</t>
  </si>
  <si>
    <t xml:space="preserve">привлеченные средства </t>
  </si>
  <si>
    <t>привлеченные средства 
ЗАО "ЮИСП"</t>
  </si>
  <si>
    <t>2014-2016</t>
  </si>
  <si>
    <t>окружной бюджет</t>
  </si>
  <si>
    <t>2014-2015</t>
  </si>
  <si>
    <t>привлеченные средства</t>
  </si>
  <si>
    <t>2015-2016</t>
  </si>
  <si>
    <t>Детский сад на 350 мест в 40 микрорайоне г. Сургута                                         (№44 «Сибирячок»)</t>
  </si>
  <si>
    <t>привлеченные средства                  ООО "Строительная компания СОК".</t>
  </si>
  <si>
    <t xml:space="preserve">Наименование </t>
  </si>
  <si>
    <t xml:space="preserve"> В том числе по годам:</t>
  </si>
  <si>
    <t>2015 год</t>
  </si>
  <si>
    <t>2016 год</t>
  </si>
  <si>
    <t>Всего, в том числе:</t>
  </si>
  <si>
    <t>за счет средств местного бюджета</t>
  </si>
  <si>
    <t>- за счет межбюджетных трансфертов из окружного бюджета</t>
  </si>
  <si>
    <t xml:space="preserve">
Выполнение работ по строительству объекта: "Загородный специализированный (профильный) военно-спортивный лагерь "Барсова гора" на базе центра военно-прикладных видов спорта муниципального бюджетного учреждения "Центр специальной подготовки "Сибирский легион" город Сургут"</t>
  </si>
  <si>
    <t>местный бюджет</t>
  </si>
  <si>
    <t xml:space="preserve">- за счет средств местного бюджета </t>
  </si>
  <si>
    <t xml:space="preserve">за счет средств местного бюджета </t>
  </si>
  <si>
    <t>300 обучающихся,
 общая площадь 1440 м2</t>
  </si>
  <si>
    <t>300 посадочных мест (600 обучающихся в одну смену)</t>
  </si>
  <si>
    <t>300 мест, общей площадью 4526,93 м2</t>
  </si>
  <si>
    <t>ООО "ВОРТ"</t>
  </si>
  <si>
    <t>ООО "Сургутстройцентр"</t>
  </si>
  <si>
    <t>2014 год - ЗАО "Природный камень"</t>
  </si>
  <si>
    <t>ООО "СУ-14"</t>
  </si>
  <si>
    <t>в 2014 году - ООО "Строительство 21 век"</t>
  </si>
  <si>
    <t>ООО "Сибвитосервис"</t>
  </si>
  <si>
    <t>ООО "Юграстройиндустрия"</t>
  </si>
  <si>
    <t>ПИР - ООО "Севердорпроект"</t>
  </si>
  <si>
    <t>ПИР - ООО "Юградорпроект"</t>
  </si>
  <si>
    <t xml:space="preserve">ПИР - ООО "Региональный центр ценообразования, экспертизы и аудита в строительстве и ЖКХ" </t>
  </si>
  <si>
    <t>ПИР - ООО "Стройуслуга"</t>
  </si>
  <si>
    <t>ПИР - ООО "Сибпроектстрой-1"</t>
  </si>
  <si>
    <t>общая площадь 2812 м2</t>
  </si>
  <si>
    <t>ПИР - ООО "ПромНефтеСтрой"</t>
  </si>
  <si>
    <t>общая площадь 1436,46 м2</t>
  </si>
  <si>
    <t>ООО СК "СОК"</t>
  </si>
  <si>
    <t xml:space="preserve">Проезд  в мкр. 20 "А" г. Сургута </t>
  </si>
  <si>
    <t>ООО "Стройуслуга"</t>
  </si>
  <si>
    <t>ПИР - ООО "Стройинжиниринг"</t>
  </si>
  <si>
    <t>ПИР 2013-2015</t>
  </si>
  <si>
    <t>ПИР - ООО "Сибпроектстрой 1 "</t>
  </si>
  <si>
    <t>ПИР ООО "Стройуслуга"</t>
  </si>
  <si>
    <t>ПИР - 2014</t>
  </si>
  <si>
    <t xml:space="preserve">
Выполнение работ по строительству объекта "Загородный специализированный (профильный) спортивно-оздоровительный лагерь "Олимпия" на базе муниципального бюджетного  учреждения "Олимпия", город Сургут" </t>
  </si>
  <si>
    <t>- за счет средств местного бюджета</t>
  </si>
  <si>
    <t>Коньюнктурный обзор</t>
  </si>
  <si>
    <t>МБОУ СДЮСШОР "Аверс", 50 лет ВЛКСМ, 1а</t>
  </si>
  <si>
    <t>Здание администрации города Сургута, ул.Энгельса,8</t>
  </si>
  <si>
    <t>2014-2015 г.</t>
  </si>
  <si>
    <t>за счет меж/бюджет. трансфертов из окр.бюджета</t>
  </si>
  <si>
    <t>Общественные центры, офисы</t>
  </si>
  <si>
    <t>за счет средств внебюджет. источников</t>
  </si>
  <si>
    <t>за счет межбюджет. трансфертов из федеральн. бюджета</t>
  </si>
  <si>
    <t>за счет межбюджетн. трансфертов из окруж-го бюджета</t>
  </si>
  <si>
    <t>ОАО "Сургутнефтегаз"</t>
  </si>
  <si>
    <t>за счет межбюджетн. трансфертов из окруж-ого бюджета</t>
  </si>
  <si>
    <t>2013-2015</t>
  </si>
  <si>
    <t>ООО "СпецИнвест"</t>
  </si>
  <si>
    <t>ООО "Ресторанс Групп"</t>
  </si>
  <si>
    <t>ООО "Сибэко"</t>
  </si>
  <si>
    <t>"Здание Представительства Республики Татарстан". Пересечение проспекта Набережного и ул. Дзержинского</t>
  </si>
  <si>
    <t>ООО "Торговый дом "Татарстан"</t>
  </si>
  <si>
    <t>ООО "Гурмания"</t>
  </si>
  <si>
    <t>ООО "Горремстрой"</t>
  </si>
  <si>
    <t>Государственное казенное учреждение Тюменской области "Управление капитального строительства"</t>
  </si>
  <si>
    <t>ООО "Газпром переработка"</t>
  </si>
  <si>
    <t>Реконструкция части нежилого здания лечебно-оздоровительного назначения по ул. Энергетиков г. Сургут</t>
  </si>
  <si>
    <t>ООО "Ю-Эксперт"</t>
  </si>
  <si>
    <t>"Реконструкция поликлиники на 425 посещений в смену окружной клинической больницы в г. Сургуте". квартал 6. ул. Энергетиков. 14. 20.</t>
  </si>
  <si>
    <t>Казенное учреждение ХМАО-Югры "Управление капитального строительства"</t>
  </si>
  <si>
    <t>за счет средств округа и области</t>
  </si>
  <si>
    <t>"МБОУ ДОД СДЮСШОР "Ермак", СОК "Энергетик", ул. Энергетиков, 47"</t>
  </si>
  <si>
    <t>"МАУ ПРСМ "Наше время", кафе "Собеседник", ул.Энергетиков, 45"</t>
  </si>
  <si>
    <t>"МБУК "Сургутский краеведческий музей", 
ул. 30 лет Победы, 21/2"</t>
  </si>
  <si>
    <t>"МБОУ ДОД "Детская школа искусств  им.                                      Г. Кукуевицкого""</t>
  </si>
  <si>
    <t>"МБУК "Централизованная библиотечная система", Центральная городская библиотека, ул.Республики, 78/1"</t>
  </si>
  <si>
    <t>"МБОУ ДОД "Детская художественная школа № 1 им. Л.А. Горды" ул. Энгельса, 7</t>
  </si>
  <si>
    <t>"МБОУ ДОД "Детская художественная школа  ДПИ", ул. Ленинградская,10а"</t>
  </si>
  <si>
    <t>МБОУ СОШ №26</t>
  </si>
  <si>
    <t>МБОУ СОШ №27</t>
  </si>
  <si>
    <t>МБОУ СОШ №32</t>
  </si>
  <si>
    <t>МБОУ СОШ №18</t>
  </si>
  <si>
    <t>165 посещ./ в смену</t>
  </si>
  <si>
    <t>ООО "ВИС Инфраструктура"</t>
  </si>
  <si>
    <t xml:space="preserve">за счет привлечен-ных средств                                                                                                                                                                                                                                                                                                                                                                                                                                                                                                                                                                                                                                                                                                                                                                                                                                                                                                                                                                                                                                                                                                                                                                                                                                                                                                                                                                                                                                                                                                                                                                                                                                                                                                                                                                                                                                                                                                                                                                                                                                                                                                                                                                                                                                                                                                                                                                                                                                                                                                                                                                                                                                                                                                                                                                                                                                                                                                                                                                                                                                                                                                                                                                                                                                                                                                                                                                                                                                                                                                                                                                                                                                                                                                                                                                                                                                                                                                                                                                                                                                                                                                                                                                                                                                                                                                                                                                                                                                                                                                                                                                                                                                                                                                                                                                                                                                                                                                                                                                                                                                                                                                                                                                                                                                                                                                                                                                                                                                                                                                                                                                                                                                                                                                                                                                                                                                                                                                                                                                                                                                                                                                                                                                                                                                                                                                                                                                                                        </t>
  </si>
  <si>
    <t>Объекты инженерной инфраструктуры и транспортной инфраструктуры</t>
  </si>
  <si>
    <t xml:space="preserve">Строительство "Сургутского городского государственного архива"      </t>
  </si>
  <si>
    <t>за счет внебюджетных источников</t>
  </si>
  <si>
    <t xml:space="preserve"> за счет внебюджетных источников</t>
  </si>
  <si>
    <t xml:space="preserve">
Инженерные сети в посёлке Снежный                                                   </t>
  </si>
  <si>
    <t xml:space="preserve">Магистральный водовод в восточном жилом районе от ул. 9 П (Нефтеюганское шоссе) по ул. Рационализаторов до ВК - сущ.                                                                      </t>
  </si>
  <si>
    <t xml:space="preserve">                                                                                                                                                                                                                                                                                      Застройка микрорайона 31 г.Сургута 2 пусковой комплекс       </t>
  </si>
  <si>
    <t xml:space="preserve">Улица Маяковского на участке от ул. 30 лет Победы до ул. Университетской в г. Сургуте                                                                                                                   </t>
  </si>
  <si>
    <t xml:space="preserve">  за счет межбюджетных трансфертов из окружного бюджета</t>
  </si>
  <si>
    <t xml:space="preserve">Инженерные сети и внутриквартальные проезды посёлок Кедровый-1                                                                                                                                                                </t>
  </si>
  <si>
    <t>общая площадь 2955,9 м2 (наружные сети электроснабжения, км. - 0,755;                                наружные сети электроосвещения, км.-0,657;                                  наружные сети водоснабжения, км.-0,06; наружные сети канализации, км.-0,18; наружные сети тепловодоснабжения, км.-0,025;                               наружные сети кабельной канализации связи, км.-0,0675)</t>
  </si>
  <si>
    <t>Спальный корпус -общая площадь м2 - 3166,68; столовая-общая площадь  м2-1234,5;                                  СОК-общая площадь  м2- 3059,88;                          наружные сети теплоснабжения, км. -0,1121;                                наружные сети водоснабжения, км.-0,1471;                             наружные сети канализации, км.-0,125,7;  наружные сети электроснаюжения, км.-0,13;                                    наружные сети связи, км.-0,1191</t>
  </si>
  <si>
    <t>проектирование-2012-2013, СМР - 2015-2017</t>
  </si>
  <si>
    <t>Перинатальный центр в                          г. Сургуте</t>
  </si>
  <si>
    <t>за счет межбюджетных трансфертов из окружного бюджета</t>
  </si>
  <si>
    <t>привлеченные средства ЗАО "СУ-14"</t>
  </si>
  <si>
    <t xml:space="preserve"> сети водоснабжения, км.-0,65;                            сети хозбытовой канализации, км.- 0,11;                                   сети теплоснабжения, км.-0,66;                            сети дождевой канализации, км.- 1,61;                                                 устройство сетей электроснабжения,км.- 0,35;                           переустройство сетей газоснабжения, км.-0,12;                                         переустройство сетей связи, км.-0,41;                                                 сети дренажа, км.-0,51. </t>
  </si>
  <si>
    <t>2015 (выкуп 2015, 2016, 2017)</t>
  </si>
  <si>
    <t>привлеченные средства                                                    ООО «Сургутстрой-центр»</t>
  </si>
  <si>
    <t>Жилой дом №32 со встроенно-пристроенными помещениями в мкр. 18-19-20 г.Сургут. Корректировка" четвертый этап строительства. Встроенно-пристроенные помещения детского сада на 71 место</t>
  </si>
  <si>
    <t>Развитие застроенной территории - части квартала 23А в г.Сургуте" X этап строительства, встроенно-пристроенный детский сад на 80 мест</t>
  </si>
  <si>
    <t>выкуп 2015</t>
  </si>
  <si>
    <t>Билдинг-сад на 40 мест, ул.Каролинского, 10</t>
  </si>
  <si>
    <t>выкуп 2016-2017-2018</t>
  </si>
  <si>
    <t>выкуп 2015-2016-2017</t>
  </si>
  <si>
    <t>Детский сад в микрорайоне 37  г .Сургута</t>
  </si>
  <si>
    <t>Детский сад по ул.Профсоюзов, д.38</t>
  </si>
  <si>
    <t>Детский сад в микрорайоне №30 г.Сургута                                                                                                           ( №35 «Тополек»)</t>
  </si>
  <si>
    <t>2014 (выкуп 2015-2016-2017)</t>
  </si>
  <si>
    <t>Средняя общеобразовательная школа в  16 А микрорайоне г.Сургута</t>
  </si>
  <si>
    <t xml:space="preserve">Школа - детский сад № 1 в микрорайоне 38 (100 учащ. / 200 мест)                                    </t>
  </si>
  <si>
    <t xml:space="preserve">Средняя школа на 801 учащегося в 40 микрорайоне
 г. Сургута
</t>
  </si>
  <si>
    <t>Средняя общеобразовательная школа в микрорайоне 38  г.Сургута</t>
  </si>
  <si>
    <t>выкуп 2018-2019-2020</t>
  </si>
  <si>
    <t xml:space="preserve">Средняя общеобразовательная школа в микрорайоне 33  г.Сургута
</t>
  </si>
  <si>
    <t>соблюдение доли местного бюджета по выполнению работ по строительству 2018-2019-2020</t>
  </si>
  <si>
    <t>Инженерные сети в посёлке Снежный 2 этап</t>
  </si>
  <si>
    <t>Устройство внутриквартальных проездов, км. - 1,8.</t>
  </si>
  <si>
    <t xml:space="preserve">Инженерные сети в посёлке Снежный (квартал С46, С47)                                                                                      </t>
  </si>
  <si>
    <t>сети дренажа, км.- 0,51                                     сети водоснабжения, км.- 0,90                                  сети газоснабжения, км.-0,45</t>
  </si>
  <si>
    <t xml:space="preserve">Застройка микрорайона 48. Инженерные сети (1 и 2-й этап)                                                                 </t>
  </si>
  <si>
    <t xml:space="preserve">Инженерные сети и внутриквартальные проезды посёлок Лунный                                                                                                                                                                               
</t>
  </si>
  <si>
    <t xml:space="preserve">сети водоснабжения км.-1,07;                                                 сети хозбытовой канализации, км.- 1,20;                                           сети дождевой канализации, км.-1,30 </t>
  </si>
  <si>
    <t>2018-2019</t>
  </si>
  <si>
    <t xml:space="preserve">                                                                                                            Автомобильная дорога                                                                                                                                                                              к новому кладбищу</t>
  </si>
  <si>
    <t xml:space="preserve">Объездная автомобильная дорога к дачным кооперативам "Черемушки", "Север-1", "Север-2" в обход гидротехнических сооружений ГРЭС-1 и ГРЭС-2 </t>
  </si>
  <si>
    <t>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t>
  </si>
  <si>
    <t>Объездная автомобильная дорога к дачным кооперативам "Черемушки", "Север-1", "Север-2" в обход гидротехнических сооружений ГРЭС-1 и ГРЭС-2 (2 этап. Автодорога от Восточной объездной дороги до СНТ №49 "Черемушки". ПК54+08,16-ПК70+66,38 (конец трассы))</t>
  </si>
  <si>
    <t>Объездная автомобильная дорога к дачным кооперативам "Черемушки", "Север-1", "Север-2" в обход гидротехнических сооружений ГРЭС-1 и ГРЭС-2 (3 этап. Автодорога к СТ "Старожил-1"и  ПСОК "Многодетная семья")</t>
  </si>
  <si>
    <t>Объездная автомобильная дорога к дачным кооперативам "Черемушки", "Север-1", "Север-2" в обход гидротехнических сооружений ГРЭС-1 и ГРЭС-2 (4 этап. Автодорога к СОТ "Север 1" и СОТ "Север 2")</t>
  </si>
  <si>
    <t xml:space="preserve">протяженность введенных в эксплуатацию автомобильных дорог и улиц, км.- 11,05.                         </t>
  </si>
  <si>
    <t>протяженность введенных в эксплуатацию автомобильных дорог и улиц, км.- 5,89.</t>
  </si>
  <si>
    <t>протяженность введенных в эксплуатацию автомобильных дорог и улиц, км.- 1,66</t>
  </si>
  <si>
    <t>протяженность введенных в эксплуатацию автомобильных дорог и улиц, км. -1,00</t>
  </si>
  <si>
    <t>протяженность введенных в эксплуатацию автомобильных дорог и улиц, км.- 2,5.</t>
  </si>
  <si>
    <t>протяженность введенных в эксплуатацию автомобильных дорог и улиц, км. - 0,5</t>
  </si>
  <si>
    <t>ООО "СК "СОК"</t>
  </si>
  <si>
    <t xml:space="preserve"> протяженность введенных в эксплуатацию внутриквартальных проездов, м.-550</t>
  </si>
  <si>
    <t xml:space="preserve">Улица 5 "З" от Нефтеюганского шоссе до ул. 39 "З"                                                              </t>
  </si>
  <si>
    <t>"МБОУ ДОД "Детская школа искусств №1", ул.50 лет ВЛКСМ, 6/1"</t>
  </si>
  <si>
    <t>"Встроенно-пристроенное помещение, расположенное по адресу: г. Сургут, ул. Просвещения, 29"</t>
  </si>
  <si>
    <t xml:space="preserve">Спортивный центр с универсальным игровым залом № 6 (МБОУ СОШ 
№ 26)
</t>
  </si>
  <si>
    <t>Поликлиника "Нефтяник" на 700 посещений в смену в мкр. 37 г. Сургута</t>
  </si>
  <si>
    <t>сети водоснабжения, км. - 2,64.</t>
  </si>
  <si>
    <t>сети водоснабжения, км.-                                                                                                                                                                                                                                                                                                        5,455;                                                      сети хозбытовой канализации, км.-         4,528;                                 сети дождевой канализации, км.-  2,229;                                   наружное освещение проездов, км. -7,65.</t>
  </si>
  <si>
    <t>строительная протяженность дорожного полотна - 0,9 км.</t>
  </si>
  <si>
    <t>протяженность автомобильных дорог, улиц км. - 2,15</t>
  </si>
  <si>
    <t>Капитальный ремонт объектов с целью приведения их к требованиям доступной среды.</t>
  </si>
  <si>
    <t>привлеченные средства                                         ООО "СеверСтрой"</t>
  </si>
  <si>
    <t xml:space="preserve">привлеченные средства                    ООО "СеверСтрой"                           </t>
  </si>
  <si>
    <t xml:space="preserve">привлеченные средства                      ЗАО "ЮграИнвестСтройПартнер"                        </t>
  </si>
  <si>
    <t>привлеченные средства                     Самборский Владимир Трофимович</t>
  </si>
  <si>
    <t>Строительство объекта
"Хореографическая школа                                                                                                                                                                                                                                                                                                 в микрорайоне ПИКС"</t>
  </si>
  <si>
    <t>Строительство объекта "Детская школа искусств                                                                                                                                                                                                                                       в микрорайоне ПИКС"</t>
  </si>
  <si>
    <t>протяженность автомобильных дорог, улиц км. - 0,94</t>
  </si>
  <si>
    <t xml:space="preserve">ввод в эксплуатацию  сетей водоснабжения, км.- 1,20;                                                                                                                                                                                                                          ввод в эксплуатацию сетей хозбытовой канализации, км.-1,40;                                                                                                                                                                                                       ввод в эксплуатацию сетей дождевой канализации, км.-1,40.                  </t>
  </si>
  <si>
    <t>100/200</t>
  </si>
  <si>
    <t>ПИР-2014</t>
  </si>
  <si>
    <t>капитальный ремонт</t>
  </si>
  <si>
    <t>3482 м2</t>
  </si>
  <si>
    <t>4080,2 м2</t>
  </si>
  <si>
    <t>6664,0 м2</t>
  </si>
  <si>
    <t>2206 м2</t>
  </si>
  <si>
    <t>13896,4 м2.</t>
  </si>
  <si>
    <t>5131,14 м2</t>
  </si>
  <si>
    <t xml:space="preserve">
4065,32 м2 </t>
  </si>
  <si>
    <t>8398,3 м2</t>
  </si>
  <si>
    <t>5882,08 м2</t>
  </si>
  <si>
    <t>1108,3 м2</t>
  </si>
  <si>
    <t>983,7 м2</t>
  </si>
  <si>
    <t>14583 м2</t>
  </si>
  <si>
    <t xml:space="preserve">  1465,1 м2</t>
  </si>
  <si>
    <t xml:space="preserve"> 1465,1 м2</t>
  </si>
  <si>
    <t>5512 м2</t>
  </si>
  <si>
    <t>2449,5м2</t>
  </si>
  <si>
    <t>10323,55 м2</t>
  </si>
  <si>
    <t>25609,1 м2</t>
  </si>
  <si>
    <t>36876,1 м2</t>
  </si>
  <si>
    <t>25478,75 м2</t>
  </si>
  <si>
    <t>привлеченные средства    
ООО  "Версо-Монолит"</t>
  </si>
  <si>
    <t>за счет межбюджетных трансфертов из федерального бюджета</t>
  </si>
  <si>
    <t>14 304 820,,00</t>
  </si>
  <si>
    <t>Проектирование и строительство (капитальный ремонт) на 2015-2017 годы.</t>
  </si>
  <si>
    <t>Застройщик/инве-стор</t>
  </si>
  <si>
    <t xml:space="preserve"> сети водоснабжения, км-                                                                          1,60;                                            переустройство сетей газоснабжения, ед.-                                           0,7;                                                                                                                                                                                                      </t>
  </si>
  <si>
    <t xml:space="preserve">Детский сад в микрорайоне ПИКС г. Сургута
</t>
  </si>
  <si>
    <t>привлеченные средства                          ООО Сургутстройцентр</t>
  </si>
  <si>
    <t xml:space="preserve">Выполнение работ по строительству МБОУ СОШ №10 (пристрой)                                                                                                                                                                                                                                       (с 1- 4 класс)                                (12 классов по 25 чел.)       </t>
  </si>
  <si>
    <t>Выполнение работ по строительству МБОУ СОШ №20 (столовая)                                                                                                                                                                                                                                                        (600 обуч/в 1 смену)</t>
  </si>
  <si>
    <t>Выполнение работ по строительству объекта "Станция юных натуралистов                                                                                                                                                                                                          в лесопарковой зоне междуречья р.Сайма"</t>
  </si>
  <si>
    <t xml:space="preserve"> сети водоснабжения, км.- 4,20;                                                                                                                                                                                                                                                                                   сети теплоснабжения, км.-3,70.</t>
  </si>
  <si>
    <t xml:space="preserve"> сети водоснабжения, км.-                                                                                                                                                                                                                                                                                                                                                                                                                                            2,80;                                        сети теплоснабжения, км.-                                                                                                                                                                                                                                                                                                                                                  2,40.</t>
  </si>
  <si>
    <t>2017/2019                                                                                                                                                                                                                                                                                                                  /2020</t>
  </si>
  <si>
    <t>Протяженность введенных в эксплуатацию внутриквартальных проездов, м. - 250</t>
  </si>
  <si>
    <t xml:space="preserve">                                                                                                                                                             Строительство объекта "Общественный центр                                                                               в  п. Снежный"</t>
  </si>
  <si>
    <t>ПЕРЕЧЕНЬ ОБЪЕКТОВ,</t>
  </si>
  <si>
    <t>425/пос. в смену     1633 м2</t>
  </si>
  <si>
    <t>Расширение Сургутской специальной (коррекционной) образовательной школы VII вида "Школа с углубленной трудовой подготовкой (пристрой мастерских и спортивно-оздоровительного блока)</t>
  </si>
  <si>
    <t>108/24/ учащ.                         2597,61 м2</t>
  </si>
  <si>
    <t>2011-2015</t>
  </si>
  <si>
    <t>Региональный центр спорта инвалидов, г. Сургут (ПИР)</t>
  </si>
  <si>
    <t>32-50 чел./час                        6587,3 м2</t>
  </si>
  <si>
    <t>2012-2016</t>
  </si>
  <si>
    <t>110 чел./смену                      31 690 м2</t>
  </si>
  <si>
    <t xml:space="preserve">за счет средств бюджета автономного округа </t>
  </si>
  <si>
    <t>Керлинг центр, г. Сургут (ПИР)</t>
  </si>
  <si>
    <t>700 пос./в смену                           12 315,8 м2</t>
  </si>
  <si>
    <t>200                                     4493 м2</t>
  </si>
  <si>
    <t>220 чел./час                                     7937,5 м2</t>
  </si>
  <si>
    <t>585,7 м2</t>
  </si>
  <si>
    <t>2012-2015 (выкуп 2015)</t>
  </si>
  <si>
    <t>2012-2014 (выкуп 2015)</t>
  </si>
  <si>
    <t>2013-2014 (выкуп 2015)</t>
  </si>
  <si>
    <t xml:space="preserve">Разрешение на строительство №119 от 15.09.11 до 15.09.16г.   </t>
  </si>
  <si>
    <t xml:space="preserve">Разрешение на строительство №141 от 15.09.14 до 31.01.18г.   </t>
  </si>
  <si>
    <t xml:space="preserve">Разрешение на строительство №50 от18.04.14 до 29.01.16г.   </t>
  </si>
  <si>
    <t xml:space="preserve">Разрешение на строительство №87 от 03.06.14 до 05.02.16г.   </t>
  </si>
  <si>
    <t xml:space="preserve">Разрешение на строительство №157 от 29.10.14 до 29.01.17г.   </t>
  </si>
  <si>
    <t xml:space="preserve">Разрешение на строительство №163 от19.11.14 до 16.10.16г.   </t>
  </si>
  <si>
    <t xml:space="preserve">Разрешение на строительство №167 от 21.11.14 до 21.05.17г.   </t>
  </si>
  <si>
    <t xml:space="preserve">Разрешение на строительство №97 от 26.07.12 до 27.01.18г.   </t>
  </si>
  <si>
    <t xml:space="preserve">Разрешение на строительство №160 от 06.09.13 до 28.02.16г.   </t>
  </si>
  <si>
    <t xml:space="preserve">Разрешение на строительство №164 от 17.12.10 до 07.01.16г.   </t>
  </si>
  <si>
    <t xml:space="preserve">Разрешение на строительство №107 от 21.06.13 до 06.12.15г.   </t>
  </si>
  <si>
    <t xml:space="preserve">Разрешение на строительство №111 от03.07.13 до 23.07.16г.   </t>
  </si>
  <si>
    <t xml:space="preserve">Разрешение на строительство №201 от 22.11.13 до21.06.16г.   </t>
  </si>
  <si>
    <t xml:space="preserve">Спортивный центр с универсальным игровым залом                                                                                                                                                                                                                   № 5 (МБОУ СОШ 
№ 10 с углубленным изучением отдельных предметов)
</t>
  </si>
  <si>
    <t>Общественная организация «Клуб Реального Айкидо                                                                                                                                                                                                                          г. Сургута»</t>
  </si>
  <si>
    <t xml:space="preserve">Выполнение работ по строительству объекта  "Мототрасса на "Заячьем острове"                                                 </t>
  </si>
  <si>
    <t>Другие общегосударственные вопросы</t>
  </si>
  <si>
    <t>Входная группа нежилых помещений по адресу: г.Сургут, ул. Крылова, 21</t>
  </si>
  <si>
    <t>КУ "УКС Югры" с АО "ЭлТехПроект" заключен Государственный контракт № 3/15 от 27.01.2015 на выполнение проектно-изыскательских работ объекта "Региональный центр спорта инвалидов, г. Сургут". Срок проектирования объекта составляет 16 месяцев с момента заключения Государственного контракта. В настоящее время в стадии завершения, изыскательские работы и выполняются работы по разработке проектной документации. Ориентировочный срок получения положительной государственной экспертизы 1 квартал 2016 года.</t>
  </si>
  <si>
    <t xml:space="preserve">Разрешение на строительство №110 от 18.07.14 до 30.01.16г.   </t>
  </si>
  <si>
    <t>Разрешение на ввод объекта - р/в 12 от 18.03.15</t>
  </si>
  <si>
    <t xml:space="preserve">Капитальный ремонт реализуется в рамках муниципальной прогрмыы "Доступная среда  г. Сургута на 2014-2020 годы" (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№10/П-2014 от 11.08.2014г. Срок выполнения работ - 31.12.2014 г.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(исх.от 18.06.2015г. №43-02-1660/15) МК считается расторгнутым -  30.06.2015г. Затраты на выполнение ПИР планируется включить в проект бюджета на 2016 год.
</t>
  </si>
  <si>
    <t>Строительство объекта ДИ "Нефтяник"</t>
  </si>
  <si>
    <t>47 297м2</t>
  </si>
  <si>
    <t>Многоквартирные жилые дома и малоэтажное жилищное строительство</t>
  </si>
  <si>
    <t>ЖСК "БАРК"</t>
  </si>
  <si>
    <t>частные  инвестиции</t>
  </si>
  <si>
    <t>ООО "Салаир"</t>
  </si>
  <si>
    <t>ООО "СТХ"</t>
  </si>
  <si>
    <t>ЗАО "ЮграИнвестСтройПроект"</t>
  </si>
  <si>
    <t>ООО "Александрия              6-10"</t>
  </si>
  <si>
    <t>ООО "Александрия                  6-10"</t>
  </si>
  <si>
    <t>ООО "Александрия                     6-10"</t>
  </si>
  <si>
    <t>ООО "Александрия                       6-10"</t>
  </si>
  <si>
    <t>Фонд "Жилище"</t>
  </si>
  <si>
    <t>ЗАО "САЛАИР"</t>
  </si>
  <si>
    <t>ООО "СеверСтрой"</t>
  </si>
  <si>
    <t>ООО  УК "Центр Менеждмент ДУЗПИФ недвижимости"Сибпромстрой Югория"</t>
  </si>
  <si>
    <t>Многоэтажный жилой дом со встроенно-пристроенными помещениями  и пристроенной многоуровневой надземно-подземной стоянкой автотранспорта</t>
  </si>
  <si>
    <t>ООО "Сибпромстрой"</t>
  </si>
  <si>
    <t>Группа 25 этажных жилых домов в  37 мкр. Сургута.                       Корпус 2"</t>
  </si>
  <si>
    <t>филиал ОФРЖС "Жилище"</t>
  </si>
  <si>
    <t>Многоэтажный жилой дом</t>
  </si>
  <si>
    <t>ОАО "Югра-консалтинг"</t>
  </si>
  <si>
    <t>ООО "Северстрой"</t>
  </si>
  <si>
    <t>ООО  "Северстрой"</t>
  </si>
  <si>
    <t>Жилой комплекс с пристроенной многоэтажной автостоянкой по ул. Киртбая в 37 мкр.г. Сургут. 1 этап строительства</t>
  </si>
  <si>
    <t>1 очередь строительства                        (1 этап малоэтажное строителтьство)                      43 микрорайон на территории Западного жилого района                     г. Сургута</t>
  </si>
  <si>
    <t>ООО "Дорожно-эксплуатационное предприятие"</t>
  </si>
  <si>
    <t>ООО "Новые Бизнес-Технологие"</t>
  </si>
  <si>
    <t>ЗАО "Югорское Управление инвестиционно-Строительными Проектами"</t>
  </si>
  <si>
    <t>ООО "Запсибинтерстрой"</t>
  </si>
  <si>
    <t>ООО "Сибпромстрой Югория"</t>
  </si>
  <si>
    <t>Развитие застроенной территории-части квартала 23 А в г. Сургуте.                                     8 этап. Дом 3</t>
  </si>
  <si>
    <t>Развитие застроенной территории-части квартала 23 А в г. Сургуте.                                     7 этап. Дом 2</t>
  </si>
  <si>
    <t>Развитие застроенной территории-части квартала 23 А в г. Сургуте.                                     9 этап. Дом 4</t>
  </si>
  <si>
    <t>Управляющая компания "Центр Менеджмент" Д.У.ЗПИФ недвижимости "СибпромстройЮгория"</t>
  </si>
  <si>
    <t>ООО "СТХ-Девелопмент"</t>
  </si>
  <si>
    <t>ООО "Саалаир"</t>
  </si>
  <si>
    <t>Многоквартирынй жилой дом №4</t>
  </si>
  <si>
    <t>ЗАО "Домостроительный комбинат-1"</t>
  </si>
  <si>
    <t>ООО "СТХ-Ипотека"</t>
  </si>
  <si>
    <t>Комплекс жилых домов, 35 мкр 1,2,3,4 очереди строительства.                       1 очередь строительства.                         1 этап. Дом №1</t>
  </si>
  <si>
    <t>ООО "Брусника Югра"</t>
  </si>
  <si>
    <t>Комплекс жилых домов, 35 мкр 1,2,3,4 очереди строительства.                                       1 очередь строительства.                         2 этап. Дом №2</t>
  </si>
  <si>
    <t>ООО "Югра-консалтинг"</t>
  </si>
  <si>
    <t>ЗАО "Желдорипотека"</t>
  </si>
  <si>
    <t>ООО Строительная фирма "Новострой"</t>
  </si>
  <si>
    <t>ООО "СеверСтройПартнер"</t>
  </si>
  <si>
    <t>Жилой дом №4</t>
  </si>
  <si>
    <t>Жилой дом №5</t>
  </si>
  <si>
    <t>Жилой дом</t>
  </si>
  <si>
    <t>ООО "ЕВРОСТРОЙ-С"</t>
  </si>
  <si>
    <t>ООО ФСК "Запсибинтерстрой"</t>
  </si>
  <si>
    <t>Жилой комплекс "Лунный" со встроенно-пристроенными помещениями общественного назаначения и подземной автостоянкой.                     Дом №2</t>
  </si>
  <si>
    <t>Жилой дом №2 (секции 2.6, 2.7, 2.8, 2.9)  -1 этап.</t>
  </si>
  <si>
    <t>ООО "СеверСтрой Партнер"</t>
  </si>
  <si>
    <t>Жилой дом №2 (секции 2.1, 2.2, 2.3, 2.4, 2.5)  -2 этап.</t>
  </si>
  <si>
    <t>ООО "УК "Центр Менеждмент" Д.У, ЗПИФ недвижимости "СПС Югория"</t>
  </si>
  <si>
    <t>Жилой дом  со                      встроенно-пристроенными прендприятиями общественного назначения. Блок "А" (1 этап строительства)</t>
  </si>
  <si>
    <t>ООО "Глобал Сервис"</t>
  </si>
  <si>
    <t>Жилой домплекс из 3-тажных жилых домов и автостоянки,  в том числе</t>
  </si>
  <si>
    <t>ООО "Плавстройотряд-34"</t>
  </si>
  <si>
    <t>Дом №1</t>
  </si>
  <si>
    <t>Дом №2</t>
  </si>
  <si>
    <t>Дом №3</t>
  </si>
  <si>
    <t>Дом №4</t>
  </si>
  <si>
    <t>Жилой дом №304.2, в том числе:</t>
  </si>
  <si>
    <t>ЗАО "Домостроительный коимбинат-1"</t>
  </si>
  <si>
    <t>1 этап-Блок А</t>
  </si>
  <si>
    <t>2 этап-блок Б</t>
  </si>
  <si>
    <r>
      <t xml:space="preserve">Застройка микрорайона № 41 в западном жилом районе. </t>
    </r>
    <r>
      <rPr>
        <u/>
        <sz val="9"/>
        <rFont val="Times New Roman"/>
        <family val="1"/>
        <charset val="204"/>
      </rPr>
      <t xml:space="preserve">3 этап строительства. </t>
    </r>
    <r>
      <rPr>
        <sz val="9"/>
        <rFont val="Times New Roman"/>
        <family val="1"/>
        <charset val="204"/>
      </rPr>
      <t>Многоэтажный 9-12 этажный</t>
    </r>
    <r>
      <rPr>
        <b/>
        <sz val="9"/>
        <rFont val="Times New Roman"/>
        <family val="1"/>
        <charset val="204"/>
      </rPr>
      <t xml:space="preserve"> жилой дом №19</t>
    </r>
    <r>
      <rPr>
        <sz val="9"/>
        <rFont val="Times New Roman"/>
        <family val="1"/>
        <charset val="204"/>
      </rPr>
      <t xml:space="preserve"> со встроено-пристроенными помещениями на 1-ом и цокольном этажах                                                                                  3п.к (блоки 7-8 )</t>
    </r>
  </si>
  <si>
    <r>
      <t xml:space="preserve">Многоэтажный жилой дом №1.                                                     </t>
    </r>
    <r>
      <rPr>
        <b/>
        <sz val="9"/>
        <rFont val="Times New Roman"/>
        <family val="1"/>
        <charset val="204"/>
      </rPr>
      <t xml:space="preserve">3 этап строительства. Секция 11 </t>
    </r>
  </si>
  <si>
    <r>
      <t xml:space="preserve">Многоквартирный </t>
    </r>
    <r>
      <rPr>
        <b/>
        <sz val="9"/>
        <rFont val="Times New Roman"/>
        <family val="1"/>
        <charset val="204"/>
      </rPr>
      <t>жилой дом №1</t>
    </r>
    <r>
      <rPr>
        <sz val="9"/>
        <rFont val="Times New Roman"/>
        <family val="1"/>
        <charset val="204"/>
      </rPr>
      <t xml:space="preserve"> в мкр.45 г. Сургут</t>
    </r>
  </si>
  <si>
    <r>
      <t xml:space="preserve">Многоквартирный </t>
    </r>
    <r>
      <rPr>
        <b/>
        <sz val="9"/>
        <rFont val="Times New Roman"/>
        <family val="1"/>
        <charset val="204"/>
      </rPr>
      <t>жилой дом №2</t>
    </r>
  </si>
  <si>
    <r>
      <t xml:space="preserve">Многоэтажный жилой дом №7 со встроенными помещениями общественнного назначения и притсроенной стоянкой автотранспорта закрытого типа.                                                     1 этап строительства. </t>
    </r>
    <r>
      <rPr>
        <b/>
        <sz val="9"/>
        <rFont val="Times New Roman"/>
        <family val="1"/>
        <charset val="204"/>
      </rPr>
      <t xml:space="preserve">"Многоэтажный жилой дом №7 </t>
    </r>
    <r>
      <rPr>
        <sz val="9"/>
        <rFont val="Times New Roman"/>
        <family val="1"/>
        <charset val="204"/>
      </rPr>
      <t>со втсроенными помещшениями общественного назначения"</t>
    </r>
  </si>
  <si>
    <t>Строительство осуществляется</t>
  </si>
  <si>
    <t>6836 м2</t>
  </si>
  <si>
    <t>6002,7 м2</t>
  </si>
  <si>
    <t>40750 м2</t>
  </si>
  <si>
    <t>23163,4 м2</t>
  </si>
  <si>
    <t>12904,4 м2</t>
  </si>
  <si>
    <t>12904,76 м2</t>
  </si>
  <si>
    <t>18251,1 м2</t>
  </si>
  <si>
    <t>2160,3 м2</t>
  </si>
  <si>
    <t>1718,7 м2</t>
  </si>
  <si>
    <t>12288,3 м2</t>
  </si>
  <si>
    <t>30926,91 м2</t>
  </si>
  <si>
    <t>18462,87 м2</t>
  </si>
  <si>
    <t>4064,7 м2</t>
  </si>
  <si>
    <t>25405,5 м2</t>
  </si>
  <si>
    <t>13489,62 м2</t>
  </si>
  <si>
    <t>5359,94 м2</t>
  </si>
  <si>
    <t>15174 м2</t>
  </si>
  <si>
    <t>30240 м2</t>
  </si>
  <si>
    <t>11941,57 м2</t>
  </si>
  <si>
    <t>14470,32 м2</t>
  </si>
  <si>
    <t>22721,7 м2</t>
  </si>
  <si>
    <t>3687,75 м2</t>
  </si>
  <si>
    <t>39566,18 м2</t>
  </si>
  <si>
    <t>24944 м2</t>
  </si>
  <si>
    <t>21113,6 м2</t>
  </si>
  <si>
    <t>11489,9 м2</t>
  </si>
  <si>
    <t>11913,73 м2</t>
  </si>
  <si>
    <t>52627,2 м2</t>
  </si>
  <si>
    <t>22963,5 м2</t>
  </si>
  <si>
    <t>9305,57 м2</t>
  </si>
  <si>
    <t>6110,4 м2</t>
  </si>
  <si>
    <t>5235,23 м2</t>
  </si>
  <si>
    <t>18328,1 м2</t>
  </si>
  <si>
    <t>8792,62 м2</t>
  </si>
  <si>
    <t>4197,4 м2</t>
  </si>
  <si>
    <t>31133 м2</t>
  </si>
  <si>
    <t>25547,65 м2</t>
  </si>
  <si>
    <t>16299,61 м2</t>
  </si>
  <si>
    <t>22028,1 м2</t>
  </si>
  <si>
    <t>3334,5 м2</t>
  </si>
  <si>
    <t>8237,16 м2</t>
  </si>
  <si>
    <t>7366,83 м2</t>
  </si>
  <si>
    <t>5342,4 м2</t>
  </si>
  <si>
    <t>26696,76 м2</t>
  </si>
  <si>
    <t>24863,16 м2</t>
  </si>
  <si>
    <t>7424,28 м2</t>
  </si>
  <si>
    <t>17760 м2</t>
  </si>
  <si>
    <t>24447,00 м2</t>
  </si>
  <si>
    <t>28186,00 м2</t>
  </si>
  <si>
    <t>4872,48 м2</t>
  </si>
  <si>
    <t xml:space="preserve">   </t>
  </si>
  <si>
    <t>Многоквартирный жилой дом №27б.                                       5 этап строительства.             
2 очередь строительства</t>
  </si>
  <si>
    <t>Многоквартирный жилой дом №27а.                             
 5 этап строительства.                  1 очередь строительства</t>
  </si>
  <si>
    <r>
      <t xml:space="preserve">Смена застройщика, строительство не осуществляется. 
</t>
    </r>
    <r>
      <rPr>
        <b/>
        <i/>
        <sz val="8"/>
        <color theme="1"/>
        <rFont val="Times New Roman"/>
        <family val="1"/>
        <charset val="204"/>
      </rPr>
      <t>Разрешение на строительство №  ru 86310000-№43 от 02.07.2003</t>
    </r>
  </si>
  <si>
    <t>Многоэтажный жилой дом №23со  встроенными помещениями обще назнач.
3 этап,  4 этап-подземная парковка</t>
  </si>
  <si>
    <t>Многоэтажный жилой дом №23со  встроенными помещениями обще назнач. 
2 этап</t>
  </si>
  <si>
    <t>Многоэтажный жилой дом №6 - 3 этап строительства</t>
  </si>
  <si>
    <r>
      <t xml:space="preserve">Жилой комплекс №304
в микрорайоне №24 г. Сургута. </t>
    </r>
    <r>
      <rPr>
        <b/>
        <sz val="9"/>
        <rFont val="Times New Roman"/>
        <family val="1"/>
        <charset val="204"/>
      </rPr>
      <t>Девятиэтажный жилой дом №304.3.              
2 этап - блок Б</t>
    </r>
  </si>
  <si>
    <r>
      <t xml:space="preserve">Многоэтажный жилой  </t>
    </r>
    <r>
      <rPr>
        <b/>
        <sz val="9"/>
        <rFont val="Times New Roman"/>
        <family val="1"/>
        <charset val="204"/>
      </rPr>
      <t xml:space="preserve">комплекс №6 
со </t>
    </r>
    <r>
      <rPr>
        <sz val="9"/>
        <rFont val="Times New Roman"/>
        <family val="1"/>
        <charset val="204"/>
      </rPr>
      <t>встроенно-пристроенными нежилыми помещениями, инж сетями и подземной автостоянкой на придомовой тери-ии</t>
    </r>
  </si>
  <si>
    <r>
      <t xml:space="preserve">Жилой комплекс №304 в микрорайоне №24 г. Сургута. </t>
    </r>
    <r>
      <rPr>
        <b/>
        <sz val="9"/>
        <rFont val="Times New Roman"/>
        <family val="1"/>
        <charset val="204"/>
      </rPr>
      <t>Девятиэтажный жилой дом №304.3.             
1 этап-блок А</t>
    </r>
  </si>
  <si>
    <t xml:space="preserve">Многоэтажный жилой дом №23со  встроенными помещениями обще назнач.   
1 этап </t>
  </si>
  <si>
    <t>Многоэтажный жилой  комплекс №7 
со встроенно-пристронными нежилыми помещениями, инженерными сетями и подземной автостоянкой
на придомовой территории</t>
  </si>
  <si>
    <t>Многоэтажный жилой дом 
со втстроен-пристроенными помещениями общественного назаненчия и двухуровневой подземной автостоянкой</t>
  </si>
  <si>
    <t>Развитие застроенной территории -части квартала 23А в г. Сургуте.                          Жилой дом №1.                
 4 этап.                               Секции 1.1,1.2,1.3</t>
  </si>
  <si>
    <t>Развитие застроенной территории-части квартала 
23 А в г. Сургуте.                         Жилой дом №1 .                              3 этап. Секции 1.4,1.5</t>
  </si>
  <si>
    <t xml:space="preserve">16 этажный жилой дом 
со встроенными помещениями общественного назначения </t>
  </si>
  <si>
    <t>Ж\д №3                                          со встроенными помещениями и  гостиницей   на 154 места</t>
  </si>
  <si>
    <t>Мкр. 20А,                                                 многоэтажный жилой комплекс №2со встроенно-пристроенными помещениями административного, торгового, социально-бытового назначения, подземной автостоянкой, инженерыми сетями и трансформаторной подстанцией</t>
  </si>
  <si>
    <t>Мкр. 30 "Никольский", Корпус 13</t>
  </si>
  <si>
    <t>Мкр. 39, жилой дом №6,                               2 этап строительства</t>
  </si>
  <si>
    <t>Мкр. 39, жилой дом №7.                                   4 этап строительства</t>
  </si>
  <si>
    <t>Мкр. 39, жилой дом №8.                               3 этап строительства</t>
  </si>
  <si>
    <t>Мкр. 39, жилой дом №9                                 1 этап строительства</t>
  </si>
  <si>
    <r>
      <t xml:space="preserve">Кв 30Б, Жилой комплекс.                       </t>
    </r>
    <r>
      <rPr>
        <b/>
        <sz val="9"/>
        <rFont val="Times New Roman"/>
        <family val="1"/>
        <charset val="204"/>
      </rPr>
      <t>Жилой  дом №1</t>
    </r>
  </si>
  <si>
    <t>Многоквартирный жилой дом №26 со встроено-пристроенными помещениями общественного назначения</t>
  </si>
  <si>
    <r>
      <t xml:space="preserve">Развитие застроенной территории. Часть  квартала 
23 А  в г. Сургуте.                          1 этап строительства.     </t>
    </r>
    <r>
      <rPr>
        <b/>
        <sz val="9"/>
        <rFont val="Times New Roman"/>
        <family val="1"/>
        <charset val="204"/>
      </rPr>
      <t xml:space="preserve">Жилой дом №1                      </t>
    </r>
    <r>
      <rPr>
        <sz val="9"/>
        <rFont val="Times New Roman"/>
        <family val="1"/>
        <charset val="204"/>
      </rPr>
      <t>(секции 1,8;1,9;1,10)</t>
    </r>
  </si>
  <si>
    <r>
      <t xml:space="preserve">Развитие застроенной территории. Часть  квартала
 23 А  в г. Сургуте.                          2 этап строительства.     </t>
    </r>
    <r>
      <rPr>
        <b/>
        <sz val="9"/>
        <rFont val="Times New Roman"/>
        <family val="1"/>
        <charset val="204"/>
      </rPr>
      <t xml:space="preserve">Жилой дом №1                              </t>
    </r>
    <r>
      <rPr>
        <sz val="9"/>
        <rFont val="Times New Roman"/>
        <family val="1"/>
        <charset val="204"/>
      </rPr>
      <t>(секции 1,6; 1,7)</t>
    </r>
  </si>
  <si>
    <t>Жилой дом №6 
в 30 микрорайоне 2 этап строительства</t>
  </si>
  <si>
    <t>Жилой дом №6 в 30 микрорайоне.
3 этап строительства</t>
  </si>
  <si>
    <r>
      <t xml:space="preserve">Многоэтажный жилой дом №2. 2 этап строительства
- Многоэтажный жилой дом №2 </t>
    </r>
    <r>
      <rPr>
        <b/>
        <sz val="9"/>
        <rFont val="Times New Roman"/>
        <family val="1"/>
        <charset val="204"/>
      </rPr>
      <t>Корпус 2</t>
    </r>
  </si>
  <si>
    <t>Многоквартирный жилой дом №3</t>
  </si>
  <si>
    <t>Многоквартьирный жилой дом №5</t>
  </si>
  <si>
    <t>Многоэтажный жилой дом №4.7 в мкр.1  г. Сургута с подземным паркингом 11.1.  
1 этап - Многоэтажный жилдой дом №4.7 (5 секций)</t>
  </si>
  <si>
    <t>Жилой комплекс
 в микрорайоне ПИКС станции Сургут. 9этажный жилой дом №5</t>
  </si>
  <si>
    <t>1 этап- 9 этажный 4 подъездный жилой дом. 
2 этап-закрытая автостоянка</t>
  </si>
  <si>
    <t>Жилой дом №3 
со встроенными помещениями и подземной автостоянкой</t>
  </si>
  <si>
    <t>"Специализированный торговый центр" по адресу
г. Сургут, Нефтеюганское шоссе, 21". Северный промрайон.</t>
  </si>
  <si>
    <t>"Здание производственное административное. г. Сургут,
мкр.6 ул. Энтузиастов"</t>
  </si>
  <si>
    <t>"Здание архива "СургутНИПИнефть" 
г. Сургут. ул. Пионерная. 11"</t>
  </si>
  <si>
    <t>"ХМАО-Югра. Тюменская область. г. Сургут Административное здание 
по ул. Гагарина"</t>
  </si>
  <si>
    <t>"Ресторанный комплекс по набережной И.Кайдалова".
мкр. 21-22.</t>
  </si>
  <si>
    <t xml:space="preserve">"Строительство административного здания Управления Федеральной службы судебных приставов по Ханты-Мансийскому автономному округу-Югре" 
в г. Сургуте" ул. Энгельса. </t>
  </si>
  <si>
    <t>"Общественное здание административного назначения с предприятиями общественного питания,
в микрорайоне 27, по проезду Мунарева, в г. Сургуте".</t>
  </si>
  <si>
    <t>Строительство объекта Детский сад "Золотой ключик",
ул. Энтузиастов,51/1 г. Сургута.</t>
  </si>
  <si>
    <t>Детский сад №1 на 300 мест  
в микрорайоне
№ 24 г.Сургута</t>
  </si>
  <si>
    <t>Детский сад № 2 на 300 мест в 38 микрорайоне 
г. Сургута
(№45 «Малышок»)</t>
  </si>
  <si>
    <t xml:space="preserve">    858, 48 м2</t>
  </si>
  <si>
    <t>Разрешение на ввод №ru86310000-94 от 11.06.2014.</t>
  </si>
  <si>
    <t>Реконструкция здания Сургутского государственного университета под биологическую лабораторию г. Сургут</t>
  </si>
  <si>
    <t xml:space="preserve">Улица Киртбая от ул. 1 "З" 
до ул. 3 "З"                                                                                                                                                                                                                    </t>
  </si>
  <si>
    <t xml:space="preserve">Внутриквартальные проезды для обеспечения подъезда к общеобразовательным учреждениям в микрорайоне 24 в г.Сургуте                                                                                         </t>
  </si>
  <si>
    <t xml:space="preserve"> протяженность введенных в эксплуатацию                      внутриквартальных проездов, м. -0,785</t>
  </si>
  <si>
    <t>Благоустройство и строительство внутриквартальных проездов в микрорайоне № 26</t>
  </si>
  <si>
    <t>Подъезд к школе в мкр. ПИКС</t>
  </si>
  <si>
    <t>Протяженность введенных в эксплуатацию внутриквартальных проездов, м.- 412</t>
  </si>
  <si>
    <t>за счет межбюджетных трансфертов из федерального  бюджета</t>
  </si>
  <si>
    <t>Жилой дом №7Б с подземной автостоянкой в мкр.18 
г. Сургут</t>
  </si>
  <si>
    <t>Жилой комплекс "Лунный" со встроенно-пристроенными помещениями общественного назаначения и подземной автостоянкой.                    
Дом №1 
(секции 1.1,1.2,  1.3,1.4)</t>
  </si>
  <si>
    <t>Капитальный ремонт реализуется в рамках муниципальной прогрмыы "Доступная среда г. Сургута на 2014-2020 годы"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"Стройуслуга" №13/П-2014 от 11.08.2014г. Сумма по контракту - 905,47883 тысяч рублей, Проектная и рабочая документация представлена в полном объеме. Получено положительное заключение экспертизы проектно-сметной документации, выполнены необходимые согласования с заинтересованными организациями.</t>
  </si>
  <si>
    <t>Стоимость строительства (выкупа) объекта (в действующих ценах)</t>
  </si>
  <si>
    <t>Источники финансирова-ния 
(в действующих ценах)</t>
  </si>
  <si>
    <t>Фактические капитальные вложения
с начала строительства 
(по объектам бюджетного финансирования)</t>
  </si>
  <si>
    <t>2017год</t>
  </si>
  <si>
    <t>2018 год</t>
  </si>
  <si>
    <t>Объем финансирования (всего, руб.) 
(в действующих ценах) 
(по объектам бюджетного финансирования</t>
  </si>
  <si>
    <t>Разрешение на строительство №54 от 18.04.14 до 30.12.15</t>
  </si>
  <si>
    <t>Нежилое здание, расположенное по адресу: город Сургут, поселок Юность, улица Саянская, дом 6б</t>
  </si>
  <si>
    <t xml:space="preserve"> строительство (реконструкция, капитальный ремонт)  которых выполняется на территории г. Сургута </t>
  </si>
  <si>
    <t xml:space="preserve">
"Спортивный центр 
с плавательным бассейном 
на 50 метров в г. Сургуте"</t>
  </si>
  <si>
    <t xml:space="preserve">"Мототрасса на (Заячьем острове). 1 этап"          </t>
  </si>
  <si>
    <t xml:space="preserve">Разрешение на строительство №77 от 27.05.13 до 28.02.16г.   </t>
  </si>
  <si>
    <r>
      <t xml:space="preserve">Многоэтажный жилой дом №2. 1 этап строительства- Многоэтажный жилой дом №2 </t>
    </r>
    <r>
      <rPr>
        <b/>
        <sz val="9"/>
        <rFont val="Times New Roman"/>
        <family val="1"/>
        <charset val="204"/>
      </rPr>
      <t>Корпус 1 (30 мкр.)</t>
    </r>
  </si>
  <si>
    <t>17361728</t>
  </si>
  <si>
    <t xml:space="preserve">по состоянию на 10.12.2015 г. </t>
  </si>
  <si>
    <t>Проектирование и строительство реализуется в рамках муниципальной программы "Развитие физической культуры и спорта в городе Сургуте на 2014-2020 годы"                                                                                                                                                                                                                                                                                                                           Выполнение проектно-изыскательских работ осуществлялось в соответствии с заключенным контрактом с ООО "Стройуслуга" МК №01/П-2014 от 09.01.2014. Сумма по контракту  6 016,56 тыс.рублей.  Работы выполнены и оплачены.
Получены: - положительное заключение государственной экспертизы от 12.12.2014 
№ 86-1-4-0265-14 проектной документации и результатов инженерных изысканй; 
- положительное заключение  от 12.12.2014 № 86-1-6-0118-14 о проверке достоверности определения сметной стоимости строительства объекта. Проектная документация утверждена Департаментом строительства ХМАО-Югры от 06.02.2015. Потребность в финансировании для строительства объекта: из окружного бюджета 176 951 тыс. рублей, из местного бюджета 19 661 тыс. рублей.</t>
  </si>
  <si>
    <t>Проектирование и строительство реализуется в рамках муниципальной программы"Молодёжная политика Сургута на 2014 - 2020 годы" 
НМЦК-7 565 047,70 рублей.  По итогам аукциона победителем признан  участник  
ООО "Стройуслуга" МК  №04П-2015 от 12.10.2015 (протокол № ОК-1183(2) от 23.09.15  сумма - 7 226,46485 тыс.рублей из них лимит на 2015 год - 1 627,295 тыс. рублей на оплату за выполнение инженерно-геодезических и инженерно-геологических изысканий). 
Срок выполнения работ: с даты заключения контракта по 30.11.2016.
По решению Думы города Сургута (от 23.09.2015 №765-V ДГ) в бюджетную смету включены средства в размере 52,500 тыс. руб.  Заключен  договор №07/П - 2015 от 28.10.2015  на проверку сметной документации на сумму 52,500 тыс. рублей. Работы выполнены и будут оплачены в декабре. 
Средства в размере 338,493 тыс. руб. предложены к снятию на заседание Думы города в декабре.</t>
  </si>
  <si>
    <t xml:space="preserve">Проектирование и строительство объекта реализуется в рамках муниципальной программы "Молодёжная политика Сургута на 2014 - 2020 годы" 
Молодежный центр включает фото-видео студию, арт-студию,студию макетирования и конструирования,находится в оперативном управлении МБУ "Вариант". Проектно-сметная документация разработана в полном объеме.   Планируется предусмотреть в проекте бюджета на 2017год 46 354,050 тыс. рублей на выполнение работ 
по капиальному ремонту объекта.                                                                                                                                    </t>
  </si>
  <si>
    <t>Строительство объекта предусматривается в рамках муниципальной программы "Создание условий для развития муниципальной политики в отдельных секторах экономики города Сургута на 2014-2020 годы"                                                                                                                                                                                  06.04.2015 была  размещена конкурсная документация о проведении открытого конкурса на право заключения инвестиционного договора для реализации инвестиционного проекта по созданию объекта и  объявлен конкурс подачи предложений на участие в открытом конкурсе. Заказчики не заявились, вскрытие конвертов с конкурсными предложениями на участие в открытом конкурсе не состоялось. 
Затраты на подключение к электросетям, водоснабжению, водоотведению составляет 121,48179 тыс.руб. 
Средняя стоимость объекта по корректировке сметной документации и проведения проверки достоверности определения сметной стоимости строительства объекта в соответствии с запршенными коммерческими предложениями составляет 180 000 рублей.
Стоимость работ по строительству объекта - 210 948 416,06 руб.</t>
  </si>
  <si>
    <t xml:space="preserve">Проектирование и строительство объекта реализуется в рамках муниципальной программы "Развитие образования города Сургута на 2014-2020 годы"                                                                                                                                                                                                                                                                                                                  Проектные работы  100%. Ранее объявленные торги на право заключения  договора аренды земельного участка не состоялись. Торги признаны несостоявшимися, в связи
с отсутствием заявок на участие в торгах. Решением Думы города принято решение 
о предоставлениии земельного участка без торгов. Размещена информация для застройщиков рассмотреть возможность участия в реализации инвестиционных проектов строительства общеобразовательных школ. Выданы технические условия на присоединение к существующим инженерным сетям.                                                                                                                                                          Строительная готовность - 0%      </t>
  </si>
  <si>
    <t>2017-2019 (выкуп 2019-2020)</t>
  </si>
  <si>
    <t xml:space="preserve">Приобретение объекта реализуется в рамках муниципальной программы "Развитие образования города Сургута на 2014-2020 годы" 
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школы, с наружными инженерными сетями.                                                                                                                                                                                                                                                               Земельный участок расположен в территорииальной зоне ДОУ «Зона дошкольных 
и общеобразовательных учреждений» Распоряжением Администрации города от 11.09.2015 № 2222 утверждена схема земельного участка на кадастровом плане территории. ЗУ в микрорайоне 33 поставлен на государственный кадастровый учет
№ 86:10:0101240:345.
В настоящее время МКУ "УКС" г. Сургута проводится сбор исходно-разрешительной документации в целях проектирования данного объекта.
Постановлением № 410-п от 13.11.2015 утверждена мощность на 825 учащихся. Задание на проектирование подготовлено и в настоящий момент проходит процедуру согласования.
</t>
  </si>
  <si>
    <t>Приобретение  объекта реализуется в рамках муниципальной программы "Развитие образования города Сургута на 2014-2020 годы"                                                                                                                                                                                                                                          Выкуп детского сада, финансируемого в рамках государственно-частного партнерства (ГЧП), планируемым равными долями на 3 года.                                                                                                                                                                                                                                                                                                          В соответствии с распоряжением Правительства ХМАО-Югры от 09.09.2014 №501-рп 
"О внесении изменения в распоряжение Правительства ХМАО-Югры от 25.07.2014 №424-рп "Об утверждении Перечня объектов капитального строительства общего образования, предназначенных для размещения дошкольных и (или) общеобразовательных организаций муниципальной собственности, с указанием пообъектного объема их финансирования на 2014 год и плановый период 2015 и 2016 годов" предусмотрены средства в бюджете ХМАО  
на выкуп построенных объектов.                                                                                                 Нежилое помещение передано в муниципальную собственность. Свидетельство
о государственной регистрации № 86-АБ 959129 на нежилое помещение, общей площадью 19,8 кв.м, этаж 1.
В ДОиМП ХМАО - Югры направлено письмо от 28.09.2015 № 01-11-6465/15-0-0 о внесении изменений в приложение №т 6 "Перечень объектов капитального строительства на 2014-2020 годы, предназначенных для размещения муниципальных образовательных организаций". 
Постановлением № 410-п от 13.11.2015 по объекту "Встроенно-пристроенное помещение по ул.Профсоюзов, д.38" изменение в части уменьшения мощности  на 83 
и срок строительства на 2013-2017.
Выполнен расчет стоимости капитального ремонта. Разработанно и утверждено ДО Администрации г. Сургута техническое задание по объекту: Детский сад по 
ул. Профсоюзов, д. 38 (встроенные помещения на 1-2 этажах жилого дома) Билдинг-сад на 83 места. 
От ДОиМП ХМАО - Югры получен ответ о предусмотрении  средств на проведение необходимых работ для дошкольного образовательного учреждения в бюджете муниципального образования.</t>
  </si>
  <si>
    <t>Приобретение объекта реализуется в рамках муниципальной программы "Развитие образования города Сургута на 2014-2020 годы"                                                                                                                                                                                                                                                                                                                                          ПСД разработана ООО «Строй-Инжиниринг», г. Сургут. Заказчик – ЗАО «ЮИСП». Получено положительное заключение негосударственной экспертизы ООО «Геопроект»,  г. Тюмень. По итогам тендера определен победитель (сроки строительства объекта ЗАО «ЮИСП» не обозначены).                                                                                                                                                              В связи с отсутствием возможности привлечения банковского финансирования, строительство объекта в 2015 году начато не будет.                                                                                                               Подключение объектовых сетей и объектов инженерной инфраструктуры планируется от внутриквартальных сетей, выполненных застройщиком ЗАО «Югорское управление инвестиционно-строительными проектами» в рамках договора аренды земельного участка под комплексное освоение от 25.09.2006 № 716 (S зем.уч.- 11600 кв.м). со сроком действия до 01.09.2016  (S зем.уч.- 11600 кв.м). Обременения с земельного участка сняты.</t>
  </si>
  <si>
    <t xml:space="preserve">Приобретение объекта реализуется в рамках муниципальной программы "Развитие образования города Сургута на 2014-2020 годы"                                                                                                                                                                                                                      Выкуп детского сада, финансируемого в рамках государственно-частного партнерства (ГЧП) ООО "Стройижиринг" разработаны планировочные решения объекта. Ввиду осложненности изменения назначения помещений под нужды Детского сада и приведения инженерных систем в соответствие данному назначению, проектирование приостановлено.
Земельный участок: Договор аренды земельного участка под комплексное освоение
в целях жилищного строительства с ЗАО  "Югорское управление инвестиционно-строительными проектами» от 25.09.2006 № 716, со сроком действия до 01.09.2016. Объект предусмотрен в составе введенного в эксплуатацию жилого комплекса №10 
по ул.И.Каролинского, обеспеченного всеми инженерными сетями.
 Ввиду отсутствия возможности привлечения банковского финансирования, строительство объекта в 2015 году начато не будет.
Ориентировочный срок начала выполнения отделочных работ и работ по мебелировке - 30.05.2016.
</t>
  </si>
  <si>
    <t>Проектирование и строительство объекта реализуется в рамках муниципальной программы "Развитие образования города Сургута на 2014-2020 годы"                                                                                                                  Сумма по контракту с  ООО "Сибпроектстрой 1" №18/П-2013 от 31.12.2013г. - 12042,380 тыс.руб. Срок выполнения работ - 9 месяцев с даты заключения контракта.                                                                                                                                                                 Проектные работы-100%. Положительное заключение государственной экспертизы 
86-1-4-0001-15 от 10.01.2015 ( без сметной документации). В связи  с отсутствием бюджетного финансирования точные сроки строительства объекта не определены.                                                                                                                                                                                                                                                                                          НЗП (незавершенное производство) по состоянию на 01.01.2015-154 690 026,46 рублей ( в том числе окружной бюджет - 45 472,90308 тыс. рублей, местный бюджет - 109 217,12338 тыс. рблей).
Потребность в финансировании для строительства объекта: из окружного бюджета 
928 179,225 тыс. рублей, из местного бюджета 103 131,025 тыс. рублей.</t>
  </si>
  <si>
    <t xml:space="preserve">Проектирвание и строиетльство инженерной инфраструктуры и автомобильной дороги реализуется в рамках муниципальных программ "Проектирование и строительство объектов инженерной инфраструктуры на территории города Сургута в 2014-2020 годах" и   "Развитие транспортной системы города Сургута на 2014-2020 годы".                                                                                                                                                                                                                   Разработанный  ООО "Стройинжиниринг" проектно-сметная документация по МК №06-П-2013 от 16.05.2013, в связи с  введением в действие новых государственных элементных сметных нормативов, федеральных сметных цен на материалы, изделия и конструкции, применяемые в строительстве, расценок на эксплуатацию строительных машин и автотранспортных средств, на перевозку грузов для строительства (утв. приказом Министерства строительства и ЖКХ РФ от 30.01.2014 № 31/пр) необходима корректировка сметной документации. Заключен МК с  ОАО ИЦ "Сургутстройцена" №02/П-2015 от 10.07.2015 г. ( 97,22250 тыс. руб.) на выполнение работ по корректировке сметной документации. Работы по корректировке выполнены.
Строительство магистральных сетей в составе улицы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Строительство дорожного полотна планируется реализовать в рамках  муниципальной программы  "Развитие транспортной системы города Сургута на 2014-2020 годы".   Позволит обеспечить инженерную подготовку мкр. 35, 35 "А"                                                                                                                                                  Строительство объекта планируется в 2018-2019 годах.                                                                                              Строительство объекта возможно при обеспечении финансированием.
</t>
  </si>
  <si>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Проектирование и строительство автомобильных дорог  реализуется в рамках муниципальной программы  "Развитие транспортной системы города Сургута на 2014-2020 годы"                                                                                                                                                                                               Проектно-изыскательские работы выполнялись в соответствии с заключенным                                                                                                                                                        МК с ООО "Стройуслуга". МК №04/П-2013 от 17.05.2013г. Сумма по договору 6249,23108 тыс.руб (сумма выполненных в  2013г работ  - 3150,72474 тыс.руб.). Работы выполнены и оплачены.
Необходима корректировка сметной документации в связи с введением в действие новых государственных элементных сметных нормативов, федеральных сметных цен на материалы, изделия и конструкции, применяемые в строительстве, расценок на эксплуатацию строительных машин и автотранспортных средств, на перевозку грузов для строительства (утв. приказом Министерства строительства и ЖКХ РФ от 30.01.2014 № 31/пр). Бюджетом городского округа  города Сургут на 2015 год  утверждены средства, необходимые для корректировки проектно - сметной документации и прохождения государственной экспертизы.                                                                                                                                                                                                                  Заключен муниципальный контракт с ОАО ИЦ "Сургутстройцена" МК №02/П-2015 от 10.07.2015 на выполнение корректировки сметной документации (87,77750 тыс. руб.). Работы выполнены и  оплаченны.
Инженерное обеспечение мкр. 43, 48.</t>
  </si>
  <si>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Не освоены средства необходимые для исполнения обязательств по МК №02/П-2014 
от 09.01.2014г с ООО "Севердорпроект" на проведение госэкспертизы проектно-сметной документации, в связи с отсутствием утвержденной в установленном порядке документации по планировке территории и проекта межевания посёлка Лунный. Так как срок действия контракта - 30.06.2015г.   сторонами подписано Соглашении 
о расторжении контракта от 26.06.2015г.  ПИР выполнен в полном объеме.
Размещение извещения о проведении закупки у единственного исполнителя на проведение главгосэкспертизы, согласно утвержденного плана-графика перенесено - декабрь 2015 г. Стоимость госэкспертизы с учётом пересчёта в тек. цены по состоянию 
на 2 кв. 2015г. составляет 702,07994 тыс. рублей. 
                                                                              </t>
  </si>
  <si>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Проектно-изыскательские работы выполнялись в соответствии с заключенным МК 
с ООО "Юградорпроект", договор №10/П-2013 от 01.07.2013г. Сумма по контракту 6714,2 тыс. руб. (Сумма выполненных в 2013 году работ - 3357,1 тыс.руб.) Проектно-сметная документация разработана в полном объеме и получено положительное заключение  достоверности определения сметной стоимости объектов капитального строительства. Строительство планируется с привлечением средств бюджета автономного округа..</t>
  </si>
  <si>
    <t>Капитальный ремонт реализуется в рамках муниципальной прогрмыы "Доступная среда 
г. Сургута на 2014-2020 годы" (с целью приведения их к требованиям доступной среды).                                                                                                                                                                                                                                                       Проектно-изыскательские работы выполняются в соответствии с заключенным МК с ООО "Сибпроектстрой1" №17/П-2014 от 23.12.2014 на сумму 475,01493 тыс.руб. Срок выполнения работ - 10 месяцев (23.10.2015).  Работы. выполнены и  оплачены.
На выполнение капитального ремонта в 2016 году предусмотрено 2530 000,00 рублей.
В проекте бюджета на 2016 год и плановый период 2017-2018 годов средства на выполнение капитального ремонта предложены к включению на 2017 год.</t>
  </si>
  <si>
    <t xml:space="preserve">Капитальный ремонт реализуется в рамках муниципальной прогрмыы "Доступная среда  г. Сургута на 2014-2020 годы"  (с целью приведения их к требованиям доступной среды).                                                                                                                                                              Проектно-изыскательские работы выполняются в соответствии с  заключенным МК                                                                                                                                                                                                              с ООО "Стройуслуга" №15/П-2014 от 01.10.2014 на сумму 948,02323 тысяч рублей. Работы предусмотренные на 2014 год в сумме 670,550 тысяч рублей выполнены и оплачены.  
Произведена оплата за услуги ОАО ИЦ "Сургустройцена" (1,2 тысяч рублей).  
В настоящее время проектно-изыскательские работы завершены, проектная документация выдана в полном объеме, проведена финансовая экспертиза сметной документации.
                                                    </t>
  </si>
  <si>
    <t xml:space="preserve">Капитальный ремонт реализуется в рамках муниципальной прогрмыы "Доступная среда  г. Сургута на 2014-2020 годы"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№10/П-2014 от 11.08.2014. Срок выполнения работ - 31.12.2014 .   Выполненные работы Заказчиком не приняты, 
в связи с предоставлением некомплектной документации с многочисленными замечаниями.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(исх.от 18.06.2015г. №43-02-1660/15) МК считается расторгнутым -  30.06.2015г. Затраты на выполнение ПИР планируется включить в проект бюджета на 2018 год.
</t>
  </si>
  <si>
    <t xml:space="preserve">Капитальный ремонт реализуется в рамках муниципальной программы "Доступная среда        г. Сургута на 2014-2020 годы"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№11/П-2014 от 11.08.2014. Срок выполнения работ - 31.12.2014. Выполненные работы Заказчиком не приняты, в связи с предоставлением некомплектной документации с многочисленными замечаниями. В связи с неисполнением подрядчиком в полном объеме  своих обязательств по контракту  подготовлено Решение об одностороннем отказе заказчика от исполнения контракта (исх.от 18.06.2015г. №43-02-1661/15) МК считается расторгнутым -  30.06.2015г.  Затраты на выполнение ПИР планируется включить в проект бюджета на 2018 год.
</t>
  </si>
  <si>
    <t xml:space="preserve">Капитальный ремонт реализуется в рамках муниципальной прогрмыы "Доступная среда                                                                                                                                      г. Сургута на 2014-2020 годы"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№11/П-2014 от 11.08.2014. Срок выполнения работ - 31.12.2014.  Выполненные работы заказчиком не приняты, в связи с предоставлением некомплектной документации с многочисленными замечаниями. Решение об одностороннем отказе заказчика от исполнения контракта (исх.от 18.06.2015г. №43-02-1661/15) МК считается расторгнутым -  30.06.2015г.  Затраты на выполнение ПИР планируется включить в проект бюджета на 2018 год.
</t>
  </si>
  <si>
    <t xml:space="preserve">Капитальный ремонт реализуется в рамках муниципальной прогрмыы "Доступная среда  
г. Сургута на 2014-2020 годы" (с целью приведения их к требованиям доступной среды).                                                                                                                                                                     Проектно-изыскательские работы выполняются в соответствии с заключенным МК                                                                                                                                                                       с ООО "ПромНефтеСтрой" №12/П-2014 от 11.08.2014 на сумму 373,330 тысяч рублей. Срок выполнения работ - 11 месяцев. Подрядчиком не предоставлена в срок проектно-сметная документация. Заказчиком ведется претензионная работа в связи со срывом подрядчиком сроков работ, Запланированные работы будут приняты и оплачены в декабре 2015г.   </t>
  </si>
  <si>
    <t xml:space="preserve">Капитальный ремонт реализуется в рамках муниципальной прогрмыы "Доступная среда  
г. Сургута на 2014-2020 годы" (с целью приведения их к требованиям доступной среды).                                                                                                                                                                                                                                                                          Проектно-изыскательские работы выполняются в соответствии  с заключенным МК                                                                                                                                                                                                              с ООО "ПромНефтеСтрой" №12/П-2014 от 11.08.2014 на сумму 373,330 тысяч рублей. Срок выполнения работ - 11 месяцев. Подрядчиком не предоставлена в срок проектно-сметная документация. Заказчиком ведется претензионная работа в связи со срывом подрядчиком сроков работ, Запланированные работы будут приняты и оплачены в декабре 2015г.   </t>
  </si>
  <si>
    <t xml:space="preserve">Капитальный ремонт реализуется в рамках муниципальной прогрмыы "Доступная среда  
г. Сургута на 2014-2020 годы" ( с целью приведения их к требованиям доступной среды).                                                                                                                                                         1. Начальная (максимальная) цена контракта - 21 226,38397 тыс. руб. По результатам проведенного аукциона победителем признан ООО "ЭКО-СИСТЕМА" с суммой 18 997,61365 тыс. руб. (протокол №ЭА-766(2) от 22.07.2015г.).  Заключен МК №27/2015
от 04.08.2015 г.  Срок завершения работ 31.10.2015 г.
Принято решение Заказчика расторгнуть  в односторонем порядке МК№27/2015 
от 06.10.2015 г. на выполнение работ по капитальному ремонту объекта.                                                                                                                                                                                                            2. Заключен МК № 55/2015 от 20.11.2015 г. на выполнение работ по капитальному ремонту крыльца на сумму 97,98484 тыс.руб. Срок выполнения работ по 15.12.2015 г.  Заключен МК № 54/2015 от 20.11.2015 г. на выполнение работ по капитальному ремонту санузлов на сумму 99,945 тыс. руб. Срок выполнения работ по 15.12.2015 г. 
В декабре планируется заключение 4-х муниципальных контрактов на выполнение работ по капитальному ремонту объекта ориентировочно на сумму 400,0 тыс. руб.
Средства в размере 18 399,684 тыс. руб. предложены к снятию на заседание Думы города Сургута.
3. Аукцион на поставку аудиторной доски  состоялся -  05.10.2015г. НМЦК - 20 240,01 тыс. руб. (Протокол №ЭА-1281(1) от 30.09.2015 г.) Заключен контракт №36 от 13.10.2015г. с ООО "Информационные технологии для всех".  на сумму 20240,01 тыс.руб.
Аукцион на поставку мебели состоялся, согласно протокола №ЭА-885(2) от 05.08.2015 г. победителем признан ООО "ЯМАЛ-ПЛАСТИК" с суммой 124,047 тыс. руб. Заключен МК №28/2015 от 17.08.2015 г. Срок поставки - до 15.09.2015 г. 14,553 тыс. руб. - экономия по итогам проведенного аукциона 14,553 тыс.руб. 
Товар поставлен и оплачен. 
Аукцион на поставку специализированной системы для детей с нарушениями опорно-двигательного аппарата состоялся, согласно протокола №ЭА-868(2) от 05.08.2015 г. победителем признан ООО "Центр слуха и речи ВЕРБОТОН-М+" с суммой 3 961,2375 тыс. руб. Заключен МК №29/2015 от 25.08.2015 г. Срок поставки - до 15.09.2015 г.
Срок поставки сорван,по причине задержки товара на таможне. Товар поставлен и оплачен в ноябре. 
Средства в размере 42,550 тыс. руб. предложены к снятию на заседание Думы города Сургута.
4. Проектно-изыскательские работы по МК №09/П-2014 от 11.08.2014 г. выполнены 
и оплачены.                                                                                                                                   
</t>
  </si>
  <si>
    <t xml:space="preserve">Капитальный ремонт реализуется в рамках муниципальной прогрммы "Доступная среда  
г. Сургута на 2014-2020 годы" (с целью приведения их к требованиям доступной среды).                                                                                                                                                                                                                                                                                     Проектно-изыскательские работы выполнены в соответствии с заключенным муниципальным контрактом с ООО "ПромНефтеСтрой" №09/П-2014 от 11.08.2014г. 
Проектно-изыскательские работы в 2015 г. выполнены и оплачены,проведена экспертиза сметной документации.
</t>
  </si>
  <si>
    <t xml:space="preserve">Капитальный ремонт реализуется в рамках муниципальной прогрмыы "Доступная среда  г. Сургута на 2014-2020 годы" ( с целью приведения их к требованиям доступной среды).                                                                                                                                                                                                                                                                        Проектно-изыскательские работы выполняются в соответствии с заключенным муниципальным контрактом с ООО "ПромНефтеСтрой" №10/П-2014 от 11.08.2014.    Проектно-изыскательские работы в 2015 г. выполнены и оплачены.
 </t>
  </si>
  <si>
    <t xml:space="preserve">Извещение на проведение аукциона на выполнение работ по капитальному ремонту  объекта опубликовано - 31.08.2015 г. Дата проведения аукциона 14.09.2015 г. НМЦК - 
2 777,61057 тыс. руб.  Аукцион не состоялся, т.к. не подано ни одной заявки (Протокол
№ ЭА-1226 (1) от 11.09.2015г.) Согласно письма ДФ № 08-И-2013/15-0-0 от 17.11.2015 перемещение целевых средств, предусмотренных на выполнение работ по капитальному ремонту объекта, на иные цели не представляется возможным. 
В проект бюджета на 2016-2017 годыпланируется включить средства на проведение обследования помещений, а так же средства на выполнение ПИР по реконструкции объекта. 
На 2017 год предложены к включению средства на выполнение работ по реконструкции.
На основании  решениия Думы города Сургута (от 23.09.2015г. №765-V ДГ ) в бюджетную смету включены средства в размере 12,65461 тыс.руб. для заключения договора на проверку сметной документации на строительство объекта. Заключен договор на проверку проектно-сметной документации №07/П-2015 г. от 28.10.2015г. Работы выполнены и будут оплачены в декабре 2015 года.
</t>
  </si>
  <si>
    <t xml:space="preserve">Приобретение реализуется в рамках муниципальной программы "Развитие образования города Сургута на 2014-2020 годы"                                                                                                                                                                                                                                                                                                                            Участок сформирован и поставлен на государственный кадастровый учет, в настоящее время опубликована информация о предоставлении земельного участка без проведения торгов. При наличии заявления от потенциального инвестора данный земельный участок будет предоставлен заявителю по договору аренды земельного участка в целях строительства средней общеобразовательной школы.                                                                                                                                                                                                                                                                                           В соответствии с распоряжением Правительства ХМАО-Югры от 09.09.2014 №501-рп 
"О внесении изменения в распоряжение Правительства ХМАО-Югры от 25.07.2014 №424-рп "Об утверждении Перечня объектов капитального строительства общего образования, предназначенных для размещения дошкольных и (или) общеобразовательных организаций муниципальной собственности, с указанием пообъектного объема их финансирования на 2018-2020 годы  предусмотрены средства в бюджете ХМАО на выкуп построенных объектов в муниципальную собственность. </t>
  </si>
  <si>
    <t>Заключен МК №  13/10/15 от 12.10.2015 года с единственным исполнителем 
на проведение государственной экспертизы проектной документации.
Порядок оплаты - 100 % предоплата.
Стоимость закупки -  138,6028  тыс. рублей.  
Стоимость закупки -  300,90882 тыс. руб.лей.
Средства в размере 94,941 тыс. руб. предложены к снятию на заседание Думы города Сургута в декабре.</t>
  </si>
  <si>
    <t>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Проектно-изыскательские работы выполнялись в соответствии с заключенным МК
с  ООО "Севердорпроект", МК №03/П-2014 от 09.01.2014г . Сумма по контракту - 8773,895 тыс.руб. Не освоены средства необходимые для исполнения обязательств 
на проведение госэкспертизы проектно-сметной документации, в связи с отсутствием утвержденной в установленном порядке документации по планировке территории  
и проекта межевания посёлка Кедровый-1. Сторонами подписано Соглашении 
о расторжении контракта от 26.06.2015г.
Заключен МК №  26/10/15 от 26.10.2015 года с единственным исполнителем 
на проведение государственной экспертизы проектной документации.
Стоимость госэкспертизы с учётом пересчёта в тек. цены по состоянию на 2 кв. 2015г. составляет 754,81296 тыс. рублей.</t>
  </si>
  <si>
    <t>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2014-2020 годы"                                                                                                                                   
В результате рассмотрения схемы границ земельного участка,  Госавтоинспекция не возражает отведения земельного участка под объекты благоустройства и внутриквартальный проезд в мкр. 20 "А" с улицы Университетской.  В настоящее время   
силами ООО «Сибпромстрой - Югория» работы по строительству внутриквартального проезда выполнены.
Планируется выкуп у единственного поставщика в соответствии с 44-ФЗ от 05.04.2013 года "О контрактной системе в сфере закупок товаров, работ, услуг для обеспечения государственных и муниципальных нужд".</t>
  </si>
  <si>
    <r>
      <rPr>
        <b/>
        <i/>
        <sz val="8"/>
        <color theme="1"/>
        <rFont val="Times New Roman"/>
        <family val="1"/>
        <charset val="204"/>
      </rPr>
      <t>Разрешение на строительство №02 от 23.01.13 до 22.12.15г.</t>
    </r>
    <r>
      <rPr>
        <sz val="8"/>
        <color theme="1"/>
        <rFont val="Times New Roman"/>
        <family val="1"/>
        <charset val="204"/>
      </rPr>
      <t xml:space="preserve">   </t>
    </r>
  </si>
  <si>
    <r>
      <rPr>
        <b/>
        <i/>
        <sz val="8"/>
        <color theme="1"/>
        <rFont val="Times New Roman"/>
        <family val="1"/>
        <charset val="204"/>
      </rPr>
      <t xml:space="preserve">Разрешение на строительство №70 от 20.06.12 до 18.04.14г.    </t>
    </r>
    <r>
      <rPr>
        <sz val="8"/>
        <color theme="1"/>
        <rFont val="Times New Roman"/>
        <family val="1"/>
        <charset val="204"/>
      </rPr>
      <t xml:space="preserve">                                                                                                                                                                                                      </t>
    </r>
  </si>
  <si>
    <r>
      <t xml:space="preserve">Проектирование и строительство реализуется в рамках муниципальной программы "Развитие культуры и туризма в городе Сургуте" на 2014-2020 годы"   </t>
    </r>
    <r>
      <rPr>
        <b/>
        <i/>
        <sz val="8"/>
        <color theme="1"/>
        <rFont val="Times New Roman"/>
        <family val="1"/>
        <charset val="204"/>
      </rPr>
      <t xml:space="preserve">      </t>
    </r>
    <r>
      <rPr>
        <sz val="8"/>
        <color theme="1"/>
        <rFont val="Times New Roman"/>
        <family val="1"/>
        <charset val="204"/>
      </rPr>
      <t xml:space="preserve">                                                                                                                                                                                                                                                                                                                       Заключен инвестиционный договор с ООО "ВОРТ" №03/2014 от 12.05.2014 по реализации инвестиционного проекта по созданию объекта. Работы выполнены. Сумма договора 104 542,280 тыс. рублей. 
</t>
    </r>
    <r>
      <rPr>
        <b/>
        <i/>
        <sz val="8"/>
        <color theme="1"/>
        <rFont val="Times New Roman"/>
        <family val="1"/>
        <charset val="204"/>
      </rPr>
      <t>Разрешение на ввод объекта в эксплуататцию от 13.08.2015 №86-ru86310000-55-2015.</t>
    </r>
    <r>
      <rPr>
        <sz val="8"/>
        <color theme="1"/>
        <rFont val="Times New Roman"/>
        <family val="1"/>
        <charset val="204"/>
      </rPr>
      <t xml:space="preserve">
</t>
    </r>
  </si>
  <si>
    <t xml:space="preserve">Проектирование и строительство объекта реализуется в рамках муниципальной программы "Молодёжная политика Сургута на 2014 - 2020 годы"                                                                                                                     Детское учреждение с многофункциональным уклоном,а именно занятием прикладным творчеством, хореография, оборудовано  компьютерными  местами,  находится в оперативном управлении  МБУ "Вариант".                                                                                                                                                                                                                      Степень готовности объекта-100%. Благоустройство- 97%. МАФ ограждение - 94%.                                                                                                                                                                Работы выполняются в соответствии с заключенным МК с ООО "ЮграСтройиндустрия" №19/2014 от 23.10.2014 на сумму 14821,49219 тыс.рублей. Сумма выполненных и оплаченных в 2014 году работ - 6896,75 тыс.рублей. Ведется работа по сдачи объекта в эксплуатацию.                                                                      </t>
  </si>
  <si>
    <r>
      <t xml:space="preserve">Проектирование и строительство объекта реализуется в рамках муниципальной программы "Развитие образования города Сургута на 2014-2020 годы"                                                                                                                                                                                                                                                                                                            Проектные работы 100%. Положительное  заключение гос. экспертизы от 23.05.2014                                                                                                                                                 № 2-1-1-0162-14.  Подключение объекта от внутриквартальных инженерных сетей, строительство которых  ведется застройщиком ООО "Сибпромстрой".  
Получены ТУ: представлены точки подключения к инженерным сетям, выданы все  тех.условия  на проектирование.                                                                                            
Земельный участок: договор аренды от 23.07.12 № 568, со сроком действия 
до 22.02.2017. Изменения по назначению земельного участка внесены. Кадастровый номер  
№ 86:10:0101131:41 площадь Sзем.участка=11049м2.    Внеплощадочные инженерные сети: решение вопросов проектирования  и  строительства внеплощадочных тепловых 
и  электрических сетей СГЭС.                                                                                                                                                                   </t>
    </r>
    <r>
      <rPr>
        <i/>
        <sz val="8"/>
        <color theme="1"/>
        <rFont val="Times New Roman"/>
        <family val="1"/>
        <charset val="204"/>
      </rPr>
      <t>Р</t>
    </r>
    <r>
      <rPr>
        <b/>
        <i/>
        <sz val="8"/>
        <color theme="1"/>
        <rFont val="Times New Roman"/>
        <family val="1"/>
        <charset val="204"/>
      </rPr>
      <t>азрешение на строительство №ru 86310000-37  от 08.04.2015 до 10.05.17.</t>
    </r>
    <r>
      <rPr>
        <sz val="8"/>
        <color theme="1"/>
        <rFont val="Times New Roman"/>
        <family val="1"/>
        <charset val="204"/>
      </rPr>
      <t xml:space="preserve">  
Вырубка стройплощадки на 100%. Выполнена геодезическая разбивка площадки,вынос
в натуру границ земельного участка, разбивка котлована, прокладка электрического кабеля.  Строительство ограждения  площадки и подъездной дороги. 
Работы не ведутся в связи с финансовыми затруднениями.
Ориентировочная дата окончания строительства - май 2017.                                                                                                                                                                                                                           </t>
    </r>
  </si>
  <si>
    <r>
      <t>Проектирование и строительство объекта реализуется в рамках муниципальной программы "Развитие образования города Сургута на 2014-2020 годы"                                                                                                                    Заключен инвестиционный договор № 10/2014 от 23.05.2014 ООО "Сургутстройцентр"  для реализации инвестиционного проекта по созданию объекта. Сумма договора 
291 005,000 тысяч рублей.  
В связи с   несоблюдением поставщиками условий договоров по поставке  технологического оборудования ориентировочный срок реализации инвестиционного проекта  - ноябрь 2015 г.</t>
    </r>
    <r>
      <rPr>
        <b/>
        <i/>
        <sz val="8"/>
        <color theme="1"/>
        <rFont val="Times New Roman"/>
        <family val="1"/>
        <charset val="204"/>
      </rPr>
      <t xml:space="preserve">
Разрешение на строительство от  № ru86310000-138 19.11.2014 до 19.11.15.</t>
    </r>
    <r>
      <rPr>
        <sz val="8"/>
        <color theme="1"/>
        <rFont val="Times New Roman"/>
        <family val="1"/>
        <charset val="204"/>
      </rPr>
      <t xml:space="preserve"> 
СМР:   Степень готовности:   общая 98%. (фундамент 100%, коробка - 100%;  полы - 100%;  отопление и водоснабжение - 100%; электроснабжение (скрытая проводка) - 100%; вентиляция - 90%.
На заседание Думы города Сургута в декабре 2015 г. предложено включить в бюджетную смету текущего года средства в размере -
21 313,544 тыс. руб.  для возмещения затрат инвестора по итогам реализации этапов инвест. проекта.  
В связи с   несоблюдением поставщиками условий договоров по поставке  технологического оборудования  сроки  реализации инвестиционного проекта были сорваны.
На основании уведомления № 549 о проведении проверки при строительстве объекта капитального строительства от 18.11.2015 проводится проверка (оценка соответствия объекта требованиям технических регламентов (норм и правил), иных нормативных правовых актов и проектной документации) в период с 23.11.2015 г. по 18.12.2015 г.
Ввод объекта в эксплуатацию планируется в декабре. </t>
    </r>
  </si>
  <si>
    <r>
      <t xml:space="preserve">Проектирование и строительство объекта реализуется в рамках муниципальной программы "Развитие образования города Сургута на 2014-2020 годы"                                                                                                            Заключен инвестиционный договор № 09/2014 от 23.05.2014 г. с ООО "ВОРТ"для реализации инвестиционного проекта по созданию объекта. Сумма договора 76 637,128 тыс. рублей. Срок выполнения работ: 1 этап (проектирование) - 23.07.2014г,
СМР: Готовность объекта -100%..
</t>
    </r>
    <r>
      <rPr>
        <b/>
        <i/>
        <sz val="8"/>
        <color theme="1"/>
        <rFont val="Times New Roman"/>
        <family val="1"/>
        <charset val="204"/>
      </rPr>
      <t>Разрешение на ввод объекта в эксплуатацию от 21.08.2015 г. №86-ru86310000-59-2015</t>
    </r>
  </si>
  <si>
    <r>
      <t xml:space="preserve">Проектирование и строительство магистральных инженерных сетей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Проектирование 
и строительство автомобильных дорог реализуется в рамках муниципальной программы  "Развитие транспортной системы города Сургута на 2014-2020 годы"                                                                                                                                                                                                                                                                                                 
Заключен МК №03/2015 г. от 19.05.2015 с единственным исполнителем  - ООО "СК "СОК"  (по решению КСП от 15.05.2015 г. №01-27-629/15).  Стоимость по МК- 423 126,00308 тысяч  рублей, срок выполнения работ - 30.09.2016.                                                                                                                          Инженерное обеспечение мкр. 20 "А" 
</t>
    </r>
    <r>
      <rPr>
        <b/>
        <i/>
        <sz val="8"/>
        <color theme="1"/>
        <rFont val="Times New Roman"/>
        <family val="1"/>
        <charset val="204"/>
      </rPr>
      <t>Разрешение на строительство №ru86310000-10 от 18.02.15 до 21.10.16.</t>
    </r>
    <r>
      <rPr>
        <sz val="8"/>
        <color theme="1"/>
        <rFont val="Times New Roman"/>
        <family val="1"/>
        <charset val="204"/>
      </rPr>
      <t xml:space="preserve">                                 
Ведутся работы по устройству земляного полотна и сетей ТВС.   Работы в октябре приняты на сумму 7999,43358 тыс.руб. Доля средств  местного бюджета оплачена. Доля средств  окружного бюджета  в размере 7199,490222 тыс. руб. будет оплачена в ноябре 2015 г. 
Готовность объекта - 11,5 %.
Согласно графика производства работ ведутся следующие работы: устройство земляного полотна, работы по устройству сетей дождевой канализации,  сетей водоснабжения и теплоснабжения, дополнительные работы по водопонижению. Работы, принятые  в ноябре на сумму 33 945,59690 тыс.руб. будут оплачены в декабре 2015 года.
</t>
    </r>
  </si>
  <si>
    <t xml:space="preserve">На основании протокола №2 рабочего совещания по обращению А.Ф. Нечушкина по вопросу строительства объездной автодороги к дачным кооперативам в обход  гидротехнических сооружений ГРЭС-1 и ГРЭС-2 ОАО "Э.ОН Россия" принято решение возобновить размещение муниципального заказа на выполнение 1-го этапа строительства объекта. Дата рассмотрения оценки заявок на участие в конкурсе - 28.08.2015г. Победителем конкурса признан участник АКЦИОНЕРНОЕ ОБЩЕСТВО «АВТОДОРСТРОЙ»    (протокол №ОК1055(2) от 28.08.2015г, сумма 586 738,64056   тыс. рублей).   Начальная (максимальная) цена контракта - 589 678,69939 тыс. руб.  Заключен МК 31/2015 от 14 09.2015 года.
Экономия по итогам конкурса 2 940,05883 тыс. руб.
Готовность объекта - 27,7 %.. Работы в ноябре приняты на сумму 42 913,51818  тыс. рублей.  Доля средств  местного бюджета оплачена. Доля средств  бюджета федерального округа в размере  40 767,84227 тыс. рублей будет оплачена в декабре  2015 года. 
Расходы за подключение объекта к электрическим сетям будут осуществляться в процессе строительства объекта.
</t>
  </si>
  <si>
    <t xml:space="preserve">
Заключен МК №  12/10/15 от 12.10.2015 года с единственным исполнителем 
на проведение государственной экспертизы проектной документации.
Порядок оплаты - 100 % предоплата.
Стоимость закупки -  138,6028  тыс. рублей.
79,600 тыс. руб.  - средства необходимые для проведения работ по корректировке сметной документации по 3 этапу, утверждены Решением Думы города от 30.06.2015 №745-V. 
Заключен МК 03/П-2015 от 17.09.2015 г.  на сумму 76,697тыс. руб. с единственным исполнителем ООО "ИЦ "Сургутстройцена" для выполнения работ по корректировке сметной документации. 
Срок выполнения работ с 17.09.2015 г. по 15.12.2015 г.
Средства в размере 59,753 тыс. руб. предложены к снятию на заседание Думы города Сургута в декабре.</t>
  </si>
  <si>
    <r>
      <t xml:space="preserve">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2014-2020 годы"    
Строительные работы выполняются согласно инвестиционному договору с ООО СК "СОК" №13/2014 г. от 03.07.2014г. Сумма договора - 38 789,580 тыс. руб.  В 2014 году возмещены  затраты инвестора в сумме 21 427,852 тыс.руб.  Остаток средств по инвестиционному договору в размере 17361,728 тыс. руб. возмещен инвестору в июле 2015 г. 
</t>
    </r>
    <r>
      <rPr>
        <b/>
        <i/>
        <sz val="8"/>
        <color theme="1"/>
        <rFont val="Times New Roman"/>
        <family val="1"/>
        <charset val="204"/>
      </rPr>
      <t>Разрешение на ввод объекта в эксплуатацию от 13.07.2015 г. №86-ru86310000-46-2015</t>
    </r>
  </si>
  <si>
    <t xml:space="preserve">Капитальный ремонт реализуется в рамках муниципальной прогрмыы "Доступная среда г. Сургута на 2014-2020 годы" (с целью приведения их к требованиям доступной среды).                                                                                                                                                                                                                                                          Проектно-изыскательские работы выполненыв рамках заключенного 
с МК  с  ООО "ПромНефтеСтрой" №12/П-2014 от 11.08.2014 на сумму 373,340 тысяч рублей. Срок выполнения работ - 11 месяцев. Работы в сентябре 2015г. выполнены и оплачены.
На выполнение капитального ремонта в 2016 году предусмотрено 3970 000,00 рублей.
Получено заключение государственной  экспертизы ООО ИЦ «СургутСтройцена» 
от 16.09.2015 № 240 о сметной стоимости строительства.
</t>
  </si>
  <si>
    <r>
      <t xml:space="preserve">Строительство приостановлено
</t>
    </r>
    <r>
      <rPr>
        <b/>
        <i/>
        <sz val="8"/>
        <color theme="1"/>
        <rFont val="Times New Roman"/>
        <family val="1"/>
        <charset val="204"/>
      </rPr>
      <t>Разрешение на строительство  № ru86310000-35 от 29.03.2012  до 30.08.2016</t>
    </r>
  </si>
  <si>
    <r>
      <t xml:space="preserve">Строительство приостановлено
</t>
    </r>
    <r>
      <rPr>
        <b/>
        <i/>
        <sz val="8"/>
        <color theme="1"/>
        <rFont val="Times New Roman"/>
        <family val="1"/>
        <charset val="204"/>
      </rPr>
      <t>Разрешение на строительство №  ru86310000-100 от 02.07.2008 до 02.06.2010</t>
    </r>
  </si>
  <si>
    <r>
      <t xml:space="preserve">Строительство осуществляется
</t>
    </r>
    <r>
      <rPr>
        <b/>
        <i/>
        <sz val="8"/>
        <color theme="1"/>
        <rFont val="Times New Roman"/>
        <family val="1"/>
        <charset val="204"/>
      </rPr>
      <t>Разрешение на строительство № ru86310000-97 от 19.06.2014 до 01.03.201</t>
    </r>
    <r>
      <rPr>
        <sz val="8"/>
        <color theme="1"/>
        <rFont val="Times New Roman"/>
        <family val="1"/>
        <charset val="204"/>
      </rPr>
      <t>6.</t>
    </r>
  </si>
  <si>
    <r>
      <t xml:space="preserve">Строительство осуществляется
</t>
    </r>
    <r>
      <rPr>
        <b/>
        <i/>
        <sz val="8"/>
        <color theme="1"/>
        <rFont val="Times New Roman"/>
        <family val="1"/>
        <charset val="204"/>
      </rPr>
      <t>Разрешение на строительство № ru86310000-97 от 19.06.2014 до 01.03.2016.</t>
    </r>
  </si>
  <si>
    <r>
      <t xml:space="preserve">Строительство осуществляется
</t>
    </r>
    <r>
      <rPr>
        <b/>
        <i/>
        <sz val="8"/>
        <color theme="1"/>
        <rFont val="Times New Roman"/>
        <family val="1"/>
        <charset val="204"/>
      </rPr>
      <t>Разрешение на строительство № ru86310000-97   от 19.06.2014 до 01.03.2016.</t>
    </r>
  </si>
  <si>
    <r>
      <t xml:space="preserve">Строительство осуществляется
</t>
    </r>
    <r>
      <rPr>
        <b/>
        <i/>
        <sz val="8"/>
        <color theme="1"/>
        <rFont val="Times New Roman"/>
        <family val="1"/>
        <charset val="204"/>
      </rPr>
      <t>Разрешение на строительство № ru86310000-97  от 19.06.2014 до 01.03.2016.</t>
    </r>
  </si>
  <si>
    <r>
      <t xml:space="preserve">Строительство осуществляется
</t>
    </r>
    <r>
      <rPr>
        <b/>
        <i/>
        <sz val="8"/>
        <color theme="1"/>
        <rFont val="Times New Roman"/>
        <family val="1"/>
        <charset val="204"/>
      </rPr>
      <t>Разрешение на строительство № ru86310000-150 от 01.11.2008  до 30.03.2015, продлено до 30.12.2015</t>
    </r>
  </si>
  <si>
    <r>
      <t xml:space="preserve">Строительство осуществляется
</t>
    </r>
    <r>
      <rPr>
        <b/>
        <i/>
        <sz val="8"/>
        <color theme="1"/>
        <rFont val="Times New Roman"/>
        <family val="1"/>
        <charset val="204"/>
      </rPr>
      <t>Разрешение на строительство № ru86310000-86 от 12.07.2012  до 31.12.2014, продлено до 31.12.2015
Разрешение на ввод №65 от 22.09.15</t>
    </r>
  </si>
  <si>
    <r>
      <t xml:space="preserve">Строительство осуществляется
</t>
    </r>
    <r>
      <rPr>
        <b/>
        <i/>
        <sz val="8"/>
        <color theme="1"/>
        <rFont val="Times New Roman"/>
        <family val="1"/>
        <charset val="204"/>
      </rPr>
      <t>Разрешение на строительство № ru86310000-87 от 12.07.2012 до 31.12.2014, продлено до 31.12.2015
Разрешение на ввод №64 от 22.09.15</t>
    </r>
  </si>
  <si>
    <r>
      <t xml:space="preserve">Строительство осуществляется
</t>
    </r>
    <r>
      <rPr>
        <b/>
        <i/>
        <sz val="8"/>
        <color theme="1"/>
        <rFont val="Times New Roman"/>
        <family val="1"/>
        <charset val="204"/>
      </rPr>
      <t>Разрешение на строительство № ru86310000-90 от 13.07.2012 до 11.07.2016</t>
    </r>
  </si>
  <si>
    <r>
      <t xml:space="preserve">Строительство осуществляется
</t>
    </r>
    <r>
      <rPr>
        <b/>
        <i/>
        <sz val="8"/>
        <color theme="1"/>
        <rFont val="Times New Roman"/>
        <family val="1"/>
        <charset val="204"/>
      </rPr>
      <t>Разрешение на строительство № ru86310000-153 от 26.10.2012 до 26.06.2014, продлено до 26.11.2015</t>
    </r>
  </si>
  <si>
    <r>
      <t xml:space="preserve">Строительство осуществляется
</t>
    </r>
    <r>
      <rPr>
        <b/>
        <i/>
        <sz val="8"/>
        <color theme="1"/>
        <rFont val="Times New Roman"/>
        <family val="1"/>
        <charset val="204"/>
      </rPr>
      <t>Разрешение на строительство № ru86310000-68   от 17.05.2013   до 19.03.2016</t>
    </r>
  </si>
  <si>
    <r>
      <t xml:space="preserve">Строительство осуществляется
</t>
    </r>
    <r>
      <rPr>
        <b/>
        <i/>
        <sz val="8"/>
        <color theme="1"/>
        <rFont val="Times New Roman"/>
        <family val="1"/>
        <charset val="204"/>
      </rPr>
      <t>Разрешение на строительство № ru86310000-68  от 17.05.2013 до 19.03.2016</t>
    </r>
  </si>
  <si>
    <r>
      <t xml:space="preserve">Строительствоосуществляется
</t>
    </r>
    <r>
      <rPr>
        <b/>
        <i/>
        <sz val="8"/>
        <color theme="1"/>
        <rFont val="Times New Roman"/>
        <family val="1"/>
        <charset val="204"/>
      </rPr>
      <t>Разрешение на строительство № ru86310000-183  от 23.12.2014  до 19.09.2015,</t>
    </r>
    <r>
      <rPr>
        <sz val="8"/>
        <color theme="1"/>
        <rFont val="Times New Roman"/>
        <family val="1"/>
        <charset val="204"/>
      </rPr>
      <t xml:space="preserve"> </t>
    </r>
  </si>
  <si>
    <r>
      <t xml:space="preserve">Строительство осуществляется
</t>
    </r>
    <r>
      <rPr>
        <b/>
        <i/>
        <sz val="8"/>
        <color theme="1"/>
        <rFont val="Times New Roman"/>
        <family val="1"/>
        <charset val="204"/>
      </rPr>
      <t>Разрешение на строительство № ru 86310000-98   от 31.05.2013  до 25.11.2016</t>
    </r>
  </si>
  <si>
    <r>
      <t xml:space="preserve">Строительство осуществляется
</t>
    </r>
    <r>
      <rPr>
        <b/>
        <i/>
        <sz val="8"/>
        <color theme="1"/>
        <rFont val="Times New Roman"/>
        <family val="1"/>
        <charset val="204"/>
      </rPr>
      <t>Разрешение на строительство № ru86310000-106    от 19.06.2013  до 11.05.2016</t>
    </r>
  </si>
  <si>
    <r>
      <t xml:space="preserve">Строительство  осуществляется  
</t>
    </r>
    <r>
      <rPr>
        <b/>
        <i/>
        <sz val="8"/>
        <color theme="1"/>
        <rFont val="Times New Roman"/>
        <family val="1"/>
        <charset val="204"/>
      </rPr>
      <t>Разрешение на строительство № ru86310000-197 от 08.11.2013 до30.03.2015, продлено до 31.12.2015</t>
    </r>
  </si>
  <si>
    <r>
      <t xml:space="preserve">Строительство осуществляется
</t>
    </r>
    <r>
      <rPr>
        <i/>
        <sz val="8"/>
        <color theme="1"/>
        <rFont val="Times New Roman"/>
        <family val="1"/>
        <charset val="204"/>
      </rPr>
      <t>Ра</t>
    </r>
    <r>
      <rPr>
        <b/>
        <i/>
        <sz val="8"/>
        <color theme="1"/>
        <rFont val="Times New Roman"/>
        <family val="1"/>
        <charset val="204"/>
      </rPr>
      <t>зрешение на строительство № ru86310000-177 от 04.10.2013 до 20.12.2015</t>
    </r>
  </si>
  <si>
    <r>
      <t xml:space="preserve">Строительтсов осуществляется
</t>
    </r>
    <r>
      <rPr>
        <b/>
        <i/>
        <sz val="8"/>
        <color theme="1"/>
        <rFont val="Times New Roman"/>
        <family val="1"/>
        <charset val="204"/>
      </rPr>
      <t>Разрешение на строительство № ru86310000-177 от 04.10.2013 до 20.12.2015</t>
    </r>
  </si>
  <si>
    <r>
      <t xml:space="preserve">Строительство осуществляется
</t>
    </r>
    <r>
      <rPr>
        <b/>
        <i/>
        <sz val="8"/>
        <color theme="1"/>
        <rFont val="Times New Roman"/>
        <family val="1"/>
        <charset val="204"/>
      </rPr>
      <t>Разрешение на строительство № ru86310000-193 от 24.10.2013 до 24.10.2016</t>
    </r>
  </si>
  <si>
    <r>
      <t xml:space="preserve">Строительство осуществляется
</t>
    </r>
    <r>
      <rPr>
        <b/>
        <i/>
        <sz val="8"/>
        <color theme="1"/>
        <rFont val="Times New Roman"/>
        <family val="1"/>
        <charset val="204"/>
      </rPr>
      <t>Разрешение на строительство № ru86310000-194 от 25.10.2013  до 25.10.2016</t>
    </r>
  </si>
  <si>
    <r>
      <t xml:space="preserve">Строительствоосуществляется
</t>
    </r>
    <r>
      <rPr>
        <b/>
        <i/>
        <sz val="8"/>
        <color theme="1"/>
        <rFont val="Times New Roman"/>
        <family val="1"/>
        <charset val="204"/>
      </rPr>
      <t>Разрешение на строительство № ru86310000-207 от 29.11.2013  до 01.07.2015, продлено до 03.11.2016</t>
    </r>
  </si>
  <si>
    <r>
      <t xml:space="preserve">Строительство осуществляется
</t>
    </r>
    <r>
      <rPr>
        <b/>
        <i/>
        <sz val="8"/>
        <color theme="1"/>
        <rFont val="Times New Roman"/>
        <family val="1"/>
        <charset val="204"/>
      </rPr>
      <t>Разрешение на строительство № ru86310000-225 от 20.12.2013до 28.02.2017</t>
    </r>
  </si>
  <si>
    <r>
      <t xml:space="preserve">Строительство осуществляется
</t>
    </r>
    <r>
      <rPr>
        <b/>
        <i/>
        <sz val="8"/>
        <color theme="1"/>
        <rFont val="Times New Roman"/>
        <family val="1"/>
        <charset val="204"/>
      </rPr>
      <t>Разрешение на строительство № ru86310000-225 от 20.12.2013  до 28.02.2017</t>
    </r>
  </si>
  <si>
    <r>
      <t xml:space="preserve">Строительство осуществляется
</t>
    </r>
    <r>
      <rPr>
        <b/>
        <i/>
        <sz val="8"/>
        <color theme="1"/>
        <rFont val="Times New Roman"/>
        <family val="1"/>
        <charset val="204"/>
      </rPr>
      <t>Разрешение на строительство № ru86310000-221 от 13.12.2013  до 15.01.2015, продлено до 31.10.2015
Разрешение на ввод №70 от 29.09.15</t>
    </r>
  </si>
  <si>
    <r>
      <t xml:space="preserve">Строительство осуществляется
</t>
    </r>
    <r>
      <rPr>
        <b/>
        <i/>
        <sz val="8"/>
        <color theme="1"/>
        <rFont val="Times New Roman"/>
        <family val="1"/>
        <charset val="204"/>
      </rPr>
      <t>Разрешение на строительство № ru86310000-234 от 24.12.2013  до 29.04.2016</t>
    </r>
  </si>
  <si>
    <r>
      <t xml:space="preserve">Строительство осуществляется
</t>
    </r>
    <r>
      <rPr>
        <b/>
        <i/>
        <sz val="8"/>
        <color theme="1"/>
        <rFont val="Times New Roman"/>
        <family val="1"/>
        <charset val="204"/>
      </rPr>
      <t>Разрешение на строительство № ru86310000-239 от 30.12.2013  до 12.01.2018</t>
    </r>
  </si>
  <si>
    <r>
      <t xml:space="preserve">Строительствоосуществляется
</t>
    </r>
    <r>
      <rPr>
        <b/>
        <i/>
        <sz val="8"/>
        <color theme="1"/>
        <rFont val="Times New Roman"/>
        <family val="1"/>
        <charset val="204"/>
      </rPr>
      <t>Разрешение на строительство № ru86310000-162  от 17.11.2014    до 26.10.2015</t>
    </r>
  </si>
  <si>
    <r>
      <t xml:space="preserve">Строительство осуществляется
</t>
    </r>
    <r>
      <rPr>
        <b/>
        <i/>
        <sz val="8"/>
        <color theme="1"/>
        <rFont val="Times New Roman"/>
        <family val="1"/>
        <charset val="204"/>
      </rPr>
      <t>Разрешение на строительство № ru86310000-162 от 17.11.2014  до 20.01.16</t>
    </r>
  </si>
  <si>
    <r>
      <t xml:space="preserve">Строительство осуществляется
</t>
    </r>
    <r>
      <rPr>
        <b/>
        <i/>
        <sz val="8"/>
        <color theme="1"/>
        <rFont val="Times New Roman"/>
        <family val="1"/>
        <charset val="204"/>
      </rPr>
      <t>Разрешение на строительство № ru86310000-85  от 03.06.2014   до 06.03.2017</t>
    </r>
  </si>
  <si>
    <r>
      <t xml:space="preserve">Строительтсов осуществляется
</t>
    </r>
    <r>
      <rPr>
        <b/>
        <i/>
        <sz val="8"/>
        <color theme="1"/>
        <rFont val="Times New Roman"/>
        <family val="1"/>
        <charset val="204"/>
      </rPr>
      <t>Разрешение на строительство № ru86310000-67 от 08.05.2014   до 30.12.2016</t>
    </r>
  </si>
  <si>
    <r>
      <t xml:space="preserve">Строительство осуществляется
</t>
    </r>
    <r>
      <rPr>
        <b/>
        <i/>
        <sz val="8"/>
        <color theme="1"/>
        <rFont val="Times New Roman"/>
        <family val="1"/>
        <charset val="204"/>
      </rPr>
      <t>Разрешение на строительство № ru86310000-68   от 08.05.2014 до 30.12.2016</t>
    </r>
  </si>
  <si>
    <r>
      <t xml:space="preserve">Строительство осуществляется
</t>
    </r>
    <r>
      <rPr>
        <b/>
        <i/>
        <sz val="8"/>
        <color theme="1"/>
        <rFont val="Times New Roman"/>
        <family val="1"/>
        <charset val="204"/>
      </rPr>
      <t>Разрешение на строительство № ru86310000-98 от 20.06.2014  до 20.02.2017</t>
    </r>
  </si>
  <si>
    <r>
      <t xml:space="preserve">Строительство осуществляется
</t>
    </r>
    <r>
      <rPr>
        <b/>
        <i/>
        <sz val="8"/>
        <color theme="1"/>
        <rFont val="Times New Roman"/>
        <family val="1"/>
        <charset val="204"/>
      </rPr>
      <t>Разрешение на строительство № ru86310000-107 от 14.07.2014  до 15.05.2016</t>
    </r>
  </si>
  <si>
    <r>
      <t xml:space="preserve">Строительство осуществляется
</t>
    </r>
    <r>
      <rPr>
        <b/>
        <i/>
        <sz val="8"/>
        <color theme="1"/>
        <rFont val="Times New Roman"/>
        <family val="1"/>
        <charset val="204"/>
      </rPr>
      <t>Разрешение на строительство № ru86310000-109 от 15.07.2014   до 20.05.2019</t>
    </r>
  </si>
  <si>
    <r>
      <t xml:space="preserve">Строительство осуществляется
</t>
    </r>
    <r>
      <rPr>
        <b/>
        <i/>
        <sz val="8"/>
        <color theme="1"/>
        <rFont val="Times New Roman"/>
        <family val="1"/>
        <charset val="204"/>
      </rPr>
      <t>Разрешение на строительство № ru86310000-116 от 01.08.2014 до 03.03.2020</t>
    </r>
  </si>
  <si>
    <r>
      <t xml:space="preserve">Строительство осуществляется
</t>
    </r>
    <r>
      <rPr>
        <b/>
        <i/>
        <sz val="8"/>
        <color theme="1"/>
        <rFont val="Times New Roman"/>
        <family val="1"/>
        <charset val="204"/>
      </rPr>
      <t>Разрешение на строительство № ru86310000-116 от 01.08.2014   до 03.03.2020</t>
    </r>
  </si>
  <si>
    <r>
      <t xml:space="preserve">Строительство осуществляется
</t>
    </r>
    <r>
      <rPr>
        <b/>
        <i/>
        <sz val="8"/>
        <color theme="1"/>
        <rFont val="Times New Roman"/>
        <family val="1"/>
        <charset val="204"/>
      </rPr>
      <t>Разрешение на строительство № ru86310000-116 от 01.08.2014  до 03.03.2020</t>
    </r>
  </si>
  <si>
    <r>
      <t xml:space="preserve">Строительство осуществляется
</t>
    </r>
    <r>
      <rPr>
        <b/>
        <i/>
        <sz val="8"/>
        <color theme="1"/>
        <rFont val="Times New Roman"/>
        <family val="1"/>
        <charset val="204"/>
      </rPr>
      <t>Разрешение на строительство № ru86310000-120   от 07.08.2014 до 09.05.2017</t>
    </r>
  </si>
  <si>
    <r>
      <t xml:space="preserve">Строительство осуществляется
</t>
    </r>
    <r>
      <rPr>
        <b/>
        <i/>
        <sz val="8"/>
        <color theme="1"/>
        <rFont val="Times New Roman"/>
        <family val="1"/>
        <charset val="204"/>
      </rPr>
      <t>Разрешение на строительство № ru86310000-121 от 07.08.2014 до 09.05.2017</t>
    </r>
  </si>
  <si>
    <r>
      <t xml:space="preserve">Строительство осуществляется
</t>
    </r>
    <r>
      <rPr>
        <b/>
        <i/>
        <sz val="8"/>
        <color theme="1"/>
        <rFont val="Times New Roman"/>
        <family val="1"/>
        <charset val="204"/>
      </rPr>
      <t>Разрешение на строительство № ru86310000-123  от 14.08.2014 до 15.06.2016</t>
    </r>
  </si>
  <si>
    <r>
      <t xml:space="preserve">Строительство осуществляется
</t>
    </r>
    <r>
      <rPr>
        <b/>
        <i/>
        <sz val="8"/>
        <color theme="1"/>
        <rFont val="Times New Roman"/>
        <family val="1"/>
        <charset val="204"/>
      </rPr>
      <t>Разрешение на строительство № ru86310000-123 от 14.08.2014 до 15.06.2016</t>
    </r>
  </si>
  <si>
    <r>
      <t xml:space="preserve">Строительство осуществляется
</t>
    </r>
    <r>
      <rPr>
        <b/>
        <i/>
        <sz val="8"/>
        <color theme="1"/>
        <rFont val="Times New Roman"/>
        <family val="1"/>
        <charset val="204"/>
      </rPr>
      <t>Разрешение на строительство № ru86310000-131  от 27.08.2014   до 27.08.2019</t>
    </r>
  </si>
  <si>
    <r>
      <t xml:space="preserve">Строительство осуществляется
</t>
    </r>
    <r>
      <rPr>
        <b/>
        <i/>
        <sz val="8"/>
        <color theme="1"/>
        <rFont val="Times New Roman"/>
        <family val="1"/>
        <charset val="204"/>
      </rPr>
      <t>Разрешение на строительство № ru86310000-136  от 10.09.2014   до 08.07.2017</t>
    </r>
  </si>
  <si>
    <r>
      <t xml:space="preserve">Строительство осуществляется
</t>
    </r>
    <r>
      <rPr>
        <b/>
        <i/>
        <sz val="8"/>
        <color theme="1"/>
        <rFont val="Times New Roman"/>
        <family val="1"/>
        <charset val="204"/>
      </rPr>
      <t>Разрешение на строительство № ru86310000-136 от 10.09.2014  до 08.07.2017</t>
    </r>
  </si>
  <si>
    <r>
      <t xml:space="preserve">Строительство осуществляется
</t>
    </r>
    <r>
      <rPr>
        <b/>
        <i/>
        <sz val="8"/>
        <color theme="1"/>
        <rFont val="Times New Roman"/>
        <family val="1"/>
        <charset val="204"/>
      </rPr>
      <t>Разрешение на строительство № ru86310000-145  от 23.09.2014  до 01.10.2016, продлено до 30.06.2017</t>
    </r>
  </si>
  <si>
    <r>
      <t xml:space="preserve">Строительство осуществляется
</t>
    </r>
    <r>
      <rPr>
        <b/>
        <i/>
        <sz val="8"/>
        <color theme="1"/>
        <rFont val="Times New Roman"/>
        <family val="1"/>
        <charset val="204"/>
      </rPr>
      <t>Разрешение на строительство № ru86310000-146   от 24.09.2014   до 01.03.17</t>
    </r>
  </si>
  <si>
    <r>
      <t xml:space="preserve">Строительство осуществляется
</t>
    </r>
    <r>
      <rPr>
        <b/>
        <i/>
        <sz val="8"/>
        <color theme="1"/>
        <rFont val="Times New Roman"/>
        <family val="1"/>
        <charset val="204"/>
      </rPr>
      <t>Разрешение на строительство № ru86310000-152  от 14.10.2014  до 17.09.2016</t>
    </r>
  </si>
  <si>
    <r>
      <t xml:space="preserve">Строительство осуществляется
</t>
    </r>
    <r>
      <rPr>
        <b/>
        <i/>
        <sz val="8"/>
        <color theme="1"/>
        <rFont val="Times New Roman"/>
        <family val="1"/>
        <charset val="204"/>
      </rPr>
      <t>Разрешение на строительство № ru86310000-154  от 17.10.2014  до 26.10.2017</t>
    </r>
  </si>
  <si>
    <r>
      <t xml:space="preserve">Строительство осуществляется
</t>
    </r>
    <r>
      <rPr>
        <b/>
        <i/>
        <sz val="8"/>
        <color theme="1"/>
        <rFont val="Times New Roman"/>
        <family val="1"/>
        <charset val="204"/>
      </rPr>
      <t>Разрешение на строительство № ru86310000-166от 19.11.2014   до 23.11.2015</t>
    </r>
  </si>
  <si>
    <r>
      <t xml:space="preserve">Строительство осуществляется
</t>
    </r>
    <r>
      <rPr>
        <b/>
        <i/>
        <sz val="8"/>
        <color theme="1"/>
        <rFont val="Times New Roman"/>
        <family val="1"/>
        <charset val="204"/>
      </rPr>
      <t>Разрешение на строительство № ru86310000-144  от 19.10.2014   до 30.11.2015</t>
    </r>
  </si>
  <si>
    <r>
      <t xml:space="preserve">Строительство осуществляется
</t>
    </r>
    <r>
      <rPr>
        <b/>
        <i/>
        <sz val="8"/>
        <color theme="1"/>
        <rFont val="Times New Roman"/>
        <family val="1"/>
        <charset val="204"/>
      </rPr>
      <t>Разрешение на строительство № ru86310000-165   от 19.11.2014   до 23.08.2019</t>
    </r>
  </si>
  <si>
    <r>
      <t xml:space="preserve">Строительство осуществляется
</t>
    </r>
    <r>
      <rPr>
        <b/>
        <i/>
        <sz val="8"/>
        <color theme="1"/>
        <rFont val="Times New Roman"/>
        <family val="1"/>
        <charset val="204"/>
      </rPr>
      <t xml:space="preserve">Разрешение на строительство № ru86310000-174   от 28.11.2014  до 28.11.2018 </t>
    </r>
  </si>
  <si>
    <r>
      <t xml:space="preserve">Строительство осуществляется
</t>
    </r>
    <r>
      <rPr>
        <b/>
        <i/>
        <sz val="8"/>
        <color theme="1"/>
        <rFont val="Times New Roman"/>
        <family val="1"/>
        <charset val="204"/>
      </rPr>
      <t>Разрешение на строительство № ru86310000-174  от  28.11.2014  до 28.11.2018</t>
    </r>
  </si>
  <si>
    <r>
      <t xml:space="preserve">Строительство осуществляется
</t>
    </r>
    <r>
      <rPr>
        <b/>
        <i/>
        <sz val="8"/>
        <color theme="1"/>
        <rFont val="Times New Roman"/>
        <family val="1"/>
        <charset val="204"/>
      </rPr>
      <t>Разрешение на строительство № ru86310000-09   от 13.02.2015 до 19.02.2017</t>
    </r>
  </si>
  <si>
    <r>
      <t xml:space="preserve">Строительство осуществляется
</t>
    </r>
    <r>
      <rPr>
        <b/>
        <i/>
        <sz val="8"/>
        <color theme="1"/>
        <rFont val="Times New Roman"/>
        <family val="1"/>
        <charset val="204"/>
      </rPr>
      <t>Разрешение на строительство № ru86310000-09    от 13.02.2015  до 19.02.2017</t>
    </r>
  </si>
  <si>
    <r>
      <t xml:space="preserve">Строительство осуществляется
</t>
    </r>
    <r>
      <rPr>
        <b/>
        <i/>
        <sz val="8"/>
        <color theme="1"/>
        <rFont val="Times New Roman"/>
        <family val="1"/>
        <charset val="204"/>
      </rPr>
      <t>Разрешение на строительство № ru86310000-14  от 27.02.2015  до 06.11.2016</t>
    </r>
  </si>
  <si>
    <r>
      <t xml:space="preserve">Строительство осуществляется
</t>
    </r>
    <r>
      <rPr>
        <b/>
        <i/>
        <sz val="8"/>
        <color theme="1"/>
        <rFont val="Times New Roman"/>
        <family val="1"/>
        <charset val="204"/>
      </rPr>
      <t>Разрешение на строительство № ru86310000-36 от 06.04.2015 до 06.12.2016</t>
    </r>
  </si>
  <si>
    <r>
      <t xml:space="preserve">Строительство осуществляется
</t>
    </r>
    <r>
      <rPr>
        <b/>
        <i/>
        <sz val="8"/>
        <color theme="1"/>
        <rFont val="Times New Roman"/>
        <family val="1"/>
        <charset val="204"/>
      </rPr>
      <t>Разрешение на строительство № 86-ru86310000-93-2015 от 30.07.2015  до 30.04.2017</t>
    </r>
  </si>
  <si>
    <r>
      <t xml:space="preserve">Строительство осуществляется
</t>
    </r>
    <r>
      <rPr>
        <b/>
        <i/>
        <sz val="8"/>
        <color theme="1"/>
        <rFont val="Times New Roman"/>
        <family val="1"/>
        <charset val="204"/>
      </rPr>
      <t>Разрешение на строительство № 86-ru86310000-91-2015  от 29.07.2015 до 05.05.2018</t>
    </r>
  </si>
  <si>
    <t>ООО "Формат плюс"</t>
  </si>
  <si>
    <t xml:space="preserve">По итогам технического совещания от 22.05.2015 при заместителе Губернатора ХМАО-Югры Шаповал Д.В. по вопросу строительства объекта были приняты решения об изменении местоположения объекта.  КУ "УКС Югры обратился в Администрацию города Сургута для формирования и предоставления земельного участка для проектирования и строительства объекта.. Планируется исключение средств из Адресной инвестиционной программы на 2016 год. </t>
  </si>
  <si>
    <t>Проектирование и строительство реализуется в рамках муниципальной программы"Молодёжная политика Сургута на 2014 - 2020 годы"                                                                                                                             Выполнение проектно-изыскательских работ осуществлялось в соответствии с заключенным контрактом с ООО "ЭКСПроект" МК №04/П-2014 от 09.01.2014г. Сумма по контракту 8700,0 тыс.руб.  Работы выполнены и оплачены. 
 Получено положительное заключение о проверке достоверности определения сметной стоимости объека № 86-1-6-0041-15 от 21.04.2015.                                                                                                                            
 Потребность в финансировании для строительства объекта: из окружного бюджета 
488 402 856 рублей, из местного бюджета 54 266 984 рублей.</t>
  </si>
  <si>
    <r>
      <t xml:space="preserve">Проектирование и строительство реализуется в рамках муниципальной программы "Развитие культуры и туризма в городе Сургуте" на 2014-2020 годы"   
Работы выполняются в соответствии с заключенным МК с ООО "Сибвитосервис"  №18/2014 от 04.10.2014. Сумма по контракту 323 245,55685 тыс.рубей, сумма 2014 года - 50 796 тыс.руб.лей Срок выполнения работ июль 2016 год. 
Готовность объекта - 48,7 %. Работы в ноябре приняты  и оплачены на сумму 
19 769,98701 тыс.руб. Ведутся работы по строительству здания, устройству наружных сетей теплоснабжения, водоснабжения, канализации, вентиляции и прочие работы. 
Работы ведутся с отставанием от графика производства работ в связи с внесением изменений в проект в раздел фасады, т.к. витражная система тепло-холод не проходит по расчету теплотехнических показателей.
Работы  планируются к выполнению и приемке в декабре 2015 г.
Оплата за осуществление технологического присоединения объекта к электрическим сетям в размере 7,53902 тыс. руб. по договору от 20.03.2012 г. № 56/2012/ТП будет произведена в декабре 2015 года. Оплата по факту оказания услуг.
</t>
    </r>
    <r>
      <rPr>
        <b/>
        <i/>
        <sz val="8"/>
        <color theme="1"/>
        <rFont val="Times New Roman"/>
        <family val="1"/>
        <charset val="204"/>
      </rPr>
      <t xml:space="preserve">Разрешение на строительство №114 от 30.07.14 до 30.04.16г.  </t>
    </r>
    <r>
      <rPr>
        <sz val="8"/>
        <color theme="1"/>
        <rFont val="Times New Roman"/>
        <family val="1"/>
        <charset val="204"/>
      </rPr>
      <t xml:space="preserve">  </t>
    </r>
  </si>
  <si>
    <r>
      <rPr>
        <b/>
        <i/>
        <sz val="8"/>
        <color theme="1"/>
        <rFont val="Times New Roman"/>
        <family val="1"/>
        <charset val="204"/>
      </rPr>
      <t>Разрешение на строительство №25 от 04.03.15 до 06.07.2023 г.</t>
    </r>
    <r>
      <rPr>
        <sz val="8"/>
        <color theme="1"/>
        <rFont val="Times New Roman"/>
        <family val="1"/>
        <charset val="204"/>
      </rPr>
      <t xml:space="preserve"> 
Производятся следующие виды работ:                                                                                                                                                                                                                                                 
- завоз строительных материалов и техники;
- срубка оголовков забитых свай до проектной отметки;
- устройство бетонной подготовки из бетона В7,5;
- изготовление, монтаж и установка опалубки;
- изготовление арматурных пространственных каркасов;
- устройство монолитного ростверка;
- устройство монолитных колонн и стен;
- устройство тепляков;
- уборка территории строительной площадки и прилегающей территории от строительного мусора;
- снегоборьба;
- завоз опалубки;
- водопонижение.                                                                                                                                                                                </t>
    </r>
    <r>
      <rPr>
        <b/>
        <i/>
        <sz val="8"/>
        <color theme="1"/>
        <rFont val="Times New Roman"/>
        <family val="1"/>
        <charset val="204"/>
      </rPr>
      <t xml:space="preserve">  </t>
    </r>
  </si>
  <si>
    <r>
      <t xml:space="preserve">Проектирование и строительство объектов реализуется в рамках муниципальной программы "Управление муниципальным имуществом и земельными рессурсами 
в г. Сургуте на 2014-2020 годы"    
</t>
    </r>
    <r>
      <rPr>
        <b/>
        <i/>
        <sz val="8"/>
        <color theme="1"/>
        <rFont val="Times New Roman"/>
        <family val="1"/>
        <charset val="204"/>
      </rPr>
      <t xml:space="preserve">Разрешение на строительство №14 от 07.02.14 до 07.05.16г.  </t>
    </r>
    <r>
      <rPr>
        <sz val="8"/>
        <color theme="1"/>
        <rFont val="Times New Roman"/>
        <family val="1"/>
        <charset val="204"/>
      </rPr>
      <t xml:space="preserve">                                                                                                                                                                                                 Работы выполняются в соответствии с заключенным муниципальным контрактом
с ООО "Строительная компания СОК"  №01/2014 от 03.02.2014г. 
Срок выполнения работ по контракту - декабрь 2015г</t>
    </r>
    <r>
      <rPr>
        <b/>
        <i/>
        <sz val="8"/>
        <color theme="1"/>
        <rFont val="Times New Roman"/>
        <family val="1"/>
        <charset val="204"/>
      </rPr>
      <t xml:space="preserve">. </t>
    </r>
    <r>
      <rPr>
        <sz val="8"/>
        <color theme="1"/>
        <rFont val="Times New Roman"/>
        <family val="1"/>
        <charset val="204"/>
      </rPr>
      <t xml:space="preserve">
Процент готовности объекта - 99%.    Ведутся  отделочные работы. 
Оплата за осуществление технологического присоединения объекта к электрическим сетям в размере 7,79036 тыс. рублей по договору от 28.02.2013 г. № 46/2013/ТП будет произведена в декабре 2015 года, в  связи с поздним предоставлением документов на оплату. Оплата по факту оказания услуг.
Срок размещения извещений о проведении закупок у единственного исполнителя на оказание услуг по подключению объекта, согласно утвержденного плана-графика перенесен на декабрь 2015 г. в связи с согласованием заявок на присоединение  в СГМУП "Горводоканал" (решался вопрос о точке присоединения).  Срок заключения договоров - декабрь 2015 г. 
Согласно предоставленных СГМУП "Горводоканал" договоров, стоимость подключения объекта к сетям водоотведения составила -2 661, 71990 тыс руб., к сетям холодного водоснабжения  -1 625,58630 тыс. руб. Срок подключения - до 20.12.2015 года. Оплата по факту оказания услуг.
По результатам проведенных в сентябре - ноябре 2015года аукционов на право заключения контрактов на поставку оборудования для комплектации и ввода 
в эксплуатацию объекта был заключен 41-н муниципальный контракт на общую сумму 
203 061,43964 тыс. рублей, 26-ть контрактов на общую сумму  - 148 801,68184 тыс.рублей. - в стадии заключения. По 5-ти аукционам на общую сумму - 48 262,92503 тыс.рублей - опубликованы извещения, 7-мь аукционов на сумму 8 594,01940 тыс. рублей. не состоялись (из них: по  6-ти аукционам - не подано ни одной заявки, по 1-му аукциону - отказ Поставщика от подписания контракта). Сроки поставки оборудования - декабрь 2015. Экономия по итогам проведенных торгов составила 52 235,450  тыс.руб.</t>
    </r>
  </si>
  <si>
    <r>
      <t xml:space="preserve">Проектирование и строительство объекта реализуется в рамках муниципальной программы "Развитие гражданского общества в городе Сургуте на 2014-2020 годы"                                                                                                                                                                                                                                                                                                         </t>
    </r>
    <r>
      <rPr>
        <b/>
        <i/>
        <sz val="8"/>
        <color theme="1"/>
        <rFont val="Times New Roman"/>
        <family val="1"/>
        <charset val="204"/>
      </rPr>
      <t xml:space="preserve"> Разрешение на строительство №229 от 20.12.13 до 20.10.15г.  
</t>
    </r>
    <r>
      <rPr>
        <sz val="8"/>
        <color theme="1"/>
        <rFont val="Times New Roman"/>
        <family val="1"/>
        <charset val="204"/>
      </rPr>
      <t xml:space="preserve">В связи с ненадлежащим исполнением ООО "Строительство - 21 век" по муниципальному контракту МК №17/2013 от 18.12.2013 на сумму - 34906,21558 тысяч рублей, исполнение муниципального контракта считается расторгнутым с 22.12.2014. 
В связи с несостоявшимся открытым конкурсом от 08.05.2015 № ИК/3 на право заключения инвестиционного договора на реализацию инвестиционного проекта 
по созданию объекта,  МКУ "УКС" готовит документацию на проведение аукциона для завершения строительства объекта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Объект строительством не начат. </t>
    </r>
    <r>
      <rPr>
        <b/>
        <i/>
        <sz val="8"/>
        <color theme="1"/>
        <rFont val="Times New Roman"/>
        <family val="1"/>
        <charset val="204"/>
      </rPr>
      <t xml:space="preserve">
</t>
    </r>
  </si>
  <si>
    <r>
      <t xml:space="preserve">Проектирование и строительство объекта реализуется в рамках муниципальной программы "Развитие образования города Сургута на 2014-2020 годы"                                                                                                                   Заключен инвестиционный договор  № 08/2014 от 23.05.2014 г. с ООО "ВОРТ" для реализации инвестиционного проекта по созданию объекта. Сумма договора 74 850,000 тысяч рублей.
</t>
    </r>
    <r>
      <rPr>
        <b/>
        <i/>
        <sz val="8"/>
        <color theme="1"/>
        <rFont val="Times New Roman"/>
        <family val="1"/>
        <charset val="204"/>
      </rPr>
      <t>Разрешение на строительство №112 от25.07.14 до 19.06.16.</t>
    </r>
    <r>
      <rPr>
        <sz val="8"/>
        <color theme="1"/>
        <rFont val="Times New Roman"/>
        <family val="1"/>
        <charset val="204"/>
      </rPr>
      <t xml:space="preserve">
Планируемый срок выполнения работ : строительство - 1 кв. 2016 года. Стеновые панели поставлены и смонтированы.  Перегородки -100%. Отопление 100%,  тепло не запущено. Водопровод и канализация - выполняются трубные разводки. Вентиляция в наличии 100%. Ведутся отделочные работы (облицовка плиткой). Полы из керамической плитки выполненны -  50%. Степень готовности объекта в процентах - 80%. .
</t>
    </r>
  </si>
  <si>
    <r>
      <t xml:space="preserve">Проектирование и строительство объекта реализуется в рамках муниципальной программы "Развитие образования города Сургута на 2014-2020 годы"   
Заключен инвестиционный договор № 07/2014 от 23.05.2014  с ООО "ВОРТ"для реализации инвестиционного проекта по созданию объекта. Сумма договора 74 850,000 тысяч  рублей. Срок выполнения работ :1 этап (проектирование) - 15.07.2014.
</t>
    </r>
    <r>
      <rPr>
        <b/>
        <i/>
        <sz val="8"/>
        <color theme="1"/>
        <rFont val="Times New Roman"/>
        <family val="1"/>
        <charset val="204"/>
      </rPr>
      <t xml:space="preserve">Разрешение на строительство №138 от 11.09.14 до19.01.16г.   
</t>
    </r>
    <r>
      <rPr>
        <sz val="8"/>
        <color theme="1"/>
        <rFont val="Times New Roman"/>
        <family val="1"/>
        <charset val="204"/>
      </rPr>
      <t xml:space="preserve">Реализация проекта планировалась до 01.08.2015. Стеновые панели поставлены и смонтированы. Перегородки -100%. Отопление 100%, запущено тепло. Водопровод и канализация - выполнены трубные разводки. Приступили к монтажу сан.приборов. Вентиляция в наличие 100%. Приступили к монтажу. Ведутся отделочные работы (оклейка обоями, окраска). Полы из керамической плитки выполнены 100%.   Степень готовности объекта  - 90%.  Ориентировочный срок завершения 2 этапа -25.12. 2015.. 
</t>
    </r>
  </si>
  <si>
    <r>
      <t xml:space="preserve">Проектирование и строительство объекта реализуется в рамках программы "Развитие физической культуры и спорта в г. Сургута на 2014-2020 годы".       
</t>
    </r>
    <r>
      <rPr>
        <b/>
        <i/>
        <sz val="8"/>
        <color theme="1"/>
        <rFont val="Times New Roman"/>
        <family val="1"/>
        <charset val="204"/>
      </rPr>
      <t xml:space="preserve">Разрешение на строительство №231 от 20.12.2013 до 19.05.2017. </t>
    </r>
    <r>
      <rPr>
        <sz val="8"/>
        <color theme="1"/>
        <rFont val="Times New Roman"/>
        <family val="1"/>
        <charset val="204"/>
      </rPr>
      <t xml:space="preserve"> 
Работы выполнены в соответствии с заключенным муниципальным контрактом
с ООО "СК СОК" от 03.07.2014 № 12/2014.  Сумма по контракту - 429 464,05162 тысяч рублей.  Срок выполнения работ 30.11.2015. Готовность объекта - 55%.                                                                                                                                                                           В связи с необходимостью корректировки ПСД в 2015 г. и увеличением стоимости материалов и оборудования, необходимых для строительства объекта, МК №12/2014 от 03.07.2014 г расторгнут 10.11.2015 года.   
По результатам проведенных с мая по июнь 2015 года аукционов на право заключения контрактов на поставку оборудования для комплектации и ввода в эксплуатацию объекта заключён 21-н муниципальный контракт на общую сумму 29 353,36575 тыс. рублей.  По состоянию на 01.12.2015 поставлено оборудования на сумму 17 943,31322 тыс. рублей. Оплачено средств на сумму   - 17 008,00751, из них: местный бюджет - 
4 550,36483 тыс. рублей, окружной бюджет - 12 457,64268. Средства местного бюджета в размере 935,30571 будут оплачены в декабре, в связи с поздним предоставлением документов на оплату.
Муниципальный контракт № 18/2015 от 09.06.2015 года на поставку оборудования для чаш бассейна  расторгнут 26.11.2015 , в связи с отказом Поставщика от исполнения контракта. Средства окружного бюджета в размере 10 225,86984 - не востребованы.
На заседание Думы города Сургута в декабре 2015  невостребованный остаток местного бюджета в размере 2 067,962 тыс. рублей предложен к перемещению на оплату начислений на выплаты по оплате труда.      
По решению Думы от 23.09.2015 №765-V ДГ  в бюджетную смету включены средства в размере 100,79 тыс.рублей. Заключен МК№05/П-2015 от 27.10.2015 с ООО "ТрансКом" на выполнение коректировки сметной документации по объекту на сумму 99 тыс.рублей. Срок выполнения работ до 16.12.2015 года. 
Ориентировочная дата завершения строительства и ввод объекта в эксплуаьацию - декабрь 2016 года.
</t>
    </r>
  </si>
  <si>
    <r>
      <t xml:space="preserve">Проектирование и строительство объекта реализуется в рамках муниципальной программы "Развитие образования города Сургута на 2014-2020 годы"                                                                                                                                                                                                                                                                                                                    Между МКУ "УКС" и ООО "СУ-14" заключен Муниципальный контракт от 14.10.2014 
№ 17/2014. Срок исполнения - 15.12.2015.
</t>
    </r>
    <r>
      <rPr>
        <b/>
        <i/>
        <sz val="8"/>
        <color theme="1"/>
        <rFont val="Times New Roman"/>
        <family val="1"/>
        <charset val="204"/>
      </rPr>
      <t xml:space="preserve">Разрешение на строительство №227 от 20.12.13 до 20.04.16г. </t>
    </r>
    <r>
      <rPr>
        <sz val="8"/>
        <color theme="1"/>
        <rFont val="Times New Roman"/>
        <family val="1"/>
        <charset val="204"/>
      </rPr>
      <t xml:space="preserve">  
Готовность объекта - 92% . Выполнены следующие виды работ: подготовка территории стр-ва, общестроительные р-ты, благоустройство территории, инженерные сети и сооружения водоснабжения и водоотведения, теплоснабжения и газоснабжения. Выполняются отделочные работы, монтаж внутренних инженерных сетей (электромонтажные, вентиляционные). Начало проведения итоговой проверки Службы жилищного и строительного надзора ХМАО-Югры (Жилстройнадзор Югры) 20 декабря 2015 года. Ориентировочный срок ввода объекта в эксплуатацию 20-25 января 2016 года.
Сроки приемки работ сорваны, так как Поставщиками нарушены сроки поставки немонтируемого технологического оборудования для комплектации объекта 
(по заключенным Подрядной организацией договорам) -  медицинского, мебели, оборудования для прачки, пищеблока.  
В соответствии с  дополнительным соглашением №1 к Соглашению № 06/15.0257 от 29.06.2015  о предоставлении субсидии на софинансирование расходных обязательств по модернизации региональной системы дошкольного образования  размер субсидии из федерального бюджета состовляет 129 034, 200  тыс. руб. Период предоставления субсидии  июль - декабрь 2015 г. 
</t>
    </r>
    <r>
      <rPr>
        <b/>
        <i/>
        <sz val="8"/>
        <color theme="1"/>
        <rFont val="Times New Roman"/>
        <family val="1"/>
        <charset val="204"/>
      </rPr>
      <t/>
    </r>
  </si>
  <si>
    <r>
      <t>Приобретение объекта реализуется в рамках муниципальной программы "Развитие образования города Сургута на 2014-2020 годы"                                                                                                                                                                                                                                                                                                                                           Объект введен в эксплуатацию.</t>
    </r>
    <r>
      <rPr>
        <b/>
        <i/>
        <sz val="8"/>
        <color theme="1"/>
        <rFont val="Times New Roman"/>
        <family val="1"/>
        <charset val="204"/>
      </rPr>
      <t xml:space="preserve"> Разрешение на ввод № 86310000-130 от 12.12.2014  </t>
    </r>
    <r>
      <rPr>
        <sz val="8"/>
        <color theme="1"/>
        <rFont val="Times New Roman"/>
        <family val="1"/>
        <charset val="204"/>
      </rPr>
      <t xml:space="preserve">                                                                                                                                                      Выкуп детского сада, финансируемого в рамках государственно-частного партнерства (ГЧП), планируемым равными долями на 3 года.                                                                                                            В соответствии с распоряжением Правительства ХМАО-Югры от 09.09.2014 №501-рп
 "О внесении изменения в распоряжение Правительства ХМАО-Югры от 25.07.2014 №424-рп "Об утверждении Перечня объектов капитального строительства общего образования, предназначенных для размещения дошкольных и (или) общеобразовательных организаций муниципальной собственности, с указанием пообъектного объема их финансирования на 2014 год и плановый период 2015 и 2016 годов" предусмотрены средства в бюджете ХМАО  на выкуп построенных объектов. 
 На основании заключенного муниципального контракта №235/2014 от 23.10.2014 
с ЗАО "Строительное управление №14" на приобретение объекта общего образования, предназначенного для размещения дошкольных организаций муниципальной собственности.                                                                                                                                               </t>
    </r>
  </si>
  <si>
    <r>
      <t xml:space="preserve">Приобретение объекта реализуется в рамках муниципальной программы "Развитие образования города Сургута на 2014-2020 годы"                                                                                                                                                                                                                                                                                                                                    Объект введен в эксплуатацию. </t>
    </r>
    <r>
      <rPr>
        <b/>
        <i/>
        <sz val="8"/>
        <color theme="1"/>
        <rFont val="Times New Roman"/>
        <family val="1"/>
        <charset val="204"/>
      </rPr>
      <t xml:space="preserve">Разрешение на ввод № 86310000-127  от 08.12.2014.   </t>
    </r>
    <r>
      <rPr>
        <sz val="8"/>
        <color theme="1"/>
        <rFont val="Times New Roman"/>
        <family val="1"/>
        <charset val="204"/>
      </rPr>
      <t xml:space="preserve">                                                                                                                                                          Выкуп детского сада, финансируемого в рамках государственно-частного партнерства (ГЧП).   Решением Думы города Сургута  от 02.06.2015 № 712-V ДГ утверждено увеличение бюджетных ассигнований на 7371391,00 рублей, произведено в целях обеспечения доли местного бюджета для осуществления досрочного выкупа объекта общего образования в 2015 году. 
</t>
    </r>
  </si>
  <si>
    <r>
      <t xml:space="preserve">Приобретение объекта реализуется в рамках муниципальной программы "Развитие образования города Сургута на 2014-2020 годы"                                                                                                                                                                                                                                                                                    Объект введен в эксплуатацию. Выкуп детского сада, финансируемого в рамках государственно-частного партнерства (ГЧП).  Решением Думы города Сургута  
от 02.06.2015 № 712-V ДГ утверждено увеличение бюджетных ассигнований
на 16066779,00 рублей, произведено в целях обеспечения доли местного бюджета 
для осуществления досрочного выкупа объекта общего образования в 2015 году.  </t>
    </r>
    <r>
      <rPr>
        <b/>
        <i/>
        <sz val="8"/>
        <color theme="1"/>
        <rFont val="Times New Roman"/>
        <family val="1"/>
        <charset val="204"/>
      </rPr>
      <t xml:space="preserve">Разрешение на ввод объекта в эксплуатацию от 26.12.2014 № 86-ru86310000-142.  
</t>
    </r>
    <r>
      <rPr>
        <sz val="8"/>
        <color theme="1"/>
        <rFont val="Times New Roman"/>
        <family val="1"/>
        <charset val="204"/>
      </rPr>
      <t xml:space="preserve">                                                                                                                                                           </t>
    </r>
  </si>
  <si>
    <r>
      <t xml:space="preserve">Приобретение объекта будет осуществляться за счет средств областного бюджета по программе "Сотрудничество".      
</t>
    </r>
    <r>
      <rPr>
        <b/>
        <i/>
        <sz val="8"/>
        <color theme="1"/>
        <rFont val="Times New Roman"/>
        <family val="1"/>
        <charset val="204"/>
      </rPr>
      <t>Разрешение на строительство от 19.02.2014 № ru86310000-22 до 19.08.15</t>
    </r>
    <r>
      <rPr>
        <sz val="8"/>
        <color theme="1"/>
        <rFont val="Times New Roman"/>
        <family val="1"/>
        <charset val="204"/>
      </rPr>
      <t>.                                                                                                                                                                                                                                                                     Дата начала строительства - 19.02.2014, дата окончания - 19.08.2015.</t>
    </r>
    <r>
      <rPr>
        <b/>
        <i/>
        <sz val="8"/>
        <color theme="1"/>
        <rFont val="Times New Roman"/>
        <family val="1"/>
        <charset val="204"/>
      </rPr>
      <t xml:space="preserve">
</t>
    </r>
    <r>
      <rPr>
        <sz val="8"/>
        <color theme="1"/>
        <rFont val="Times New Roman"/>
        <family val="1"/>
        <charset val="204"/>
      </rPr>
      <t xml:space="preserve">СМР: Степень готовности: общая 100%.
</t>
    </r>
    <r>
      <rPr>
        <b/>
        <i/>
        <sz val="8"/>
        <color theme="1"/>
        <rFont val="Times New Roman"/>
        <family val="1"/>
        <charset val="204"/>
      </rPr>
      <t>Разрешение на ввод объекта в эксплуатацию от 30 июня 2015 № 86-ru86310000-43-2015</t>
    </r>
    <r>
      <rPr>
        <sz val="8"/>
        <color theme="1"/>
        <rFont val="Times New Roman"/>
        <family val="1"/>
        <charset val="204"/>
      </rPr>
      <t xml:space="preserve">.                                                                                                                                                                                                                                                            </t>
    </r>
    <r>
      <rPr>
        <b/>
        <i/>
        <sz val="8"/>
        <color theme="1"/>
        <rFont val="Times New Roman"/>
        <family val="1"/>
        <charset val="204"/>
      </rPr>
      <t xml:space="preserve">             </t>
    </r>
    <r>
      <rPr>
        <sz val="8"/>
        <color theme="1"/>
        <rFont val="Times New Roman"/>
        <family val="1"/>
        <charset val="204"/>
      </rPr>
      <t xml:space="preserve">                                                                                                                                                                                                                             Решением Думы города Сургута  от 02.06.2015 № 712-V ДГ утверждено увеличение бюджетных ассигнований на 17748288,00 рублей, произведено в целях обеспечения доли местного бюджета для осуществления досрочного выкупа объекта общего образования в 2015 году.                                                                                                                                                                                                                                                                             Пакет документов для выкупа объекта сформирован и направлен в Департамент по управлению государственным имуществом ХМАО-Югры.
В настоящее время осуществляется процедура выкупа объекта, после чего будет заключен договор безвозмездного пользования между МБДОУ № 44 «Сибирячок» 
и  Департаментом    имущественных    отношений   Тюменской    области   с  целью
скорейшего оформления лицензии на осуществление образовательной деятельности.
</t>
    </r>
  </si>
  <si>
    <r>
      <t xml:space="preserve">Приобретение объекта реализуется в рамках муниципальной программы "Развитие образования города Сургута на 2014-2020 годы"                                                                                                                                                     
</t>
    </r>
    <r>
      <rPr>
        <b/>
        <i/>
        <sz val="8"/>
        <color theme="1"/>
        <rFont val="Times New Roman"/>
        <family val="1"/>
        <charset val="204"/>
      </rPr>
      <t xml:space="preserve"> Разрешение на строительство: от 29.04.2014 № ru86310000-60 до 30.09.15.
</t>
    </r>
    <r>
      <rPr>
        <sz val="8"/>
        <color theme="1"/>
        <rFont val="Times New Roman"/>
        <family val="1"/>
        <charset val="204"/>
      </rPr>
      <t>Дата начала строительства - 29.04.2014 г.
СМР: Степень готовности: общая 90%. (фундамент 100%, коробка - 100%;  полы - 100%;  отопление и водоснабжение - 70%; электроснабжение (скрытая проводка) - 80%; вентиляция - 90%.  Внутренние системы водоснабжения-5%, внутренние системы отопления-3%, монтаж оборудования бассейна-12%
Выкуп детского сада, финансируемого в рамках государственно-частного партнерства (ГЧП), планируемым равными долями на 3 года.                                                                                                                                                                                                                                                                                                          В соответствии с распоряжением Правительства ХМАО-Югры от 09.09.2014 №501-рп
"О внесении изменения в распоряжение Правительства ХМАО-Югры от 25.07.2014 №424-рп "Об утверждении Перечня объектов капитального строительства общего образования, предназначенных для размещения дошкольных и (или) общеобразовательных организаций муниципальной собственности, с указанием пообъектного объема их финансирования на 2015-2017 годы предусмотрены средства в бюджете ХМАО  на выкуп построенных объектов в муниципальную собственность. 
Планируемый ввод в эксплуатацию конец II квартала 2016 года.</t>
    </r>
  </si>
  <si>
    <r>
      <t xml:space="preserve">Приобретение объекта реализуется в рамках муниципальной программы "Развитие образования города Сургута на 2014-2020 годы"                                                                                                                                                                                                                                                                                   Внеплощадочные инженерные сети: Подключение выполнено.                                                                                                                                                                                               </t>
    </r>
    <r>
      <rPr>
        <b/>
        <i/>
        <sz val="8"/>
        <color theme="1"/>
        <rFont val="Times New Roman"/>
        <family val="1"/>
        <charset val="204"/>
      </rPr>
      <t>Разрешение на ввод №ru86310000-148 от 29.12.2014 г</t>
    </r>
    <r>
      <rPr>
        <sz val="8"/>
        <color theme="1"/>
        <rFont val="Times New Roman"/>
        <family val="1"/>
        <charset val="204"/>
      </rPr>
      <t xml:space="preserve">. 
Заключен договор о выкупе. Объект зарегистрирован в муниципальную собственность. 
Согласована и утверждена комплектация оборудования. Утвержден муниципальный правовой акт о передаче объекта, заключение   договора   аренды   объекта   с частной организацией (ООО «НДУ-ЦРР «ГУЛЛИВЕР»), реализующей образовательные программы дошкольного образования. Недостатки выявленные при поставки движимого имущества объекта устранены.
</t>
    </r>
  </si>
  <si>
    <t>Приобретение объекта реализуется в рамках муниципальной программы "Развитие образования города Сургута на 2014-2020 годы"                                                                                                                                                                                                    Выкуп детского сада, финансируемого в рамках государственно-частного партнерства (ГЧП).  Проектирование ДДУ на 80 мест, на данный момент проходим согласование архитектурных и технологических решений в департаменте образования г.Сургута, на данный момент согласовываем изменения в проекте детский сад будет на 150 мест. Идет разработка проектной документации. Разработана и согласована стадия "Р" документации на магистральные сети и строительство.  Договор о развитии застроенной территории - части квартала 23А. Земельный участок: Договор аренды земельного участка под комплексное освоение в целях жилищного строительства с ЗАО  "Югорское управление инвестиционно-строительными проектами» от 25.09.2006 № 716, со сроком действия до 01.09.2016. Объект предусмотрен в составе введенного в эксплуатацию жилого комплекса №10 по ул.И.Каролинского, обеспеченного всеми инженерными сетями. Процент готовности по конструктивным элементам - 90 % монолитный каркас.   Выполнены отделочные работы и работы по меблировке.
Планируемая дата ввода объекта: декабрь 2017.
Проект 50%, СМР 40%</t>
  </si>
  <si>
    <r>
      <t xml:space="preserve">Приобретение реализуется в рамках муниципальной программы "Развитие образования города Сургута на 2014-2020 годы"  
</t>
    </r>
    <r>
      <rPr>
        <b/>
        <i/>
        <sz val="8"/>
        <color theme="1"/>
        <rFont val="Times New Roman"/>
        <family val="1"/>
        <charset val="204"/>
      </rPr>
      <t xml:space="preserve">Разрешение на строительство № ru86310000-11 от 30.01.2014 до 30.01.16г. </t>
    </r>
    <r>
      <rPr>
        <sz val="8"/>
        <color theme="1"/>
        <rFont val="Times New Roman"/>
        <family val="1"/>
        <charset val="204"/>
      </rPr>
      <t xml:space="preserve">                                                                                                                                                                                                                                                                                                                             Дата начала строительства - 2011г., дата окончания - октябрь 2015 г.
СМР: Степень готовности: общая 100%. (коробка 100%, кровля 100%, металлоконструкции 100%, перегородки - 100%,  крыльца - 100%, окна - 100%, вентиляция 90%, электрика 100%, наружные сети 100%, фасад - 100%, внутренняя отделка - 100%, монтаж оборудования бассейна -100%), благоустройство - 100%.
</t>
    </r>
    <r>
      <rPr>
        <b/>
        <i/>
        <sz val="8"/>
        <color theme="1"/>
        <rFont val="Times New Roman"/>
        <family val="1"/>
        <charset val="204"/>
      </rPr>
      <t>Разрешение на ввод №86-ru 86310000-82-2015 от 03.11.2015</t>
    </r>
  </si>
  <si>
    <r>
      <t>Разрешение на строительство №ru86310000-205 от 25.11.13 до 25.08.15.   Получено заключение Службы жилищного и строительного надзора ХМАО-Югры от 06.08.2015.</t>
    </r>
    <r>
      <rPr>
        <sz val="8"/>
        <color theme="1"/>
        <rFont val="Times New Roman"/>
        <family val="1"/>
        <charset val="204"/>
      </rPr>
      <t xml:space="preserve"> 
</t>
    </r>
    <r>
      <rPr>
        <b/>
        <i/>
        <sz val="8"/>
        <color theme="1"/>
        <rFont val="Times New Roman"/>
        <family val="1"/>
        <charset val="204"/>
      </rPr>
      <t xml:space="preserve">Разрешение на ввод №ru86310000-58от 21.08.2015.    </t>
    </r>
    <r>
      <rPr>
        <sz val="8"/>
        <color theme="1"/>
        <rFont val="Times New Roman"/>
        <family val="1"/>
        <charset val="204"/>
      </rPr>
      <t xml:space="preserve">                              </t>
    </r>
  </si>
  <si>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В связи с ненадлежащим исполнением ЗАО "Природный камень" муниципального контракта №15/2013 от 19.12.2013, заказчик расторгнул договор в одностороннем порядке  с 18.11.2014.                                                                                                                                                                                                                                                    Готовность объекта (по первому этапу) - 31%. Выполнены: подготовительные работы, выторфовка, вертикальная планировка (земляные работы).  По итогам повторного конкурса состоявшегося 29.04.2015 победителем конкурса признан участник ООО "Стройуслуга".  Заключен МК №01/П-2015 от 19.05.2015 на корректировку проектной документации (включены дополнительные работы по водопонижению). 
Стоимость контракта - 709,262,00\ тыс. руб.  Корректировка ПИР по бъекту выполнена.
1,18731 тыс. руб. - авансовый платёж за осуществление технологического присоединения объекта к электрическим сетям согласно договора от 17.11.2014 г.
 № 308/2014/ТП. 
0,550 тыс. руб. - средства для оплаты за осуществление технологического присоединения объекта к электрическим сетям согласно договора от 10.06.2015 г. №131/2015/ТП .
Заключен договор на проверку сметной документации №07/П-2015 от 28.10.2015 г. 
на сумму 26,54463 тыс. рублей. Работы выполнены и будут оплачены в декабре 2015.
Объект строительством не начат.
                              </t>
  </si>
  <si>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Проектно-изыскательские работы выполнялись в соответствии с заключенным МК 
с ООО "Региональный центр ценообразования, экспертизы и аудита в строительстве и ЖКХ" договор №11/П-2013 от 03.07.13г . Сумма по контракту 3 345,192 тысяч рублей. Работы выполнены.                                                                                                                                                                                                                                                                                            0,21021 тыс. руб. - средства для оплаты за осуществление технологического присоединения объекта к электрическим сетям согласно договора от 26.12.14 г. №345/2014/ТП .
1. Учитывая сроки предоставления заявки на размещение закупки в электронном виде 
(п. 3.3. Постановления Администрации города № 1131 от 19.02.2014 г.) -   проведение открытого конкурса на выполнение корректировки сметной документации по объекту 
в 2015 году не представляется возможным. 
2. В связи с увеличением стоимости государственной экспертизы проектной документации и результатов инженерных изысканий , пересчитанной в текущих ценах 
по состоянию на 2 кв. 2015 г. (стоимость  589 091,40 руб.), средства 2015 года, предусмотренные на заключение договора с единственным Исполнителем -не востребованы. 
Средства в размере 511,558 тыс. руб. предложены к снятию на Заседание Думы города 
в декабре 2015 г.
Средства, необходимые для проведения конкурса на выполнение работ по корректировке сметной документации и заключения договора у единственного исполнителя для выполнения гос. экспертизы предлдожены к включению в проект бюджета на 2016 год.
3. Произведен авансовый платёж  в размере 0,21021 тыс. руб за  осуществление технологического присоединения объекта к электрическим сетям согласно договора 
от 26.12.14 г. №345/2014/ТП . 
Объект строительством не начат. 
</t>
  </si>
  <si>
    <t xml:space="preserve">Строительство реализуется в рамках муниципальной программы"Молодёжная политика Сургута на 2014 - 2020 годы"                                                                                                                                  В бюджетной смете департамента архитектуры и градостроительства  утверждены ассигнования для строительства объекта в размере 20 056,1 тысяч рублей.     
После рассмотрения Бюджетной комиссией предложений были приняты решения по выполнению корректировки проекта объекта ""Центр технических видов спорта в районе острова Заячий" и выделением дополнительных бюджетных ассигнований 
и восстановлению бюджетных средств в смете депаратамента архитектуры 
и градостроительства. В 2015 и 2016 годах, выделенные бюджетные средства   планируется на выполнение ПИР (инженерные изыскания), корректировку проекта, и на обустройство подъездных путей.                                                                                                                                                                                                                                                                                                            Для обеспечения возможности выполнения работ по вертикальной планировке ведется работа с ОАО «Сургутнефтегаз» по организации проезда через территорию общества. Для обеспечения размещения транспортной и инженерной инфраструктуры объекта: «Мототрасса на «Заячьем острове» 1 этап», Администрацией города было издано Постановление Администрации города «Об изъятии земельного участка и нежилого здания у открытого акционерного общества «Сургутнефнегаз» для муниципальных нужд». Ориентировочная стоимость размера возмещения за изымаемый участок составляет 58 млн. рублей. 
С ОАО «Сургутнефтегаз» ведутся переговоры о замещении земельного участка. Схема границ расположения предлагаемого земельного участка согласована в Администрации города. Для обеспечения возможности выполнения работ по вертикальной планировке в адрес ОАО «Сургутнефтегаз» было направлено письмо Главы города № 01-11-5705/15 от 28.08.2015 об организации проезда через территорию общества.   Состоялась выездная встреча представителей Администрации города и ОАО "Сургутнефтегаз", на котрой было принято решение, что  ОАО "Сургутнефтегаз" представит свой вариант схемы границ замещаемого земельного участка.
Дата проведения аукциона на выполнение работ по вертикальной планировке (для создания объекта во временном исполнении) объекта - 28.09.2015 г. 
НМЦК  - 19 999,00092 тыс. рублей. На основании протокола проведения итогов электронного аукциона № ЭА-1228 (2) от 30.09.2015 победителем признан ООО "Ворт"
МК 35/2015 на сумму 18 899,99936 тыс. рублей от 13.10.2015. Работы выполнены. 
Акт приема выполненных работ от 25.11.2015, подписанный представителями МКУ "УКС" и ООО "Ворт".
В ноябре принято работ на сумму 18 899,99936 тыс. руб. Из них оплачено в ноябре - 
9 399,02855  тыс. руб. (отчетный период с 14.10.2015 по 05.11.2015), средства в размере  9 500,97081 тыс. руб. (отчетный период с 06.11.2015 по 23.11.2015) будут оплачены в декабре 2015 г., в связи с поздним предоставлением документов на оплату.
Средства в размере 1 071,033 тыс. руб. предложены к снятию на заседание Думы города в декабре. Планируется заключение договора на проверку сметной документации на сумму 85,02663 тыс.руб. </t>
  </si>
  <si>
    <r>
      <t xml:space="preserve">Проектирование и строительство систем инженерной инфраструктуры реализуется
в рамках муниципальной программы "Проектирование и строительство объектов инженерной инфраструктуры на территории города Сургута в 2014-2020 годах"                                                                                                                                                                                               </t>
    </r>
    <r>
      <rPr>
        <b/>
        <i/>
        <sz val="8"/>
        <color theme="1"/>
        <rFont val="Times New Roman"/>
        <family val="1"/>
        <charset val="204"/>
      </rPr>
      <t>Разрешение на строительство №ru86310000-210 от 10.08.15 до 14.10.15</t>
    </r>
    <r>
      <rPr>
        <sz val="8"/>
        <color theme="1"/>
        <rFont val="Times New Roman"/>
        <family val="1"/>
        <charset val="204"/>
      </rPr>
      <t xml:space="preserve">
Работы выполняются в соответствии с заключенным муниципальным контрактом 
с ООО СК "ВОРТ" от 10.09.2014 №15/2014 г.  Сумма контракта - 101 569,68775  тыс. рублей.
Готовность объекта - 100%. Работы в июне 2015 г. приняты на сумму 586,33072  тыс. рублей.  В связи с окончанием срока выполнения работ (30.06.2015г.) 
Работы по строительству объекта завершены.
</t>
    </r>
    <r>
      <rPr>
        <b/>
        <i/>
        <sz val="8"/>
        <color theme="1"/>
        <rFont val="Times New Roman"/>
        <family val="1"/>
        <charset val="204"/>
      </rPr>
      <t xml:space="preserve">Разрешение на ввод объекта в эксплуатацию № 86-ru86310000-89-2015 от 19.11.2015 </t>
    </r>
    <r>
      <rPr>
        <sz val="8"/>
        <color theme="1"/>
        <rFont val="Times New Roman"/>
        <family val="1"/>
        <charset val="204"/>
      </rPr>
      <t xml:space="preserve">
                                                                                                                                                                                                                                                                                                                                                                                 </t>
    </r>
  </si>
  <si>
    <r>
      <t xml:space="preserve">Проектирование и строительство автомобильных дорог реализуется в рамках муниципальной программы  "Развитие транспортной системы города Сургута на 2014-2020 годы"                                                                                                                                         
</t>
    </r>
    <r>
      <rPr>
        <b/>
        <i/>
        <sz val="8"/>
        <color theme="1"/>
        <rFont val="Times New Roman"/>
        <family val="1"/>
        <charset val="204"/>
      </rPr>
      <t xml:space="preserve">Разрешение на строительство №ru86310000-10 от 18.02.15 до 21.10.16.   </t>
    </r>
    <r>
      <rPr>
        <sz val="8"/>
        <color theme="1"/>
        <rFont val="Times New Roman"/>
        <family val="1"/>
        <charset val="204"/>
      </rPr>
      <t xml:space="preserve">                                                                                                                                                                                                                                                                                                                                                                                                                                                                                                                                                                                                                                                                                                                                                                       В связи с окончанием срока действия МК №06/П-2014 от 23.06.2014 г. (30.06.2015г.) сторонами подписано Соглашение о расторжении МК от 29.06.2015г. 
Размещение извещения о проведении закупки у единственного исполнителя на проведение главгосэкспертизы, согласно утвержденного плана-графика перенесено на декабрь 2015 г., в связи с согласованием перечня документов в установленном порядке в Омском филиале ФАУ "Главгосэкспертиза России".  Срок заключения договора - декабрь 2015 г. Порядок оплаты - 100 % предоплата. Стоимость госэкспертизы с учётом пересчёта в тек. цены по состоянию на 2 кв. 2015 г. составляет  - 538,27410 тыс.руб.  
По Решению Думы города от 23.09.2015 №765-V ДГ в бюджетную смету включены средства в размере 158,003 тыс.руб.  на проведение госэкспертизы по объекту.
</t>
    </r>
  </si>
  <si>
    <t>Расходы за подключение объекта к электрическим сетям будут осуществляться в процессе строительства объекта.
Заключен МК №  11/10/15 от 12.10.2015 года с единственным исполнителем 
на проведение государственной экспертизы проектной документации.
81,26667тыс. руб.  - средства необходимые для проведения работ по корректировке сметной документации по 2 этапу, утверждены Решением Думы города от 30.06.2015 №745-V.   
Дата рассмотрения единственной заявки - 02.09.2015. Заключен МК № 03/П-2015 
от 17.09.2015  на сумму - 78,303 тыс.руб. с ООО "ИЦ "Сургутстройцена"для выполнения работ по корректировке сметной документации. 
Срок выполнения работ с 17.09.2015 по 15.12.2015.
Средства в размере 55,304 тыс. руб. предложены к снятию на заседание Думы города Сургута в декабре.</t>
  </si>
  <si>
    <t>Проектирование и строительство автомобильных дорог  реализуется в рамках муниципальной программы  "Развитие транспортной системы города Сургута на 2014-2020 годы".                                                                                                                                                                                               Проектно-изыскательские работы выполняются в соответствии с заключенным
МК с  ООО "Стройуслуга". МК №05/П-2013 от 17.05.2013г. Сумма по договору 
7 090,25715 тыс.руб, сумма 2013г - 3 545,12857 тыс. руб. (сумма фактически выполненных в 2013 году работ составила - 2964,96228 тыс.руб). Срок выполнения работ был определен - 17.08.2014г. По результатам рассмотрения проектной документации и инженерных изысканий получено отрицательное заключение государственной экспертизы № 86-3-4-0141-14 от 22.09.2014 года. 530 475,67 рублей - остаток невостребованных средств, предусмотренных на проведение государственной  экспертизы. 
В связи с принятым решением о включении работ по ликвидации несанкционированного кладбища домашних животных, находящихся в границах объекта проектирования в состав проектной документации и для проведения повторной государственной экспертизы необходимы дополнительные средства в размере 176,44599 т.р. (30% от размера платы 
за проведение первичной гос. экспертизы). Выделение средств утверждено Решением Думы города от 30.06.2015 №745-V.
Заключен МК №  21/10/15 от 20.10.2015 года с единственным исполнителем 
на проведение государственной экспертизы проектной документации.
Порядок оплаты - 100 % предоплата. 
Стоимость закупки -  176,44599 тыс. рублей.
Произведен  авансовый платёж  за технологическое присоединение к электрическим сетям объектов согласно договора  с ООО "Сургутские электрические сети" 
от 13.03.2014г. № 48/2014/ТП в размере 5,32927 тыс. руб.</t>
  </si>
  <si>
    <t>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2014-2020 годы"  
ООО "Сибпромстрой-Югория" выполнены проектные работы по благоустройству проезда и получено разрешение на производство работ.
Строительно-монтажные работы по благоустройству внутриквартального проезда  
ООО  "Сибпромстрой-Югория" планирует выполнить в 2016 году.    
Приобретение выполненых внутриквартальных проездов планируется в 2016 году.</t>
  </si>
  <si>
    <t>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2014-2020 годы"
Мероприятия по реализации благоустройства и строительства проездов планируется начать в 2016 году.</t>
  </si>
  <si>
    <t>Проектирование и строительство  внутриквартальных проездов реализуется в рамках муниципальной программы  "Развитие транспортной системы города Сургута на 2014-2020 годы"
Мероприятия по реализации  строительства подъезда к школе планируется начать 
в 2016 году.</t>
  </si>
  <si>
    <t>Капитальный ремонт реализуется в рамках муниципальной прогрмыы "Доступная среда  
г. Сургута на 2014-2020 годы" ( с целью приведения их к требованиям доступной среды).                                                                                                                                                                                                                                                                       Работы выполняются в соответствии с заключенным МК на выполнение работ 
по капитальному ремонту объекта с ООО "ЮграСтройиндустрия" от 05.09.2014 №14/2014. Сумма по контракту 8001,35567 тысяч рублей., сумма выполненных
 и оплаченных в 2014 году работ  - 582,854 тысяч рублей. 
На основании письма Генподрядчика  от 20.07.2015г. №848 расторгнут МК 11.09.2015 по следующим причинам: 
- работы по устройству пандуса выполнить не представляется возможным, т.к. стоимость данных работ выше предусмотренной контрактом более чем на 10%; 
- стоимость строительных материалов и оборудования существенно увеличилась 
по отношению к ценам, действующим на момент заключения контракта.
Решение Заказчика об одностороннем отказе от исполнения контракта вступило в силу,
 и контракт считаться расторгнутым с 28.09.2015 г.
В декабре планируется заключение договора на проверку сметной документации 
по объекту на сумму 44,27978 тыс. рублей.
Средства в размере 567,32 тыс. руб. предложены к снятию на заседание Думы города Сургута в декабре 2015 года.</t>
  </si>
  <si>
    <t>Извещение на проведение аукциона по сносу нежилого здания, расположеного по адресу: город Сургут,поселок Юность,улица Саянская,дом 6б опубликовано - 29.10.2015.
Дата проведения аукциона - 16.11.2015 г. НМЦК - 470,72088 тыс.руб. Экономия средств в размере 15,616 тыс. руб., предложены к перемещению на заседание Думы города Сургута в декабре 2015 г.
На основании протокола подведения итогов электронного аукциона № ЭА-1583 (2) 
от 18.11.2015 г. победителем признан ООО "Сантехремстрой". Заключен МК  № 106/2015 от 02.12.2015 года. Цена контракта 245,86720 тыс. рублей.</t>
  </si>
  <si>
    <r>
      <t xml:space="preserve">Строительство осуществляется
</t>
    </r>
    <r>
      <rPr>
        <b/>
        <i/>
        <sz val="8"/>
        <color theme="1"/>
        <rFont val="Times New Roman"/>
        <family val="1"/>
        <charset val="204"/>
      </rPr>
      <t xml:space="preserve">Разрешение на строительство № ru 86310000-72  от 27.11.2014, продлен  
до 31.12.2015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</si>
</sst>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р_._-;\-* #,##0.00_р_._-;_-* &quot;-&quot;??_р_._-;_-@_-"/>
    <numFmt numFmtId="164" formatCode="#,##0.0"/>
    <numFmt numFmtId="165" formatCode="0.0"/>
  </numFmts>
  <fonts count="36" x14ac:knownFonts="1">
    <font>
      <sz val="11"/>
      <color theme="1"/>
      <name val="Calibri"/>
      <family val="2"/>
      <charset val="204"/>
      <scheme val="minor"/>
    </font>
    <font>
      <sz val="10"/>
      <name val="Arial"/>
      <family val="2"/>
      <charset val="204"/>
    </font>
    <font>
      <sz val="14"/>
      <color indexed="8"/>
      <name val="Times New Roman"/>
      <family val="1"/>
      <charset val="204"/>
    </font>
    <font>
      <sz val="10"/>
      <color indexed="8"/>
      <name val="Times New Roman"/>
      <family val="1"/>
      <charset val="204"/>
    </font>
    <font>
      <sz val="10"/>
      <name val="Arial Cyr"/>
      <charset val="204"/>
    </font>
    <font>
      <sz val="12"/>
      <color indexed="8"/>
      <name val="Times New Roman"/>
      <family val="1"/>
      <charset val="204"/>
    </font>
    <font>
      <b/>
      <sz val="14"/>
      <color indexed="8"/>
      <name val="Times New Roman"/>
      <family val="1"/>
      <charset val="204"/>
    </font>
    <font>
      <sz val="8"/>
      <name val="Times New Roman"/>
      <family val="1"/>
      <charset val="204"/>
    </font>
    <font>
      <sz val="8"/>
      <color indexed="8"/>
      <name val="Times New Roman"/>
      <family val="1"/>
      <charset val="204"/>
    </font>
    <font>
      <b/>
      <sz val="8"/>
      <name val="Times New Roman"/>
      <family val="1"/>
      <charset val="204"/>
    </font>
    <font>
      <b/>
      <sz val="14"/>
      <name val="Times New Roman"/>
      <family val="1"/>
      <charset val="204"/>
    </font>
    <font>
      <sz val="7"/>
      <name val="Times New Roman"/>
      <family val="1"/>
      <charset val="204"/>
    </font>
    <font>
      <sz val="7"/>
      <color indexed="8"/>
      <name val="Times New Roman"/>
      <family val="1"/>
      <charset val="204"/>
    </font>
    <font>
      <sz val="11"/>
      <color indexed="8"/>
      <name val="Calibri"/>
      <family val="2"/>
      <charset val="204"/>
    </font>
    <font>
      <sz val="9"/>
      <color indexed="8"/>
      <name val="Times New Roman"/>
      <family val="1"/>
      <charset val="204"/>
    </font>
    <font>
      <sz val="10"/>
      <color indexed="81"/>
      <name val="Tahoma"/>
      <family val="2"/>
      <charset val="204"/>
    </font>
    <font>
      <b/>
      <sz val="10"/>
      <color indexed="81"/>
      <name val="Tahoma"/>
      <family val="2"/>
      <charset val="204"/>
    </font>
    <font>
      <sz val="11"/>
      <color indexed="8"/>
      <name val="Times New Roman"/>
      <family val="1"/>
      <charset val="204"/>
    </font>
    <font>
      <sz val="9"/>
      <name val="Times New Roman"/>
      <family val="1"/>
      <charset val="204"/>
    </font>
    <font>
      <sz val="10"/>
      <color indexed="8"/>
      <name val="Times New Roman"/>
      <family val="1"/>
      <charset val="204"/>
    </font>
    <font>
      <b/>
      <sz val="8"/>
      <color indexed="8"/>
      <name val="Times New Roman"/>
      <family val="1"/>
      <charset val="204"/>
    </font>
    <font>
      <b/>
      <sz val="8"/>
      <color indexed="8"/>
      <name val="Times New Roman"/>
      <family val="1"/>
      <charset val="204"/>
    </font>
    <font>
      <sz val="13"/>
      <color indexed="8"/>
      <name val="Times New Roman"/>
      <family val="1"/>
      <charset val="204"/>
    </font>
    <font>
      <b/>
      <sz val="13"/>
      <color indexed="8"/>
      <name val="Times New Roman"/>
      <family val="1"/>
      <charset val="204"/>
    </font>
    <font>
      <sz val="9"/>
      <color theme="1"/>
      <name val="Times New Roman"/>
      <family val="1"/>
      <charset val="204"/>
    </font>
    <font>
      <sz val="8"/>
      <color theme="1"/>
      <name val="Times New Roman"/>
      <family val="1"/>
      <charset val="204"/>
    </font>
    <font>
      <sz val="7"/>
      <color theme="1"/>
      <name val="Times New Roman"/>
      <family val="1"/>
      <charset val="204"/>
    </font>
    <font>
      <sz val="9"/>
      <color rgb="FFFF0000"/>
      <name val="Times New Roman"/>
      <family val="1"/>
      <charset val="204"/>
    </font>
    <font>
      <b/>
      <i/>
      <sz val="8"/>
      <color theme="1"/>
      <name val="Times New Roman"/>
      <family val="1"/>
      <charset val="204"/>
    </font>
    <font>
      <sz val="8"/>
      <color theme="1"/>
      <name val="Calibri"/>
      <family val="2"/>
      <charset val="204"/>
      <scheme val="minor"/>
    </font>
    <font>
      <u/>
      <sz val="9"/>
      <name val="Times New Roman"/>
      <family val="1"/>
      <charset val="204"/>
    </font>
    <font>
      <b/>
      <sz val="9"/>
      <name val="Times New Roman"/>
      <family val="1"/>
      <charset val="204"/>
    </font>
    <font>
      <b/>
      <sz val="9"/>
      <color indexed="8"/>
      <name val="Times New Roman"/>
      <family val="1"/>
      <charset val="204"/>
    </font>
    <font>
      <sz val="7"/>
      <color theme="0"/>
      <name val="Times New Roman"/>
      <family val="1"/>
      <charset val="204"/>
    </font>
    <font>
      <b/>
      <sz val="8"/>
      <color theme="1"/>
      <name val="Times New Roman"/>
      <family val="1"/>
      <charset val="204"/>
    </font>
    <font>
      <i/>
      <sz val="8"/>
      <color theme="1"/>
      <name val="Times New Roman"/>
      <family val="1"/>
      <charset val="204"/>
    </font>
  </fonts>
  <fills count="8">
    <fill>
      <patternFill patternType="none"/>
    </fill>
    <fill>
      <patternFill patternType="gray125"/>
    </fill>
    <fill>
      <patternFill patternType="solid">
        <fgColor indexed="9"/>
        <bgColor indexed="64"/>
      </patternFill>
    </fill>
    <fill>
      <patternFill patternType="solid">
        <fgColor indexed="50"/>
        <bgColor indexed="64"/>
      </patternFill>
    </fill>
    <fill>
      <patternFill patternType="solid">
        <fgColor indexed="9"/>
        <bgColor indexed="26"/>
      </patternFill>
    </fill>
    <fill>
      <patternFill patternType="solid">
        <fgColor indexed="43"/>
        <bgColor indexed="64"/>
      </patternFill>
    </fill>
    <fill>
      <patternFill patternType="solid">
        <fgColor theme="0"/>
        <bgColor indexed="64"/>
      </patternFill>
    </fill>
    <fill>
      <patternFill patternType="solid">
        <fgColor theme="0"/>
        <bgColor indexed="26"/>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diagonal/>
    </border>
    <border>
      <left style="thin">
        <color indexed="64"/>
      </left>
      <right/>
      <top/>
      <bottom/>
      <diagonal/>
    </border>
    <border>
      <left/>
      <right style="thin">
        <color indexed="8"/>
      </right>
      <top style="thin">
        <color indexed="64"/>
      </top>
      <bottom style="thin">
        <color indexed="8"/>
      </bottom>
      <diagonal/>
    </border>
    <border>
      <left/>
      <right style="thin">
        <color indexed="8"/>
      </right>
      <top style="thin">
        <color indexed="8"/>
      </top>
      <bottom style="thin">
        <color indexed="64"/>
      </bottom>
      <diagonal/>
    </border>
    <border>
      <left style="thin">
        <color indexed="8"/>
      </left>
      <right style="thin">
        <color indexed="8"/>
      </right>
      <top/>
      <bottom/>
      <diagonal/>
    </border>
    <border>
      <left style="thin">
        <color indexed="8"/>
      </left>
      <right/>
      <top style="thin">
        <color indexed="64"/>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top style="thin">
        <color indexed="64"/>
      </top>
      <bottom style="thin">
        <color indexed="8"/>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64"/>
      </top>
      <bottom/>
      <diagonal/>
    </border>
    <border>
      <left style="thin">
        <color indexed="64"/>
      </left>
      <right/>
      <top style="thin">
        <color indexed="64"/>
      </top>
      <bottom style="thin">
        <color indexed="8"/>
      </bottom>
      <diagonal/>
    </border>
    <border>
      <left style="thin">
        <color indexed="64"/>
      </left>
      <right/>
      <top style="thin">
        <color indexed="8"/>
      </top>
      <bottom style="thin">
        <color indexed="64"/>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64"/>
      </left>
      <right style="thin">
        <color indexed="8"/>
      </right>
      <top/>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style="thin">
        <color indexed="64"/>
      </top>
      <bottom style="thin">
        <color indexed="64"/>
      </bottom>
      <diagonal/>
    </border>
    <border>
      <left style="thin">
        <color indexed="8"/>
      </left>
      <right/>
      <top/>
      <bottom style="thin">
        <color indexed="64"/>
      </bottom>
      <diagonal/>
    </border>
    <border>
      <left/>
      <right/>
      <top style="thin">
        <color indexed="64"/>
      </top>
      <bottom style="thin">
        <color indexed="8"/>
      </bottom>
      <diagonal/>
    </border>
    <border>
      <left/>
      <right/>
      <top style="thin">
        <color indexed="8"/>
      </top>
      <bottom/>
      <diagonal/>
    </border>
    <border>
      <left style="thin">
        <color indexed="64"/>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medium">
        <color indexed="64"/>
      </right>
      <top/>
      <bottom style="thin">
        <color indexed="64"/>
      </bottom>
      <diagonal/>
    </border>
    <border>
      <left/>
      <right style="thin">
        <color indexed="64"/>
      </right>
      <top style="thin">
        <color indexed="64"/>
      </top>
      <bottom style="thin">
        <color indexed="8"/>
      </bottom>
      <diagonal/>
    </border>
  </borders>
  <cellStyleXfs count="6">
    <xf numFmtId="0" fontId="0" fillId="0" borderId="0"/>
    <xf numFmtId="0" fontId="1" fillId="0" borderId="0"/>
    <xf numFmtId="0" fontId="1" fillId="0" borderId="0"/>
    <xf numFmtId="0" fontId="4" fillId="0" borderId="0"/>
    <xf numFmtId="43" fontId="13" fillId="0" borderId="0" applyFont="0" applyFill="0" applyBorder="0" applyAlignment="0" applyProtection="0"/>
    <xf numFmtId="9" fontId="1" fillId="0" borderId="0" applyFont="0" applyFill="0" applyBorder="0" applyAlignment="0" applyProtection="0"/>
  </cellStyleXfs>
  <cellXfs count="421">
    <xf numFmtId="0" fontId="0" fillId="0" borderId="0" xfId="0"/>
    <xf numFmtId="0" fontId="7" fillId="2" borderId="5" xfId="0"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17" fillId="0" borderId="0" xfId="0" applyFont="1"/>
    <xf numFmtId="0" fontId="17" fillId="2" borderId="0" xfId="0" applyFont="1" applyFill="1"/>
    <xf numFmtId="0" fontId="17" fillId="3" borderId="9" xfId="0" applyFont="1" applyFill="1" applyBorder="1"/>
    <xf numFmtId="0" fontId="8" fillId="2" borderId="1" xfId="0" applyFont="1" applyFill="1" applyBorder="1" applyAlignment="1">
      <alignment horizontal="center" vertical="center" wrapText="1"/>
    </xf>
    <xf numFmtId="0" fontId="19" fillId="0" borderId="0" xfId="0" applyFont="1"/>
    <xf numFmtId="0" fontId="20" fillId="0" borderId="0" xfId="0" applyFont="1"/>
    <xf numFmtId="0" fontId="21" fillId="0" borderId="0" xfId="0" applyFont="1"/>
    <xf numFmtId="0" fontId="8" fillId="0" borderId="0" xfId="0" applyFont="1" applyAlignment="1">
      <alignment horizontal="center" vertical="center" wrapText="1"/>
    </xf>
    <xf numFmtId="49" fontId="7" fillId="2" borderId="1" xfId="0" applyNumberFormat="1" applyFont="1" applyFill="1" applyBorder="1" applyAlignment="1">
      <alignment horizontal="center" vertical="center" wrapText="1"/>
    </xf>
    <xf numFmtId="0" fontId="8" fillId="0" borderId="0" xfId="0" applyFont="1" applyAlignment="1">
      <alignment horizontal="center" vertical="center"/>
    </xf>
    <xf numFmtId="0" fontId="17" fillId="0" borderId="0" xfId="0" applyFont="1" applyFill="1"/>
    <xf numFmtId="0" fontId="17" fillId="5" borderId="0" xfId="0" applyFont="1" applyFill="1"/>
    <xf numFmtId="0" fontId="17" fillId="0" borderId="0" xfId="0" applyFont="1" applyAlignment="1">
      <alignment wrapText="1"/>
    </xf>
    <xf numFmtId="49" fontId="7" fillId="2" borderId="1" xfId="4" applyNumberFormat="1" applyFont="1" applyFill="1" applyBorder="1" applyAlignment="1">
      <alignment horizontal="center" vertical="center" wrapText="1"/>
    </xf>
    <xf numFmtId="3" fontId="7" fillId="4" borderId="23"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3" fontId="7" fillId="2" borderId="5" xfId="0" applyNumberFormat="1" applyFont="1" applyFill="1" applyBorder="1" applyAlignment="1">
      <alignment horizontal="center" vertical="center" wrapText="1"/>
    </xf>
    <xf numFmtId="3" fontId="25" fillId="0" borderId="5" xfId="0" applyNumberFormat="1" applyFont="1" applyFill="1" applyBorder="1" applyAlignment="1">
      <alignment horizontal="center" vertical="center" wrapText="1"/>
    </xf>
    <xf numFmtId="3" fontId="7" fillId="0" borderId="5"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3" fontId="7" fillId="0" borderId="37" xfId="0" applyNumberFormat="1" applyFont="1" applyFill="1" applyBorder="1" applyAlignment="1">
      <alignment horizontal="center" vertical="center" wrapText="1"/>
    </xf>
    <xf numFmtId="49" fontId="7" fillId="0" borderId="38" xfId="0" applyNumberFormat="1" applyFont="1" applyFill="1" applyBorder="1" applyAlignment="1">
      <alignment horizontal="center" vertical="center" wrapText="1"/>
    </xf>
    <xf numFmtId="3" fontId="7" fillId="0" borderId="28" xfId="0" applyNumberFormat="1" applyFont="1" applyFill="1" applyBorder="1" applyAlignment="1">
      <alignment horizontal="center" vertical="center" wrapText="1"/>
    </xf>
    <xf numFmtId="49" fontId="7" fillId="0" borderId="39" xfId="0" applyNumberFormat="1" applyFont="1" applyFill="1" applyBorder="1" applyAlignment="1">
      <alignment horizontal="center" vertical="center" wrapText="1"/>
    </xf>
    <xf numFmtId="49" fontId="7" fillId="0" borderId="29" xfId="0"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3" fontId="7" fillId="0" borderId="5" xfId="1" applyNumberFormat="1"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4" fontId="12" fillId="0" borderId="6" xfId="0" applyNumberFormat="1" applyFont="1" applyFill="1" applyBorder="1" applyAlignment="1">
      <alignment horizontal="center" vertical="center" wrapText="1"/>
    </xf>
    <xf numFmtId="4" fontId="11" fillId="2" borderId="1" xfId="0" applyNumberFormat="1" applyFont="1" applyFill="1" applyBorder="1" applyAlignment="1">
      <alignment horizontal="center" vertical="center"/>
    </xf>
    <xf numFmtId="4" fontId="12" fillId="2" borderId="1" xfId="0" applyNumberFormat="1" applyFont="1" applyFill="1" applyBorder="1" applyAlignment="1">
      <alignment horizontal="center" vertical="center" wrapText="1"/>
    </xf>
    <xf numFmtId="4" fontId="11" fillId="2" borderId="1" xfId="0" applyNumberFormat="1" applyFont="1" applyFill="1" applyBorder="1" applyAlignment="1">
      <alignment horizontal="center" vertical="center" wrapText="1"/>
    </xf>
    <xf numFmtId="4" fontId="26" fillId="0" borderId="1" xfId="0" applyNumberFormat="1" applyFont="1" applyFill="1" applyBorder="1" applyAlignment="1">
      <alignment horizontal="center" vertical="center" wrapText="1"/>
    </xf>
    <xf numFmtId="4" fontId="26" fillId="0" borderId="2" xfId="0" applyNumberFormat="1" applyFont="1" applyFill="1" applyBorder="1" applyAlignment="1">
      <alignment horizontal="center" vertical="center"/>
    </xf>
    <xf numFmtId="4" fontId="26" fillId="0" borderId="1" xfId="0" applyNumberFormat="1" applyFont="1" applyFill="1" applyBorder="1" applyAlignment="1">
      <alignment horizontal="center" vertical="center"/>
    </xf>
    <xf numFmtId="4" fontId="12" fillId="0" borderId="1" xfId="0" applyNumberFormat="1" applyFont="1" applyFill="1" applyBorder="1" applyAlignment="1">
      <alignment horizontal="center" vertical="top" wrapText="1"/>
    </xf>
    <xf numFmtId="4" fontId="11" fillId="0" borderId="6" xfId="0" applyNumberFormat="1" applyFont="1" applyFill="1" applyBorder="1" applyAlignment="1">
      <alignment horizontal="center" vertical="center" wrapText="1"/>
    </xf>
    <xf numFmtId="4" fontId="11" fillId="2" borderId="6"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top" wrapText="1"/>
    </xf>
    <xf numFmtId="4" fontId="11" fillId="2" borderId="1" xfId="0" applyNumberFormat="1" applyFont="1" applyFill="1" applyBorder="1" applyAlignment="1">
      <alignment horizontal="center" vertical="top"/>
    </xf>
    <xf numFmtId="4" fontId="11" fillId="0" borderId="7" xfId="0" applyNumberFormat="1" applyFont="1" applyFill="1" applyBorder="1" applyAlignment="1">
      <alignment horizontal="center" vertical="center"/>
    </xf>
    <xf numFmtId="4" fontId="11" fillId="0" borderId="5" xfId="0" applyNumberFormat="1" applyFont="1" applyFill="1" applyBorder="1" applyAlignment="1">
      <alignment horizontal="center" vertical="center"/>
    </xf>
    <xf numFmtId="4" fontId="11" fillId="0" borderId="1" xfId="0" applyNumberFormat="1" applyFont="1" applyFill="1" applyBorder="1" applyAlignment="1">
      <alignment vertical="center"/>
    </xf>
    <xf numFmtId="4" fontId="11" fillId="0" borderId="6" xfId="0" applyNumberFormat="1" applyFont="1" applyFill="1" applyBorder="1" applyAlignment="1">
      <alignment horizontal="center" vertical="center"/>
    </xf>
    <xf numFmtId="4" fontId="11" fillId="0" borderId="14" xfId="0" applyNumberFormat="1" applyFont="1" applyFill="1" applyBorder="1" applyAlignment="1">
      <alignment horizontal="center" vertical="center"/>
    </xf>
    <xf numFmtId="4" fontId="11" fillId="0" borderId="12" xfId="0" applyNumberFormat="1" applyFont="1" applyFill="1" applyBorder="1" applyAlignment="1">
      <alignment horizontal="center" vertical="center"/>
    </xf>
    <xf numFmtId="4" fontId="11" fillId="0" borderId="11" xfId="0" applyNumberFormat="1" applyFont="1" applyFill="1" applyBorder="1" applyAlignment="1">
      <alignment horizontal="center" vertical="center"/>
    </xf>
    <xf numFmtId="4" fontId="11" fillId="0" borderId="15" xfId="0" applyNumberFormat="1" applyFont="1" applyFill="1" applyBorder="1" applyAlignment="1">
      <alignment horizontal="center" vertical="center"/>
    </xf>
    <xf numFmtId="4" fontId="11" fillId="0" borderId="6" xfId="3" applyNumberFormat="1" applyFont="1" applyFill="1" applyBorder="1" applyAlignment="1">
      <alignment horizontal="center" vertical="center"/>
    </xf>
    <xf numFmtId="4" fontId="11" fillId="0" borderId="4" xfId="0" applyNumberFormat="1" applyFont="1" applyFill="1" applyBorder="1" applyAlignment="1">
      <alignment horizontal="center" vertical="center"/>
    </xf>
    <xf numFmtId="4" fontId="11" fillId="0" borderId="16" xfId="0" applyNumberFormat="1" applyFont="1" applyFill="1" applyBorder="1" applyAlignment="1">
      <alignment horizontal="center" vertical="center"/>
    </xf>
    <xf numFmtId="4" fontId="11" fillId="0" borderId="18" xfId="0" applyNumberFormat="1" applyFont="1" applyFill="1" applyBorder="1" applyAlignment="1">
      <alignment horizontal="center" vertical="center"/>
    </xf>
    <xf numFmtId="4" fontId="11" fillId="0" borderId="17" xfId="0" applyNumberFormat="1" applyFont="1" applyFill="1" applyBorder="1" applyAlignment="1">
      <alignment horizontal="center" vertical="center"/>
    </xf>
    <xf numFmtId="4" fontId="11" fillId="0" borderId="13" xfId="0" applyNumberFormat="1" applyFont="1" applyFill="1" applyBorder="1" applyAlignment="1">
      <alignment horizontal="center" vertical="center"/>
    </xf>
    <xf numFmtId="4" fontId="11" fillId="0" borderId="35" xfId="0" applyNumberFormat="1" applyFont="1" applyFill="1" applyBorder="1" applyAlignment="1">
      <alignment horizontal="center" vertical="center"/>
    </xf>
    <xf numFmtId="4" fontId="11" fillId="4" borderId="1" xfId="0" applyNumberFormat="1" applyFont="1" applyFill="1" applyBorder="1" applyAlignment="1">
      <alignment horizontal="center" vertical="center" wrapText="1"/>
    </xf>
    <xf numFmtId="4" fontId="11" fillId="4" borderId="13" xfId="0" applyNumberFormat="1" applyFont="1" applyFill="1" applyBorder="1" applyAlignment="1">
      <alignment horizontal="center" vertical="center"/>
    </xf>
    <xf numFmtId="4" fontId="11" fillId="4" borderId="21" xfId="0" applyNumberFormat="1" applyFont="1" applyFill="1" applyBorder="1" applyAlignment="1">
      <alignment horizontal="center" vertical="center"/>
    </xf>
    <xf numFmtId="4" fontId="11" fillId="4" borderId="15" xfId="0" applyNumberFormat="1" applyFont="1" applyFill="1" applyBorder="1" applyAlignment="1">
      <alignment horizontal="center" vertical="center"/>
    </xf>
    <xf numFmtId="4" fontId="11" fillId="4" borderId="22" xfId="0" applyNumberFormat="1" applyFont="1" applyFill="1" applyBorder="1" applyAlignment="1">
      <alignment horizontal="center" vertical="center"/>
    </xf>
    <xf numFmtId="4" fontId="11" fillId="0" borderId="1" xfId="1" applyNumberFormat="1" applyFont="1" applyFill="1" applyBorder="1" applyAlignment="1">
      <alignment horizontal="center" vertical="center" wrapText="1"/>
    </xf>
    <xf numFmtId="4" fontId="11" fillId="0" borderId="1" xfId="1" applyNumberFormat="1" applyFont="1" applyFill="1" applyBorder="1" applyAlignment="1">
      <alignment horizontal="center" vertical="center"/>
    </xf>
    <xf numFmtId="4" fontId="12" fillId="0" borderId="1" xfId="0" applyNumberFormat="1" applyFont="1" applyBorder="1" applyAlignment="1">
      <alignment horizontal="center"/>
    </xf>
    <xf numFmtId="4" fontId="12" fillId="0" borderId="0" xfId="0" applyNumberFormat="1" applyFont="1" applyAlignment="1">
      <alignment horizontal="center"/>
    </xf>
    <xf numFmtId="4" fontId="12" fillId="0" borderId="0" xfId="0" applyNumberFormat="1" applyFont="1" applyFill="1" applyAlignment="1">
      <alignment horizontal="center"/>
    </xf>
    <xf numFmtId="4" fontId="12" fillId="0" borderId="1" xfId="0" applyNumberFormat="1" applyFont="1" applyBorder="1" applyAlignment="1">
      <alignment horizontal="center" vertical="center"/>
    </xf>
    <xf numFmtId="4" fontId="11" fillId="0" borderId="2" xfId="0" applyNumberFormat="1" applyFont="1" applyFill="1" applyBorder="1" applyAlignment="1">
      <alignment vertical="center"/>
    </xf>
    <xf numFmtId="1" fontId="7" fillId="0" borderId="1" xfId="0" applyNumberFormat="1"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4" fontId="12" fillId="0" borderId="0" xfId="0" applyNumberFormat="1" applyFont="1" applyBorder="1" applyAlignment="1">
      <alignment horizontal="center"/>
    </xf>
    <xf numFmtId="4" fontId="11" fillId="0" borderId="27" xfId="0" applyNumberFormat="1" applyFont="1" applyFill="1" applyBorder="1" applyAlignment="1">
      <alignment horizontal="center" vertical="center"/>
    </xf>
    <xf numFmtId="3" fontId="7"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0" borderId="9" xfId="0"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3" fontId="20" fillId="0" borderId="1" xfId="0" applyNumberFormat="1" applyFont="1" applyBorder="1" applyAlignment="1">
      <alignment horizontal="center" vertical="center"/>
    </xf>
    <xf numFmtId="0" fontId="20" fillId="0" borderId="1" xfId="0" applyFont="1" applyBorder="1" applyAlignment="1">
      <alignment horizontal="center" vertical="center"/>
    </xf>
    <xf numFmtId="0" fontId="20" fillId="0" borderId="5" xfId="0" applyFont="1" applyBorder="1" applyAlignment="1">
      <alignment horizontal="center" vertical="center"/>
    </xf>
    <xf numFmtId="3" fontId="20" fillId="0" borderId="6" xfId="0" applyNumberFormat="1" applyFont="1" applyBorder="1" applyAlignment="1">
      <alignment horizontal="center" vertical="center"/>
    </xf>
    <xf numFmtId="3" fontId="20" fillId="0" borderId="1" xfId="0" applyNumberFormat="1" applyFont="1" applyFill="1" applyBorder="1" applyAlignment="1">
      <alignment horizontal="center" vertical="center"/>
    </xf>
    <xf numFmtId="4" fontId="12" fillId="2" borderId="2" xfId="0" applyNumberFormat="1" applyFont="1" applyFill="1" applyBorder="1" applyAlignment="1">
      <alignment horizontal="center" vertical="center" wrapText="1"/>
    </xf>
    <xf numFmtId="4" fontId="11" fillId="2" borderId="2" xfId="0" applyNumberFormat="1" applyFont="1" applyFill="1" applyBorder="1" applyAlignment="1">
      <alignment horizontal="center" vertical="center"/>
    </xf>
    <xf numFmtId="49" fontId="7" fillId="0" borderId="33" xfId="0" applyNumberFormat="1" applyFont="1" applyFill="1" applyBorder="1" applyAlignment="1">
      <alignment horizontal="center" vertical="center" wrapText="1"/>
    </xf>
    <xf numFmtId="3" fontId="7" fillId="0" borderId="33" xfId="0" applyNumberFormat="1" applyFont="1" applyFill="1" applyBorder="1" applyAlignment="1">
      <alignment horizontal="center" vertical="center" wrapText="1"/>
    </xf>
    <xf numFmtId="49" fontId="7" fillId="0" borderId="22" xfId="0" applyNumberFormat="1" applyFont="1" applyFill="1" applyBorder="1" applyAlignment="1">
      <alignment horizontal="center" vertical="center" wrapText="1"/>
    </xf>
    <xf numFmtId="4" fontId="26" fillId="0" borderId="1" xfId="4" applyNumberFormat="1" applyFont="1" applyFill="1" applyBorder="1" applyAlignment="1">
      <alignment horizontal="center" vertical="center"/>
    </xf>
    <xf numFmtId="49" fontId="7" fillId="4" borderId="22" xfId="0" applyNumberFormat="1" applyFont="1" applyFill="1" applyBorder="1" applyAlignment="1">
      <alignment horizontal="center" vertical="center" wrapText="1"/>
    </xf>
    <xf numFmtId="4" fontId="11" fillId="4" borderId="2" xfId="0" applyNumberFormat="1" applyFont="1" applyFill="1" applyBorder="1" applyAlignment="1">
      <alignment horizontal="center" vertical="center" wrapText="1"/>
    </xf>
    <xf numFmtId="49" fontId="8" fillId="0" borderId="1" xfId="0" applyNumberFormat="1" applyFont="1" applyFill="1" applyBorder="1" applyAlignment="1">
      <alignment vertical="center" wrapText="1"/>
    </xf>
    <xf numFmtId="49" fontId="8" fillId="0" borderId="1" xfId="0" applyNumberFormat="1" applyFont="1" applyFill="1" applyBorder="1" applyAlignment="1">
      <alignment horizontal="center" vertical="center" wrapText="1"/>
    </xf>
    <xf numFmtId="4" fontId="11" fillId="6" borderId="1"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xf>
    <xf numFmtId="4" fontId="11" fillId="0" borderId="1" xfId="4" applyNumberFormat="1" applyFont="1" applyFill="1" applyBorder="1" applyAlignment="1">
      <alignment horizontal="center" vertical="center"/>
    </xf>
    <xf numFmtId="4" fontId="11" fillId="0" borderId="1" xfId="3" applyNumberFormat="1" applyFont="1" applyFill="1" applyBorder="1" applyAlignment="1">
      <alignment horizontal="center" vertical="center"/>
    </xf>
    <xf numFmtId="3" fontId="7" fillId="0" borderId="5"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 fontId="7" fillId="0" borderId="5"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4" fontId="26" fillId="0" borderId="1" xfId="3" applyNumberFormat="1" applyFont="1" applyFill="1" applyBorder="1" applyAlignment="1">
      <alignment horizontal="center" vertical="center"/>
    </xf>
    <xf numFmtId="4" fontId="12" fillId="0" borderId="1" xfId="0" applyNumberFormat="1" applyFont="1" applyFill="1" applyBorder="1" applyAlignment="1">
      <alignment horizontal="center"/>
    </xf>
    <xf numFmtId="0" fontId="25"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64" fontId="25"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64" fontId="7" fillId="0" borderId="1" xfId="0" applyNumberFormat="1" applyFont="1" applyFill="1" applyBorder="1" applyAlignment="1">
      <alignment horizontal="center" vertical="top" wrapText="1"/>
    </xf>
    <xf numFmtId="4" fontId="7" fillId="0" borderId="1" xfId="0" applyNumberFormat="1" applyFont="1" applyFill="1" applyBorder="1" applyAlignment="1">
      <alignment horizontal="center" vertical="top" wrapText="1"/>
    </xf>
    <xf numFmtId="0" fontId="9" fillId="0"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Border="1" applyAlignment="1">
      <alignment horizontal="left" vertical="top" wrapText="1"/>
    </xf>
    <xf numFmtId="4" fontId="11" fillId="0" borderId="1" xfId="0" applyNumberFormat="1" applyFont="1" applyFill="1" applyBorder="1" applyAlignment="1">
      <alignment horizontal="center" vertical="center"/>
    </xf>
    <xf numFmtId="3" fontId="7" fillId="7" borderId="1" xfId="0" applyNumberFormat="1" applyFont="1" applyFill="1" applyBorder="1" applyAlignment="1">
      <alignment horizontal="center" vertical="center" wrapText="1"/>
    </xf>
    <xf numFmtId="4" fontId="11" fillId="7" borderId="1" xfId="0" applyNumberFormat="1" applyFont="1" applyFill="1" applyBorder="1" applyAlignment="1">
      <alignment horizontal="center" vertical="center"/>
    </xf>
    <xf numFmtId="4" fontId="11" fillId="6" borderId="1" xfId="0" applyNumberFormat="1" applyFont="1" applyFill="1" applyBorder="1" applyAlignment="1">
      <alignment horizontal="center" vertical="center"/>
    </xf>
    <xf numFmtId="49" fontId="7" fillId="7" borderId="2" xfId="0" applyNumberFormat="1" applyFont="1" applyFill="1" applyBorder="1" applyAlignment="1">
      <alignment horizontal="center" vertical="center" wrapText="1"/>
    </xf>
    <xf numFmtId="4" fontId="11" fillId="6" borderId="2" xfId="0" applyNumberFormat="1" applyFont="1" applyFill="1" applyBorder="1" applyAlignment="1">
      <alignment horizontal="center" vertical="center"/>
    </xf>
    <xf numFmtId="0" fontId="7" fillId="6" borderId="1" xfId="0" applyFont="1" applyFill="1" applyBorder="1" applyAlignment="1">
      <alignment horizontal="center" vertical="center" wrapText="1"/>
    </xf>
    <xf numFmtId="0" fontId="17" fillId="6" borderId="1" xfId="0" applyFont="1" applyFill="1" applyBorder="1"/>
    <xf numFmtId="4" fontId="11" fillId="7" borderId="1" xfId="0" applyNumberFormat="1" applyFont="1" applyFill="1" applyBorder="1" applyAlignment="1">
      <alignment horizontal="center" vertical="center" wrapText="1"/>
    </xf>
    <xf numFmtId="3" fontId="7" fillId="6" borderId="59" xfId="0" applyNumberFormat="1" applyFont="1" applyFill="1" applyBorder="1" applyAlignment="1">
      <alignment horizontal="left" vertical="center" wrapText="1"/>
    </xf>
    <xf numFmtId="49" fontId="7" fillId="6" borderId="12" xfId="0" applyNumberFormat="1" applyFont="1" applyFill="1" applyBorder="1" applyAlignment="1">
      <alignment horizontal="left" vertical="center" wrapText="1"/>
    </xf>
    <xf numFmtId="4" fontId="11" fillId="0" borderId="1" xfId="0" applyNumberFormat="1" applyFont="1" applyFill="1" applyBorder="1" applyAlignment="1">
      <alignment horizontal="center" vertical="center" wrapText="1"/>
    </xf>
    <xf numFmtId="4" fontId="11" fillId="0" borderId="24" xfId="0" applyNumberFormat="1" applyFont="1" applyFill="1" applyBorder="1" applyAlignment="1">
      <alignment horizontal="center" vertical="center" wrapText="1"/>
    </xf>
    <xf numFmtId="4" fontId="11" fillId="0" borderId="26" xfId="0" applyNumberFormat="1" applyFont="1" applyFill="1" applyBorder="1" applyAlignment="1">
      <alignment horizontal="center" vertical="center" wrapText="1"/>
    </xf>
    <xf numFmtId="4" fontId="11" fillId="0" borderId="24"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xf>
    <xf numFmtId="4" fontId="11" fillId="2" borderId="24" xfId="0" applyNumberFormat="1" applyFont="1" applyFill="1" applyBorder="1" applyAlignment="1">
      <alignment horizontal="center" vertical="center" wrapText="1"/>
    </xf>
    <xf numFmtId="4" fontId="26" fillId="0" borderId="6" xfId="0" applyNumberFormat="1" applyFont="1" applyFill="1" applyBorder="1" applyAlignment="1">
      <alignment horizontal="center" vertical="center" wrapText="1"/>
    </xf>
    <xf numFmtId="4" fontId="12" fillId="0" borderId="6" xfId="0" applyNumberFormat="1" applyFont="1" applyFill="1" applyBorder="1" applyAlignment="1">
      <alignment horizontal="center" vertical="top" wrapText="1"/>
    </xf>
    <xf numFmtId="4" fontId="12" fillId="0" borderId="6" xfId="0" applyNumberFormat="1" applyFont="1" applyBorder="1" applyAlignment="1">
      <alignment horizontal="center" vertical="center"/>
    </xf>
    <xf numFmtId="4" fontId="11" fillId="0" borderId="6" xfId="1" applyNumberFormat="1" applyFont="1" applyFill="1" applyBorder="1" applyAlignment="1">
      <alignment horizontal="center" vertical="center" wrapText="1"/>
    </xf>
    <xf numFmtId="4" fontId="11" fillId="0" borderId="0" xfId="0" applyNumberFormat="1" applyFont="1" applyFill="1" applyBorder="1" applyAlignment="1">
      <alignment horizontal="center" vertical="center"/>
    </xf>
    <xf numFmtId="4" fontId="11" fillId="0" borderId="58" xfId="0" applyNumberFormat="1" applyFont="1" applyFill="1" applyBorder="1" applyAlignment="1">
      <alignment horizontal="center" vertical="center"/>
    </xf>
    <xf numFmtId="4" fontId="11" fillId="4" borderId="61"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xf>
    <xf numFmtId="0" fontId="8" fillId="0" borderId="1" xfId="0" applyFont="1" applyBorder="1" applyAlignment="1">
      <alignment horizontal="center" vertical="center" wrapText="1"/>
    </xf>
    <xf numFmtId="4" fontId="11" fillId="0" borderId="1" xfId="0" applyNumberFormat="1" applyFont="1" applyFill="1" applyBorder="1" applyAlignment="1">
      <alignment horizontal="center" vertical="center" wrapText="1"/>
    </xf>
    <xf numFmtId="0" fontId="8" fillId="0" borderId="1" xfId="0" applyFont="1" applyBorder="1" applyAlignment="1">
      <alignment horizontal="center" vertical="center"/>
    </xf>
    <xf numFmtId="4" fontId="12" fillId="0" borderId="1" xfId="0" applyNumberFormat="1" applyFont="1" applyBorder="1" applyAlignment="1">
      <alignment horizontal="center" vertical="center" wrapText="1"/>
    </xf>
    <xf numFmtId="4" fontId="26" fillId="0" borderId="1" xfId="0" applyNumberFormat="1" applyFont="1" applyBorder="1" applyAlignment="1">
      <alignment horizontal="center" vertical="center" wrapText="1"/>
    </xf>
    <xf numFmtId="4" fontId="12" fillId="0" borderId="1" xfId="0" applyNumberFormat="1" applyFont="1" applyBorder="1" applyAlignment="1">
      <alignment horizontal="center" wrapText="1"/>
    </xf>
    <xf numFmtId="4" fontId="12" fillId="0" borderId="1" xfId="0" applyNumberFormat="1" applyFont="1" applyFill="1" applyBorder="1" applyAlignment="1">
      <alignment horizontal="center" wrapText="1"/>
    </xf>
    <xf numFmtId="4" fontId="11" fillId="0" borderId="1" xfId="0" applyNumberFormat="1" applyFont="1" applyFill="1" applyBorder="1" applyAlignment="1">
      <alignment horizontal="center" vertical="center"/>
    </xf>
    <xf numFmtId="4" fontId="11" fillId="0" borderId="1" xfId="0" applyNumberFormat="1" applyFont="1" applyFill="1" applyBorder="1" applyAlignment="1">
      <alignment horizontal="center" vertical="center" wrapText="1"/>
    </xf>
    <xf numFmtId="3" fontId="7" fillId="0" borderId="1" xfId="1" applyNumberFormat="1" applyFont="1" applyFill="1" applyBorder="1" applyAlignment="1">
      <alignment horizontal="center" vertical="center" wrapText="1"/>
    </xf>
    <xf numFmtId="4" fontId="33" fillId="0" borderId="6" xfId="0" applyNumberFormat="1" applyFont="1" applyFill="1" applyBorder="1" applyAlignment="1">
      <alignment horizontal="center" vertical="center" wrapText="1"/>
    </xf>
    <xf numFmtId="4" fontId="33" fillId="0" borderId="1" xfId="0" applyNumberFormat="1" applyFont="1" applyFill="1" applyBorder="1" applyAlignment="1">
      <alignment horizontal="center" vertical="center"/>
    </xf>
    <xf numFmtId="4" fontId="33" fillId="0" borderId="1" xfId="0" applyNumberFormat="1" applyFont="1" applyBorder="1" applyAlignment="1">
      <alignment horizontal="center" vertical="center"/>
    </xf>
    <xf numFmtId="4" fontId="33" fillId="0" borderId="6" xfId="3" applyNumberFormat="1" applyFont="1" applyFill="1" applyBorder="1" applyAlignment="1">
      <alignment horizontal="center" vertical="center"/>
    </xf>
    <xf numFmtId="4" fontId="33" fillId="0" borderId="5" xfId="0" applyNumberFormat="1" applyFont="1" applyFill="1" applyBorder="1" applyAlignment="1">
      <alignment horizontal="center" vertical="center"/>
    </xf>
    <xf numFmtId="4" fontId="26" fillId="0" borderId="5" xfId="0" applyNumberFormat="1" applyFont="1" applyFill="1" applyBorder="1" applyAlignment="1">
      <alignment horizontal="center" vertical="center"/>
    </xf>
    <xf numFmtId="4" fontId="33" fillId="2" borderId="1" xfId="0" applyNumberFormat="1" applyFont="1" applyFill="1" applyBorder="1" applyAlignment="1">
      <alignment horizontal="center" vertical="center" wrapText="1"/>
    </xf>
    <xf numFmtId="4" fontId="33" fillId="0" borderId="2" xfId="0" applyNumberFormat="1" applyFont="1" applyFill="1" applyBorder="1" applyAlignment="1">
      <alignment horizontal="center" vertical="center"/>
    </xf>
    <xf numFmtId="4" fontId="33" fillId="0" borderId="6" xfId="0" applyNumberFormat="1" applyFont="1" applyFill="1" applyBorder="1" applyAlignment="1">
      <alignment horizontal="center" vertical="center"/>
    </xf>
    <xf numFmtId="4" fontId="33" fillId="2" borderId="6" xfId="0" applyNumberFormat="1" applyFont="1" applyFill="1" applyBorder="1" applyAlignment="1">
      <alignment horizontal="center" vertical="center" wrapText="1"/>
    </xf>
    <xf numFmtId="4" fontId="33" fillId="0" borderId="1" xfId="3" applyNumberFormat="1" applyFont="1" applyFill="1" applyBorder="1" applyAlignment="1">
      <alignment horizontal="center" vertical="center"/>
    </xf>
    <xf numFmtId="4" fontId="33" fillId="0" borderId="1" xfId="0" applyNumberFormat="1" applyFont="1" applyBorder="1" applyAlignment="1">
      <alignment horizontal="center" vertical="center" wrapText="1"/>
    </xf>
    <xf numFmtId="3" fontId="7" fillId="6" borderId="58" xfId="0" applyNumberFormat="1" applyFont="1" applyFill="1" applyBorder="1" applyAlignment="1">
      <alignment horizontal="center" vertical="center" wrapText="1"/>
    </xf>
    <xf numFmtId="49" fontId="7" fillId="6" borderId="58" xfId="0" applyNumberFormat="1" applyFont="1" applyFill="1" applyBorder="1" applyAlignment="1">
      <alignment horizontal="center" vertical="center" wrapText="1"/>
    </xf>
    <xf numFmtId="3" fontId="7" fillId="6" borderId="12" xfId="0" applyNumberFormat="1" applyFont="1" applyFill="1" applyBorder="1" applyAlignment="1">
      <alignment horizontal="center" vertical="center" wrapText="1"/>
    </xf>
    <xf numFmtId="49" fontId="7" fillId="6" borderId="12" xfId="0" applyNumberFormat="1" applyFont="1" applyFill="1" applyBorder="1" applyAlignment="1">
      <alignment horizontal="center" vertical="center" wrapText="1"/>
    </xf>
    <xf numFmtId="4" fontId="33" fillId="0" borderId="1" xfId="0" applyNumberFormat="1" applyFont="1" applyFill="1" applyBorder="1" applyAlignment="1">
      <alignment horizontal="center" vertical="center" wrapText="1"/>
    </xf>
    <xf numFmtId="0" fontId="18" fillId="6" borderId="49" xfId="0" applyNumberFormat="1" applyFont="1" applyFill="1" applyBorder="1" applyAlignment="1">
      <alignment horizontal="left" vertical="center" wrapText="1"/>
    </xf>
    <xf numFmtId="0" fontId="18" fillId="6" borderId="49" xfId="0" applyFont="1" applyFill="1" applyBorder="1" applyAlignment="1">
      <alignment horizontal="left" vertical="center" wrapText="1"/>
    </xf>
    <xf numFmtId="0" fontId="25" fillId="0" borderId="0" xfId="0" applyFont="1" applyAlignment="1">
      <alignment horizontal="left" vertical="top"/>
    </xf>
    <xf numFmtId="1" fontId="34" fillId="0" borderId="50" xfId="0" applyNumberFormat="1" applyFont="1" applyBorder="1" applyAlignment="1">
      <alignment horizontal="center" vertical="top"/>
    </xf>
    <xf numFmtId="165" fontId="25" fillId="6" borderId="46" xfId="0" applyNumberFormat="1" applyFont="1" applyFill="1" applyBorder="1" applyAlignment="1">
      <alignment horizontal="left" vertical="top" wrapText="1"/>
    </xf>
    <xf numFmtId="165" fontId="25" fillId="6" borderId="50" xfId="0" applyNumberFormat="1" applyFont="1" applyFill="1" applyBorder="1" applyAlignment="1">
      <alignment horizontal="left" vertical="top" wrapText="1"/>
    </xf>
    <xf numFmtId="165" fontId="28" fillId="0" borderId="50" xfId="0" applyNumberFormat="1" applyFont="1" applyFill="1" applyBorder="1" applyAlignment="1">
      <alignment horizontal="left" vertical="top" wrapText="1"/>
    </xf>
    <xf numFmtId="165" fontId="25" fillId="0" borderId="50" xfId="0" applyNumberFormat="1" applyFont="1" applyFill="1" applyBorder="1" applyAlignment="1">
      <alignment horizontal="left" vertical="top" wrapText="1"/>
    </xf>
    <xf numFmtId="165" fontId="28" fillId="2" borderId="50" xfId="0" applyNumberFormat="1" applyFont="1" applyFill="1" applyBorder="1" applyAlignment="1">
      <alignment horizontal="left" vertical="top"/>
    </xf>
    <xf numFmtId="165" fontId="28" fillId="0" borderId="50" xfId="0" applyNumberFormat="1" applyFont="1" applyFill="1" applyBorder="1" applyAlignment="1">
      <alignment horizontal="left" vertical="top"/>
    </xf>
    <xf numFmtId="165" fontId="28" fillId="2" borderId="50" xfId="0" applyNumberFormat="1" applyFont="1" applyFill="1" applyBorder="1" applyAlignment="1">
      <alignment horizontal="left" vertical="top" wrapText="1"/>
    </xf>
    <xf numFmtId="0" fontId="14" fillId="6" borderId="0" xfId="0" applyFont="1" applyFill="1" applyAlignment="1">
      <alignment horizontal="left" vertical="center"/>
    </xf>
    <xf numFmtId="0" fontId="32" fillId="6" borderId="49" xfId="0" applyFont="1" applyFill="1" applyBorder="1" applyAlignment="1">
      <alignment horizontal="center" vertical="center"/>
    </xf>
    <xf numFmtId="0" fontId="18" fillId="6" borderId="1" xfId="0" applyFont="1" applyFill="1" applyBorder="1" applyAlignment="1">
      <alignment horizontal="left" vertical="center" wrapText="1"/>
    </xf>
    <xf numFmtId="0" fontId="18" fillId="6" borderId="1" xfId="0" applyFont="1" applyFill="1" applyBorder="1" applyAlignment="1">
      <alignment horizontal="left" vertical="top" wrapText="1"/>
    </xf>
    <xf numFmtId="4" fontId="33" fillId="0" borderId="24" xfId="0" applyNumberFormat="1" applyFont="1" applyFill="1" applyBorder="1" applyAlignment="1">
      <alignment horizontal="center" vertical="center" wrapText="1"/>
    </xf>
    <xf numFmtId="0" fontId="18" fillId="6" borderId="2" xfId="0" applyFont="1" applyFill="1" applyBorder="1" applyAlignment="1">
      <alignment horizontal="left" vertical="center" wrapText="1"/>
    </xf>
    <xf numFmtId="0" fontId="18" fillId="6" borderId="3"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164" fontId="25" fillId="7" borderId="2" xfId="0" applyNumberFormat="1" applyFont="1" applyFill="1" applyBorder="1" applyAlignment="1">
      <alignment horizontal="left" vertical="top" wrapText="1"/>
    </xf>
    <xf numFmtId="164" fontId="25" fillId="7" borderId="3" xfId="0" applyNumberFormat="1" applyFont="1" applyFill="1" applyBorder="1" applyAlignment="1">
      <alignment horizontal="left" vertical="top" wrapText="1"/>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4" fontId="25" fillId="6" borderId="2" xfId="0" applyNumberFormat="1" applyFont="1" applyFill="1" applyBorder="1" applyAlignment="1">
      <alignment horizontal="left" vertical="top" wrapText="1"/>
    </xf>
    <xf numFmtId="4" fontId="25" fillId="6" borderId="3" xfId="0" applyNumberFormat="1" applyFont="1" applyFill="1" applyBorder="1" applyAlignment="1">
      <alignment horizontal="left" vertical="top" wrapText="1"/>
    </xf>
    <xf numFmtId="4" fontId="25" fillId="2" borderId="44" xfId="0" applyNumberFormat="1" applyFont="1" applyFill="1" applyBorder="1" applyAlignment="1">
      <alignment horizontal="left" vertical="top" wrapText="1"/>
    </xf>
    <xf numFmtId="4" fontId="25" fillId="2" borderId="46" xfId="0" applyNumberFormat="1" applyFont="1" applyFill="1" applyBorder="1" applyAlignment="1">
      <alignment horizontal="left" vertical="top" wrapText="1"/>
    </xf>
    <xf numFmtId="4" fontId="25" fillId="2" borderId="48" xfId="0" applyNumberFormat="1"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164" fontId="25" fillId="7" borderId="4" xfId="0" applyNumberFormat="1" applyFont="1" applyFill="1" applyBorder="1" applyAlignment="1">
      <alignment horizontal="left" vertical="top" wrapText="1"/>
    </xf>
    <xf numFmtId="4" fontId="25" fillId="0" borderId="44" xfId="0" applyNumberFormat="1" applyFont="1" applyFill="1" applyBorder="1" applyAlignment="1">
      <alignment horizontal="left" vertical="top" wrapText="1"/>
    </xf>
    <xf numFmtId="4" fontId="25" fillId="0" borderId="46" xfId="0" applyNumberFormat="1" applyFont="1" applyFill="1" applyBorder="1" applyAlignment="1">
      <alignment horizontal="left" vertical="top" wrapText="1"/>
    </xf>
    <xf numFmtId="4" fontId="25" fillId="0" borderId="48" xfId="0" applyNumberFormat="1" applyFont="1" applyFill="1" applyBorder="1" applyAlignment="1">
      <alignment horizontal="left" vertical="top" wrapText="1"/>
    </xf>
    <xf numFmtId="0" fontId="18" fillId="6" borderId="49"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18" fillId="6" borderId="49" xfId="0" applyNumberFormat="1" applyFont="1" applyFill="1" applyBorder="1" applyAlignment="1">
      <alignment horizontal="left" vertical="center" wrapText="1"/>
    </xf>
    <xf numFmtId="4" fontId="9" fillId="2" borderId="2" xfId="0" applyNumberFormat="1" applyFont="1" applyFill="1" applyBorder="1" applyAlignment="1">
      <alignment horizontal="center" vertical="center" wrapText="1"/>
    </xf>
    <xf numFmtId="4" fontId="9" fillId="2" borderId="4"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4" fontId="12" fillId="0" borderId="2" xfId="0" applyNumberFormat="1" applyFont="1" applyBorder="1" applyAlignment="1">
      <alignment horizontal="center"/>
    </xf>
    <xf numFmtId="4" fontId="12" fillId="0" borderId="3" xfId="0" applyNumberFormat="1" applyFont="1" applyBorder="1" applyAlignment="1">
      <alignment horizontal="center"/>
    </xf>
    <xf numFmtId="4" fontId="11" fillId="0" borderId="2"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4" fontId="12" fillId="0" borderId="2" xfId="0" applyNumberFormat="1" applyFont="1" applyFill="1" applyBorder="1" applyAlignment="1">
      <alignment horizontal="center"/>
    </xf>
    <xf numFmtId="4" fontId="12" fillId="0" borderId="3" xfId="0" applyNumberFormat="1" applyFont="1" applyFill="1" applyBorder="1" applyAlignment="1">
      <alignment horizontal="center"/>
    </xf>
    <xf numFmtId="4" fontId="11" fillId="0" borderId="4" xfId="0" applyNumberFormat="1" applyFont="1" applyFill="1" applyBorder="1" applyAlignment="1">
      <alignment horizontal="center" vertical="center" wrapText="1"/>
    </xf>
    <xf numFmtId="4" fontId="12" fillId="0" borderId="4" xfId="0" applyNumberFormat="1" applyFont="1" applyBorder="1" applyAlignment="1">
      <alignment horizontal="center"/>
    </xf>
    <xf numFmtId="4" fontId="12" fillId="0" borderId="2" xfId="0" applyNumberFormat="1" applyFont="1" applyBorder="1" applyAlignment="1">
      <alignment horizontal="center" vertical="center"/>
    </xf>
    <xf numFmtId="4" fontId="12" fillId="0" borderId="3" xfId="0" applyNumberFormat="1" applyFont="1" applyBorder="1" applyAlignment="1">
      <alignment horizontal="center" vertical="center"/>
    </xf>
    <xf numFmtId="4" fontId="11" fillId="0" borderId="2" xfId="3" applyNumberFormat="1" applyFont="1" applyFill="1" applyBorder="1" applyAlignment="1">
      <alignment horizontal="center" vertical="center"/>
    </xf>
    <xf numFmtId="4" fontId="11" fillId="0" borderId="3" xfId="3" applyNumberFormat="1" applyFont="1" applyFill="1" applyBorder="1" applyAlignment="1">
      <alignment horizontal="center" vertical="center"/>
    </xf>
    <xf numFmtId="49" fontId="18" fillId="6" borderId="43" xfId="0" applyNumberFormat="1" applyFont="1" applyFill="1" applyBorder="1" applyAlignment="1">
      <alignment horizontal="left" vertical="center" wrapText="1"/>
    </xf>
    <xf numFmtId="49" fontId="18" fillId="6" borderId="45" xfId="0" applyNumberFormat="1" applyFont="1" applyFill="1" applyBorder="1" applyAlignment="1">
      <alignment horizontal="left" vertical="center" wrapText="1"/>
    </xf>
    <xf numFmtId="49" fontId="18" fillId="6" borderId="47" xfId="0" applyNumberFormat="1" applyFont="1" applyFill="1" applyBorder="1" applyAlignment="1">
      <alignment horizontal="left" vertical="center" wrapText="1"/>
    </xf>
    <xf numFmtId="4" fontId="25" fillId="2" borderId="7" xfId="0" applyNumberFormat="1" applyFont="1" applyFill="1" applyBorder="1" applyAlignment="1">
      <alignment horizontal="left" vertical="top" wrapText="1"/>
    </xf>
    <xf numFmtId="4" fontId="25" fillId="2" borderId="16" xfId="0" applyNumberFormat="1" applyFont="1" applyFill="1" applyBorder="1" applyAlignment="1">
      <alignment horizontal="left" vertical="top" wrapText="1"/>
    </xf>
    <xf numFmtId="4" fontId="25" fillId="2" borderId="2" xfId="0" applyNumberFormat="1" applyFont="1" applyFill="1" applyBorder="1" applyAlignment="1">
      <alignment horizontal="left" vertical="top" wrapText="1"/>
    </xf>
    <xf numFmtId="4" fontId="25" fillId="2" borderId="4" xfId="0" applyNumberFormat="1" applyFont="1" applyFill="1" applyBorder="1" applyAlignment="1">
      <alignment horizontal="left" vertical="top" wrapText="1"/>
    </xf>
    <xf numFmtId="4" fontId="25" fillId="2" borderId="3" xfId="0" applyNumberFormat="1" applyFont="1" applyFill="1" applyBorder="1" applyAlignment="1">
      <alignment horizontal="left" vertical="top" wrapText="1"/>
    </xf>
    <xf numFmtId="165" fontId="25" fillId="0" borderId="50" xfId="0" applyNumberFormat="1" applyFont="1" applyFill="1" applyBorder="1" applyAlignment="1">
      <alignment horizontal="left" vertical="top" wrapText="1"/>
    </xf>
    <xf numFmtId="4" fontId="25" fillId="2" borderId="50" xfId="0" applyNumberFormat="1" applyFont="1" applyFill="1" applyBorder="1" applyAlignment="1">
      <alignment horizontal="left" vertical="top" wrapText="1"/>
    </xf>
    <xf numFmtId="165" fontId="25" fillId="2" borderId="44" xfId="0" applyNumberFormat="1" applyFont="1" applyFill="1" applyBorder="1" applyAlignment="1">
      <alignment horizontal="left" vertical="top" wrapText="1"/>
    </xf>
    <xf numFmtId="165" fontId="25" fillId="2" borderId="48" xfId="0" applyNumberFormat="1" applyFont="1" applyFill="1" applyBorder="1" applyAlignment="1">
      <alignment horizontal="left" vertical="top" wrapText="1"/>
    </xf>
    <xf numFmtId="4" fontId="11" fillId="0" borderId="1" xfId="0" applyNumberFormat="1" applyFont="1" applyFill="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7" fillId="0" borderId="7"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30"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1" xfId="0" applyFont="1" applyFill="1" applyBorder="1" applyAlignment="1">
      <alignment horizontal="center" vertical="center" wrapText="1"/>
    </xf>
    <xf numFmtId="165" fontId="25" fillId="2" borderId="46" xfId="0" applyNumberFormat="1" applyFont="1" applyFill="1" applyBorder="1" applyAlignment="1">
      <alignment horizontal="left" vertical="top" wrapText="1"/>
    </xf>
    <xf numFmtId="0" fontId="14" fillId="6" borderId="43" xfId="0" applyFont="1" applyFill="1" applyBorder="1" applyAlignment="1">
      <alignment horizontal="left" vertical="center" wrapText="1"/>
    </xf>
    <xf numFmtId="0" fontId="14" fillId="6" borderId="45" xfId="0" applyFont="1" applyFill="1" applyBorder="1" applyAlignment="1">
      <alignment horizontal="left" vertical="center" wrapText="1"/>
    </xf>
    <xf numFmtId="0" fontId="14" fillId="6" borderId="47" xfId="0" applyFont="1" applyFill="1" applyBorder="1" applyAlignment="1">
      <alignment horizontal="left" vertical="center" wrapText="1"/>
    </xf>
    <xf numFmtId="4" fontId="25" fillId="0" borderId="50" xfId="0" applyNumberFormat="1" applyFont="1" applyFill="1" applyBorder="1" applyAlignment="1">
      <alignment horizontal="left" vertical="top" wrapText="1"/>
    </xf>
    <xf numFmtId="0" fontId="7" fillId="0" borderId="1" xfId="0" applyFont="1" applyFill="1" applyBorder="1" applyAlignment="1">
      <alignment horizontal="center" vertical="center" wrapText="1"/>
    </xf>
    <xf numFmtId="165" fontId="25" fillId="2" borderId="50" xfId="0" applyNumberFormat="1" applyFont="1" applyFill="1" applyBorder="1" applyAlignment="1">
      <alignment horizontal="left" vertical="top" wrapText="1"/>
    </xf>
    <xf numFmtId="3" fontId="7" fillId="0" borderId="7"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4" fontId="7" fillId="2" borderId="1" xfId="0" applyNumberFormat="1" applyFont="1" applyFill="1" applyBorder="1" applyAlignment="1">
      <alignment horizontal="center" vertical="center" wrapText="1"/>
    </xf>
    <xf numFmtId="165" fontId="28" fillId="0" borderId="50" xfId="0" applyNumberFormat="1" applyFont="1" applyFill="1" applyBorder="1" applyAlignment="1">
      <alignment horizontal="left" vertical="top"/>
    </xf>
    <xf numFmtId="165" fontId="25" fillId="0" borderId="44" xfId="0" applyNumberFormat="1" applyFont="1" applyFill="1" applyBorder="1" applyAlignment="1">
      <alignment horizontal="left" vertical="top" wrapText="1"/>
    </xf>
    <xf numFmtId="165" fontId="25" fillId="0" borderId="48" xfId="0" applyNumberFormat="1" applyFont="1" applyFill="1" applyBorder="1" applyAlignment="1">
      <alignment horizontal="left" vertical="top" wrapText="1"/>
    </xf>
    <xf numFmtId="49" fontId="10" fillId="0" borderId="49"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50" xfId="0" applyNumberFormat="1" applyFont="1" applyFill="1" applyBorder="1" applyAlignment="1">
      <alignment horizontal="center" vertical="center" wrapText="1"/>
    </xf>
    <xf numFmtId="165" fontId="25" fillId="6" borderId="50" xfId="0" applyNumberFormat="1" applyFont="1" applyFill="1" applyBorder="1" applyAlignment="1">
      <alignment horizontal="left" vertical="top" wrapText="1"/>
    </xf>
    <xf numFmtId="4" fontId="18" fillId="6" borderId="43" xfId="0" applyNumberFormat="1" applyFont="1" applyFill="1" applyBorder="1" applyAlignment="1">
      <alignment horizontal="left" vertical="center" wrapText="1"/>
    </xf>
    <xf numFmtId="4" fontId="27" fillId="6" borderId="45" xfId="0" applyNumberFormat="1" applyFont="1" applyFill="1" applyBorder="1" applyAlignment="1">
      <alignment horizontal="left" vertical="center" wrapText="1"/>
    </xf>
    <xf numFmtId="4" fontId="27" fillId="6" borderId="47" xfId="0" applyNumberFormat="1"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 fontId="11" fillId="0" borderId="1" xfId="0" applyNumberFormat="1" applyFont="1" applyFill="1" applyBorder="1" applyAlignment="1">
      <alignment horizontal="center" vertical="center" wrapText="1"/>
    </xf>
    <xf numFmtId="49" fontId="18" fillId="6" borderId="49" xfId="0" applyNumberFormat="1" applyFont="1" applyFill="1" applyBorder="1" applyAlignment="1">
      <alignment horizontal="left" vertical="center" wrapText="1"/>
    </xf>
    <xf numFmtId="4" fontId="11" fillId="0" borderId="4" xfId="0" applyNumberFormat="1" applyFont="1" applyFill="1" applyBorder="1" applyAlignment="1">
      <alignment horizontal="center" vertical="center"/>
    </xf>
    <xf numFmtId="0" fontId="10" fillId="6" borderId="54" xfId="0" applyFont="1" applyFill="1" applyBorder="1" applyAlignment="1">
      <alignment horizontal="center" vertical="center"/>
    </xf>
    <xf numFmtId="0" fontId="10" fillId="6" borderId="9" xfId="0" applyFont="1" applyFill="1" applyBorder="1" applyAlignment="1">
      <alignment horizontal="center" vertical="center"/>
    </xf>
    <xf numFmtId="0" fontId="10" fillId="6" borderId="55" xfId="0" applyFont="1" applyFill="1" applyBorder="1" applyAlignment="1">
      <alignment horizontal="center" vertical="center"/>
    </xf>
    <xf numFmtId="1" fontId="7" fillId="0" borderId="5" xfId="0" applyNumberFormat="1" applyFont="1" applyFill="1" applyBorder="1" applyAlignment="1">
      <alignment horizontal="center" vertical="center" wrapText="1"/>
    </xf>
    <xf numFmtId="0" fontId="18" fillId="6" borderId="43" xfId="0" applyFont="1" applyFill="1" applyBorder="1" applyAlignment="1">
      <alignment horizontal="left" vertical="center" wrapText="1"/>
    </xf>
    <xf numFmtId="0" fontId="18" fillId="6" borderId="45" xfId="0" applyFont="1" applyFill="1" applyBorder="1" applyAlignment="1">
      <alignment horizontal="left" vertical="center" wrapText="1"/>
    </xf>
    <xf numFmtId="0" fontId="18" fillId="6" borderId="47" xfId="0" applyFont="1" applyFill="1" applyBorder="1" applyAlignment="1">
      <alignment horizontal="left" vertical="center" wrapText="1"/>
    </xf>
    <xf numFmtId="0" fontId="7" fillId="2" borderId="2"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165" fontId="25" fillId="6" borderId="44" xfId="0" applyNumberFormat="1" applyFont="1" applyFill="1" applyBorder="1" applyAlignment="1">
      <alignment horizontal="left" vertical="top" wrapText="1"/>
    </xf>
    <xf numFmtId="165" fontId="25" fillId="6" borderId="46" xfId="0" applyNumberFormat="1" applyFont="1" applyFill="1" applyBorder="1" applyAlignment="1">
      <alignment horizontal="left" vertical="top" wrapText="1"/>
    </xf>
    <xf numFmtId="165" fontId="25" fillId="6" borderId="48" xfId="0" applyNumberFormat="1" applyFont="1" applyFill="1" applyBorder="1" applyAlignment="1">
      <alignment horizontal="left" vertical="top" wrapText="1"/>
    </xf>
    <xf numFmtId="0" fontId="25" fillId="0" borderId="44" xfId="0" applyNumberFormat="1" applyFont="1" applyFill="1" applyBorder="1" applyAlignment="1">
      <alignment horizontal="left" vertical="top" wrapText="1"/>
    </xf>
    <xf numFmtId="0" fontId="25" fillId="0" borderId="46" xfId="0" applyNumberFormat="1" applyFont="1" applyFill="1" applyBorder="1" applyAlignment="1">
      <alignment horizontal="left" vertical="top" wrapText="1"/>
    </xf>
    <xf numFmtId="0" fontId="25" fillId="0" borderId="48" xfId="0" applyNumberFormat="1" applyFont="1" applyFill="1" applyBorder="1" applyAlignment="1">
      <alignment horizontal="left" vertical="top" wrapText="1"/>
    </xf>
    <xf numFmtId="49" fontId="24" fillId="6" borderId="43" xfId="0" applyNumberFormat="1" applyFont="1" applyFill="1" applyBorder="1" applyAlignment="1">
      <alignment horizontal="left" vertical="center" wrapText="1"/>
    </xf>
    <xf numFmtId="49" fontId="24" fillId="6" borderId="47" xfId="0" applyNumberFormat="1" applyFont="1" applyFill="1" applyBorder="1" applyAlignment="1">
      <alignment horizontal="left"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14" fillId="6" borderId="43" xfId="1" applyFont="1" applyFill="1" applyBorder="1" applyAlignment="1">
      <alignment horizontal="left" vertical="center" wrapText="1"/>
    </xf>
    <xf numFmtId="0" fontId="14" fillId="6" borderId="45" xfId="1" applyFont="1" applyFill="1" applyBorder="1" applyAlignment="1">
      <alignment horizontal="left" vertical="center" wrapText="1"/>
    </xf>
    <xf numFmtId="0" fontId="14" fillId="6" borderId="47" xfId="1" applyFont="1" applyFill="1" applyBorder="1" applyAlignment="1">
      <alignment horizontal="left" vertical="center" wrapText="1"/>
    </xf>
    <xf numFmtId="49" fontId="14" fillId="6" borderId="49" xfId="0" applyNumberFormat="1" applyFont="1" applyFill="1" applyBorder="1" applyAlignment="1">
      <alignment horizontal="left"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0" fillId="2" borderId="49"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49" fontId="24" fillId="6" borderId="45" xfId="0" applyNumberFormat="1" applyFont="1" applyFill="1" applyBorder="1" applyAlignment="1">
      <alignment horizontal="left" vertical="center" wrapText="1"/>
    </xf>
    <xf numFmtId="0" fontId="34" fillId="0" borderId="48" xfId="0" applyNumberFormat="1" applyFont="1" applyFill="1" applyBorder="1" applyAlignment="1">
      <alignment horizontal="left" vertical="top" wrapText="1"/>
    </xf>
    <xf numFmtId="0" fontId="24" fillId="6" borderId="43" xfId="0" applyNumberFormat="1" applyFont="1" applyFill="1" applyBorder="1" applyAlignment="1">
      <alignment horizontal="left" vertical="center" wrapText="1"/>
    </xf>
    <xf numFmtId="0" fontId="24" fillId="6" borderId="47" xfId="0" applyNumberFormat="1" applyFont="1" applyFill="1" applyBorder="1" applyAlignment="1">
      <alignment horizontal="left" vertical="center" wrapText="1"/>
    </xf>
    <xf numFmtId="4" fontId="25" fillId="0" borderId="48" xfId="0" applyNumberFormat="1" applyFont="1" applyFill="1" applyBorder="1" applyAlignment="1">
      <alignment horizontal="left" vertical="top"/>
    </xf>
    <xf numFmtId="0" fontId="7" fillId="0" borderId="1" xfId="0" applyFont="1" applyFill="1" applyBorder="1" applyAlignment="1">
      <alignment horizontal="center" vertical="center"/>
    </xf>
    <xf numFmtId="0" fontId="14" fillId="6" borderId="49" xfId="0" applyFont="1" applyFill="1" applyBorder="1" applyAlignment="1">
      <alignment horizontal="left" vertical="center" wrapText="1"/>
    </xf>
    <xf numFmtId="0" fontId="23" fillId="0" borderId="0" xfId="0" applyFont="1" applyBorder="1" applyAlignment="1">
      <alignment horizontal="center" vertical="center" wrapText="1"/>
    </xf>
    <xf numFmtId="0" fontId="22" fillId="0" borderId="0" xfId="0" applyFont="1" applyBorder="1" applyAlignment="1">
      <alignment horizontal="center" vertical="center" wrapText="1"/>
    </xf>
    <xf numFmtId="4" fontId="9" fillId="0"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3" fontId="9" fillId="2" borderId="5" xfId="0" applyNumberFormat="1" applyFont="1" applyFill="1" applyBorder="1" applyAlignment="1">
      <alignment horizontal="center" vertical="center" wrapText="1"/>
    </xf>
    <xf numFmtId="0" fontId="34" fillId="2" borderId="44" xfId="0" applyFont="1" applyFill="1" applyBorder="1" applyAlignment="1">
      <alignment horizontal="center" vertical="top" wrapText="1"/>
    </xf>
    <xf numFmtId="0" fontId="34" fillId="2" borderId="46" xfId="0" applyFont="1" applyFill="1" applyBorder="1" applyAlignment="1">
      <alignment horizontal="center" vertical="top" wrapText="1"/>
    </xf>
    <xf numFmtId="0" fontId="34" fillId="2" borderId="48" xfId="0" applyFont="1" applyFill="1" applyBorder="1" applyAlignment="1">
      <alignment horizontal="center" vertical="top" wrapText="1"/>
    </xf>
    <xf numFmtId="0" fontId="9" fillId="2" borderId="1" xfId="0" applyFont="1" applyFill="1" applyBorder="1" applyAlignment="1">
      <alignment horizontal="center" vertical="center" wrapText="1"/>
    </xf>
    <xf numFmtId="0" fontId="5" fillId="0" borderId="0" xfId="0" applyFont="1" applyBorder="1" applyAlignment="1">
      <alignment horizontal="center" vertical="center" wrapText="1"/>
    </xf>
    <xf numFmtId="0" fontId="31" fillId="6" borderId="43" xfId="0" applyFont="1" applyFill="1" applyBorder="1" applyAlignment="1">
      <alignment horizontal="center" vertical="center" wrapText="1"/>
    </xf>
    <xf numFmtId="0" fontId="31" fillId="6" borderId="45" xfId="0" applyFont="1" applyFill="1" applyBorder="1" applyAlignment="1">
      <alignment horizontal="center" vertical="center" wrapText="1"/>
    </xf>
    <xf numFmtId="0" fontId="31" fillId="6" borderId="47" xfId="0" applyFont="1" applyFill="1" applyBorder="1" applyAlignment="1">
      <alignment horizontal="center" vertical="center" wrapText="1"/>
    </xf>
    <xf numFmtId="4" fontId="9" fillId="2" borderId="1" xfId="0" applyNumberFormat="1" applyFont="1" applyFill="1" applyBorder="1" applyAlignment="1">
      <alignment horizontal="center" vertical="top" wrapText="1"/>
    </xf>
    <xf numFmtId="4" fontId="9" fillId="2" borderId="6" xfId="0" applyNumberFormat="1" applyFont="1" applyFill="1" applyBorder="1" applyAlignment="1">
      <alignment horizontal="center" vertical="center" wrapText="1"/>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10" fillId="2" borderId="4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50" xfId="0" applyFont="1" applyFill="1" applyBorder="1" applyAlignment="1">
      <alignment horizontal="center" vertical="center" wrapText="1"/>
    </xf>
    <xf numFmtId="49" fontId="10" fillId="2" borderId="49"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50" xfId="0" applyNumberFormat="1" applyFont="1" applyFill="1" applyBorder="1" applyAlignment="1">
      <alignment horizontal="center" vertical="center" wrapText="1"/>
    </xf>
    <xf numFmtId="4" fontId="33" fillId="2" borderId="2" xfId="0" applyNumberFormat="1" applyFont="1" applyFill="1" applyBorder="1" applyAlignment="1">
      <alignment horizontal="center" vertical="center" wrapText="1"/>
    </xf>
    <xf numFmtId="4" fontId="33" fillId="2" borderId="3"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4" fontId="11" fillId="0" borderId="24" xfId="0" applyNumberFormat="1" applyFont="1" applyFill="1" applyBorder="1" applyAlignment="1">
      <alignment horizontal="center" vertical="center"/>
    </xf>
    <xf numFmtId="4" fontId="11" fillId="0" borderId="26" xfId="0" applyNumberFormat="1" applyFont="1" applyFill="1" applyBorder="1" applyAlignment="1">
      <alignment horizontal="center" vertical="center"/>
    </xf>
    <xf numFmtId="3" fontId="7" fillId="0" borderId="2" xfId="0" applyNumberFormat="1" applyFont="1" applyFill="1" applyBorder="1" applyAlignment="1">
      <alignment horizontal="center" vertical="center" wrapText="1"/>
    </xf>
    <xf numFmtId="3" fontId="7" fillId="0" borderId="3" xfId="0" applyNumberFormat="1" applyFont="1" applyFill="1" applyBorder="1" applyAlignment="1">
      <alignment horizontal="center" vertical="center" wrapText="1"/>
    </xf>
    <xf numFmtId="0" fontId="6" fillId="2" borderId="49"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2" borderId="50" xfId="0" applyFont="1" applyFill="1" applyBorder="1" applyAlignment="1">
      <alignment horizontal="center" vertical="top" wrapText="1"/>
    </xf>
    <xf numFmtId="0" fontId="18" fillId="6" borderId="49" xfId="1" applyFont="1" applyFill="1" applyBorder="1" applyAlignment="1">
      <alignment horizontal="left" vertical="center" wrapText="1"/>
    </xf>
    <xf numFmtId="49" fontId="25" fillId="0" borderId="50" xfId="0" applyNumberFormat="1" applyFont="1" applyFill="1" applyBorder="1" applyAlignment="1">
      <alignment horizontal="left" vertical="top" wrapText="1"/>
    </xf>
    <xf numFmtId="0" fontId="25" fillId="2" borderId="44" xfId="0" applyFont="1" applyFill="1" applyBorder="1" applyAlignment="1">
      <alignment horizontal="left" vertical="top" wrapText="1"/>
    </xf>
    <xf numFmtId="0" fontId="25" fillId="2" borderId="46" xfId="0" applyFont="1" applyFill="1" applyBorder="1" applyAlignment="1">
      <alignment horizontal="left" vertical="top" wrapText="1"/>
    </xf>
    <xf numFmtId="0" fontId="25" fillId="2" borderId="48" xfId="0" applyFont="1" applyFill="1" applyBorder="1" applyAlignment="1">
      <alignment horizontal="left" vertical="top" wrapText="1"/>
    </xf>
    <xf numFmtId="165" fontId="25" fillId="0" borderId="48" xfId="0" applyNumberFormat="1" applyFont="1" applyFill="1" applyBorder="1" applyAlignment="1">
      <alignment horizontal="left" vertical="top"/>
    </xf>
    <xf numFmtId="0" fontId="7" fillId="0"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18" fillId="6" borderId="43" xfId="0" applyNumberFormat="1" applyFont="1" applyFill="1" applyBorder="1" applyAlignment="1">
      <alignment horizontal="left" vertical="center" wrapText="1"/>
    </xf>
    <xf numFmtId="0" fontId="18" fillId="6" borderId="45" xfId="0" applyNumberFormat="1" applyFont="1" applyFill="1" applyBorder="1" applyAlignment="1">
      <alignment horizontal="left" vertical="center" wrapText="1"/>
    </xf>
    <xf numFmtId="0" fontId="18" fillId="6" borderId="47" xfId="0" applyNumberFormat="1" applyFont="1" applyFill="1" applyBorder="1" applyAlignment="1">
      <alignment horizontal="left" vertical="center" wrapText="1"/>
    </xf>
    <xf numFmtId="0" fontId="3" fillId="2" borderId="5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5" xfId="0" applyFont="1" applyFill="1" applyBorder="1" applyAlignment="1">
      <alignment horizontal="center" vertical="center" wrapText="1"/>
    </xf>
    <xf numFmtId="1" fontId="7" fillId="0" borderId="7" xfId="0" applyNumberFormat="1" applyFont="1" applyFill="1" applyBorder="1" applyAlignment="1">
      <alignment horizontal="center" vertical="center" wrapText="1"/>
    </xf>
    <xf numFmtId="1" fontId="7" fillId="0" borderId="8" xfId="0" applyNumberFormat="1" applyFont="1" applyFill="1" applyBorder="1" applyAlignment="1">
      <alignment horizontal="center" vertical="center" wrapText="1"/>
    </xf>
    <xf numFmtId="0" fontId="18" fillId="6" borderId="56" xfId="0" applyFont="1" applyFill="1" applyBorder="1" applyAlignment="1">
      <alignment horizontal="left" vertical="center" wrapText="1"/>
    </xf>
    <xf numFmtId="0" fontId="18" fillId="6" borderId="57" xfId="0" applyFont="1" applyFill="1" applyBorder="1" applyAlignment="1">
      <alignment horizontal="left" vertical="center" wrapText="1"/>
    </xf>
    <xf numFmtId="164" fontId="25" fillId="4" borderId="44" xfId="0" applyNumberFormat="1" applyFont="1" applyFill="1" applyBorder="1" applyAlignment="1">
      <alignment horizontal="left" vertical="top" wrapText="1"/>
    </xf>
    <xf numFmtId="164" fontId="25" fillId="4" borderId="46" xfId="0" applyNumberFormat="1" applyFont="1" applyFill="1" applyBorder="1" applyAlignment="1">
      <alignment horizontal="left" vertical="top" wrapText="1"/>
    </xf>
    <xf numFmtId="0" fontId="25" fillId="0" borderId="2" xfId="0" applyNumberFormat="1" applyFont="1" applyFill="1" applyBorder="1" applyAlignment="1">
      <alignment horizontal="center" vertical="center" wrapText="1"/>
    </xf>
    <xf numFmtId="0" fontId="25" fillId="0" borderId="4" xfId="0" applyNumberFormat="1" applyFont="1" applyFill="1" applyBorder="1" applyAlignment="1">
      <alignment horizontal="center" vertical="center" wrapText="1"/>
    </xf>
    <xf numFmtId="0" fontId="25" fillId="0" borderId="3" xfId="0" applyNumberFormat="1" applyFont="1" applyFill="1" applyBorder="1" applyAlignment="1">
      <alignment horizontal="center" vertical="center" wrapText="1"/>
    </xf>
    <xf numFmtId="49" fontId="18" fillId="6" borderId="51" xfId="0" applyNumberFormat="1" applyFont="1" applyFill="1" applyBorder="1" applyAlignment="1">
      <alignment horizontal="left" vertical="center" wrapText="1"/>
    </xf>
    <xf numFmtId="49" fontId="18" fillId="6" borderId="52" xfId="0" applyNumberFormat="1" applyFont="1" applyFill="1" applyBorder="1" applyAlignment="1">
      <alignment horizontal="left" vertical="center" wrapText="1"/>
    </xf>
    <xf numFmtId="49" fontId="18" fillId="6" borderId="53" xfId="0" applyNumberFormat="1" applyFont="1" applyFill="1" applyBorder="1" applyAlignment="1">
      <alignment horizontal="left" vertical="center" wrapText="1"/>
    </xf>
    <xf numFmtId="0" fontId="6" fillId="6" borderId="53"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60" xfId="0" applyFont="1" applyFill="1" applyBorder="1" applyAlignment="1">
      <alignment horizontal="center" vertical="center" wrapText="1"/>
    </xf>
    <xf numFmtId="0" fontId="8" fillId="0" borderId="1" xfId="0" applyFont="1" applyBorder="1" applyAlignment="1">
      <alignment horizontal="center" vertical="center"/>
    </xf>
    <xf numFmtId="0" fontId="5" fillId="0" borderId="5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5" xfId="0" applyFont="1" applyBorder="1" applyAlignment="1">
      <alignment horizontal="center" vertical="center" wrapText="1"/>
    </xf>
    <xf numFmtId="0" fontId="25" fillId="0" borderId="44" xfId="0" applyFont="1" applyBorder="1" applyAlignment="1">
      <alignment horizontal="left" vertical="top" wrapText="1"/>
    </xf>
    <xf numFmtId="0" fontId="29" fillId="0" borderId="46" xfId="0" applyFont="1" applyBorder="1" applyAlignment="1">
      <alignment horizontal="left" vertical="top" wrapText="1"/>
    </xf>
    <xf numFmtId="0" fontId="29" fillId="0" borderId="48" xfId="0" applyFont="1" applyBorder="1" applyAlignment="1">
      <alignment horizontal="left" vertical="top" wrapText="1"/>
    </xf>
    <xf numFmtId="0" fontId="7" fillId="0" borderId="10"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36" xfId="0" applyFont="1" applyFill="1" applyBorder="1" applyAlignment="1">
      <alignment horizontal="center" vertical="center" wrapText="1"/>
    </xf>
    <xf numFmtId="4" fontId="25" fillId="2" borderId="8" xfId="0" applyNumberFormat="1" applyFont="1" applyFill="1" applyBorder="1" applyAlignment="1">
      <alignment horizontal="left" vertical="top" wrapText="1"/>
    </xf>
    <xf numFmtId="4" fontId="25" fillId="2" borderId="48" xfId="0" applyNumberFormat="1" applyFont="1" applyFill="1" applyBorder="1" applyAlignment="1">
      <alignment horizontal="left" vertical="top"/>
    </xf>
    <xf numFmtId="0" fontId="24" fillId="6" borderId="2" xfId="1" applyNumberFormat="1" applyFont="1" applyFill="1" applyBorder="1" applyAlignment="1">
      <alignment horizontal="left" vertical="center" wrapText="1"/>
    </xf>
    <xf numFmtId="0" fontId="24" fillId="6" borderId="3" xfId="1" applyNumberFormat="1" applyFont="1" applyFill="1" applyBorder="1" applyAlignment="1">
      <alignment horizontal="left" vertical="center" wrapText="1"/>
    </xf>
    <xf numFmtId="0" fontId="6" fillId="2" borderId="54"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55" xfId="0" applyFont="1" applyFill="1" applyBorder="1" applyAlignment="1">
      <alignment horizontal="center" vertical="center" wrapText="1"/>
    </xf>
    <xf numFmtId="0" fontId="18" fillId="6" borderId="43" xfId="1" applyNumberFormat="1" applyFont="1" applyFill="1" applyBorder="1" applyAlignment="1">
      <alignment horizontal="left" vertical="center" wrapText="1"/>
    </xf>
    <xf numFmtId="0" fontId="18" fillId="6" borderId="47" xfId="1" applyNumberFormat="1" applyFont="1" applyFill="1" applyBorder="1" applyAlignment="1">
      <alignment horizontal="left" vertical="center" wrapText="1"/>
    </xf>
    <xf numFmtId="0" fontId="6" fillId="0" borderId="54"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55" xfId="0" applyFont="1" applyFill="1" applyBorder="1" applyAlignment="1">
      <alignment horizontal="center" vertical="center"/>
    </xf>
  </cellXfs>
  <cellStyles count="6">
    <cellStyle name="Обычный" xfId="0" builtinId="0"/>
    <cellStyle name="Обычный 2" xfId="1"/>
    <cellStyle name="Обычный 3" xfId="2"/>
    <cellStyle name="Обычный_Копия Соц(1).прогноз 8-11" xfId="3"/>
    <cellStyle name="Процентный 2" xfId="5"/>
    <cellStyle name="Финансовый"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16" sqref="I16"/>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405"/>
  <sheetViews>
    <sheetView tabSelected="1" view="pageBreakPreview" topLeftCell="E280" zoomScale="80" zoomScaleNormal="90" zoomScaleSheetLayoutView="80" zoomScalePageLayoutView="70" workbookViewId="0">
      <selection activeCell="M246" sqref="M246"/>
    </sheetView>
  </sheetViews>
  <sheetFormatPr defaultColWidth="9.140625" defaultRowHeight="15" x14ac:dyDescent="0.25"/>
  <cols>
    <col min="1" max="1" width="24.7109375" style="191" customWidth="1"/>
    <col min="2" max="2" width="13.5703125" style="10" customWidth="1"/>
    <col min="3" max="3" width="9.42578125" style="12" customWidth="1"/>
    <col min="4" max="4" width="15.42578125" style="10" customWidth="1"/>
    <col min="5" max="5" width="12.7109375" style="12" customWidth="1"/>
    <col min="6" max="6" width="14" style="65" customWidth="1"/>
    <col min="7" max="7" width="15.42578125" style="73" customWidth="1"/>
    <col min="8" max="8" width="14" style="66" customWidth="1"/>
    <col min="9" max="9" width="13.28515625" style="66" customWidth="1"/>
    <col min="10" max="10" width="13.5703125" style="67" customWidth="1"/>
    <col min="11" max="11" width="13.85546875" style="66" customWidth="1"/>
    <col min="12" max="12" width="12.85546875" style="66" customWidth="1"/>
    <col min="13" max="13" width="64.28515625" style="182" customWidth="1"/>
    <col min="14" max="14" width="21.42578125" style="3" customWidth="1"/>
    <col min="15" max="15" width="29.28515625" style="3" customWidth="1"/>
    <col min="16" max="16384" width="9.140625" style="3"/>
  </cols>
  <sheetData>
    <row r="1" spans="1:15" x14ac:dyDescent="0.25">
      <c r="F1" s="73"/>
    </row>
    <row r="2" spans="1:15" x14ac:dyDescent="0.25">
      <c r="A2" s="334" t="s">
        <v>241</v>
      </c>
      <c r="B2" s="335"/>
      <c r="C2" s="335"/>
      <c r="D2" s="335"/>
      <c r="E2" s="335"/>
      <c r="F2" s="335"/>
      <c r="G2" s="335"/>
      <c r="H2" s="335"/>
      <c r="I2" s="335"/>
      <c r="J2" s="335"/>
      <c r="K2" s="335"/>
      <c r="L2" s="335"/>
      <c r="M2" s="335"/>
    </row>
    <row r="3" spans="1:15" ht="0.75" customHeight="1" x14ac:dyDescent="0.25">
      <c r="A3" s="335"/>
      <c r="B3" s="335"/>
      <c r="C3" s="335"/>
      <c r="D3" s="335"/>
      <c r="E3" s="335"/>
      <c r="F3" s="335"/>
      <c r="G3" s="335"/>
      <c r="H3" s="335"/>
      <c r="I3" s="335"/>
      <c r="J3" s="335"/>
      <c r="K3" s="335"/>
      <c r="L3" s="335"/>
      <c r="M3" s="335"/>
    </row>
    <row r="4" spans="1:15" ht="16.5" x14ac:dyDescent="0.25">
      <c r="A4" s="335" t="s">
        <v>473</v>
      </c>
      <c r="B4" s="335"/>
      <c r="C4" s="335"/>
      <c r="D4" s="335"/>
      <c r="E4" s="335"/>
      <c r="F4" s="335"/>
      <c r="G4" s="335"/>
      <c r="H4" s="335"/>
      <c r="I4" s="335"/>
      <c r="J4" s="335"/>
      <c r="K4" s="335"/>
      <c r="L4" s="335"/>
      <c r="M4" s="335"/>
    </row>
    <row r="5" spans="1:15" ht="15.75" x14ac:dyDescent="0.25">
      <c r="A5" s="343" t="s">
        <v>479</v>
      </c>
      <c r="B5" s="343"/>
      <c r="C5" s="343"/>
      <c r="D5" s="343"/>
      <c r="E5" s="343"/>
      <c r="F5" s="343"/>
      <c r="G5" s="343"/>
      <c r="H5" s="343"/>
      <c r="I5" s="343"/>
      <c r="J5" s="343"/>
      <c r="K5" s="343"/>
      <c r="L5" s="343"/>
      <c r="M5" s="343"/>
    </row>
    <row r="6" spans="1:15" ht="14.25" customHeight="1" thickBot="1" x14ac:dyDescent="0.3">
      <c r="A6" s="335"/>
      <c r="B6" s="335"/>
      <c r="C6" s="335"/>
      <c r="D6" s="335"/>
      <c r="E6" s="335"/>
      <c r="F6" s="335"/>
      <c r="G6" s="335"/>
      <c r="H6" s="335"/>
      <c r="I6" s="335"/>
      <c r="J6" s="335"/>
      <c r="K6" s="335"/>
      <c r="L6" s="335"/>
      <c r="M6" s="335"/>
    </row>
    <row r="7" spans="1:15" ht="19.5" customHeight="1" x14ac:dyDescent="0.25">
      <c r="A7" s="349" t="s">
        <v>228</v>
      </c>
      <c r="B7" s="350"/>
      <c r="C7" s="350"/>
      <c r="D7" s="350"/>
      <c r="E7" s="350"/>
      <c r="F7" s="350"/>
      <c r="G7" s="350"/>
      <c r="H7" s="350"/>
      <c r="I7" s="350"/>
      <c r="J7" s="350"/>
      <c r="K7" s="350"/>
      <c r="L7" s="350"/>
      <c r="M7" s="351"/>
    </row>
    <row r="8" spans="1:15" s="8" customFormat="1" ht="15" customHeight="1" x14ac:dyDescent="0.15">
      <c r="A8" s="344" t="s">
        <v>47</v>
      </c>
      <c r="B8" s="342" t="s">
        <v>11</v>
      </c>
      <c r="C8" s="342" t="s">
        <v>12</v>
      </c>
      <c r="D8" s="342" t="s">
        <v>229</v>
      </c>
      <c r="E8" s="338" t="s">
        <v>466</v>
      </c>
      <c r="F8" s="337" t="s">
        <v>465</v>
      </c>
      <c r="G8" s="224" t="s">
        <v>467</v>
      </c>
      <c r="H8" s="348" t="s">
        <v>470</v>
      </c>
      <c r="I8" s="347" t="s">
        <v>48</v>
      </c>
      <c r="J8" s="347"/>
      <c r="K8" s="347"/>
      <c r="L8" s="347"/>
      <c r="M8" s="339" t="s">
        <v>86</v>
      </c>
    </row>
    <row r="9" spans="1:15" s="8" customFormat="1" ht="30" customHeight="1" x14ac:dyDescent="0.15">
      <c r="A9" s="345"/>
      <c r="B9" s="342"/>
      <c r="C9" s="342"/>
      <c r="D9" s="342"/>
      <c r="E9" s="338"/>
      <c r="F9" s="337"/>
      <c r="G9" s="225"/>
      <c r="H9" s="348"/>
      <c r="I9" s="337" t="s">
        <v>49</v>
      </c>
      <c r="J9" s="336" t="s">
        <v>50</v>
      </c>
      <c r="K9" s="337" t="s">
        <v>468</v>
      </c>
      <c r="L9" s="337" t="s">
        <v>469</v>
      </c>
      <c r="M9" s="340"/>
    </row>
    <row r="10" spans="1:15" s="8" customFormat="1" ht="54" customHeight="1" x14ac:dyDescent="0.15">
      <c r="A10" s="346"/>
      <c r="B10" s="342"/>
      <c r="C10" s="342"/>
      <c r="D10" s="342"/>
      <c r="E10" s="338"/>
      <c r="F10" s="337"/>
      <c r="G10" s="226"/>
      <c r="H10" s="348"/>
      <c r="I10" s="337"/>
      <c r="J10" s="336"/>
      <c r="K10" s="337"/>
      <c r="L10" s="337"/>
      <c r="M10" s="341"/>
    </row>
    <row r="11" spans="1:15" s="9" customFormat="1" ht="13.5" customHeight="1" x14ac:dyDescent="0.15">
      <c r="A11" s="192">
        <v>1</v>
      </c>
      <c r="B11" s="81">
        <v>2</v>
      </c>
      <c r="C11" s="81">
        <v>3</v>
      </c>
      <c r="D11" s="81">
        <v>4</v>
      </c>
      <c r="E11" s="82">
        <v>5</v>
      </c>
      <c r="F11" s="80">
        <v>6</v>
      </c>
      <c r="G11" s="83">
        <v>7</v>
      </c>
      <c r="H11" s="83">
        <v>8</v>
      </c>
      <c r="I11" s="80">
        <v>9</v>
      </c>
      <c r="J11" s="84">
        <v>10</v>
      </c>
      <c r="K11" s="80">
        <v>11</v>
      </c>
      <c r="L11" s="80">
        <v>12</v>
      </c>
      <c r="M11" s="183">
        <v>13</v>
      </c>
    </row>
    <row r="12" spans="1:15" ht="18.75" x14ac:dyDescent="0.25">
      <c r="A12" s="352" t="s">
        <v>13</v>
      </c>
      <c r="B12" s="353"/>
      <c r="C12" s="353"/>
      <c r="D12" s="353"/>
      <c r="E12" s="353"/>
      <c r="F12" s="353"/>
      <c r="G12" s="353"/>
      <c r="H12" s="353"/>
      <c r="I12" s="353"/>
      <c r="J12" s="353"/>
      <c r="K12" s="353"/>
      <c r="L12" s="353"/>
      <c r="M12" s="354"/>
    </row>
    <row r="13" spans="1:15" ht="66.75" customHeight="1" x14ac:dyDescent="0.25">
      <c r="A13" s="333" t="s">
        <v>474</v>
      </c>
      <c r="B13" s="207" t="s">
        <v>254</v>
      </c>
      <c r="C13" s="332" t="s">
        <v>89</v>
      </c>
      <c r="D13" s="268" t="s">
        <v>76</v>
      </c>
      <c r="E13" s="76" t="s">
        <v>51</v>
      </c>
      <c r="F13" s="30">
        <v>531282495</v>
      </c>
      <c r="G13" s="30">
        <v>246124531.55000001</v>
      </c>
      <c r="H13" s="30">
        <f>H14+H15</f>
        <v>412494285</v>
      </c>
      <c r="I13" s="30">
        <v>412494285</v>
      </c>
      <c r="J13" s="179">
        <f>J14+J15</f>
        <v>0</v>
      </c>
      <c r="K13" s="179">
        <f>K14+K15</f>
        <v>0</v>
      </c>
      <c r="L13" s="179">
        <f>L14+L15</f>
        <v>0</v>
      </c>
      <c r="M13" s="249" t="s">
        <v>591</v>
      </c>
    </row>
    <row r="14" spans="1:15" ht="326.25" customHeight="1" x14ac:dyDescent="0.25">
      <c r="A14" s="333"/>
      <c r="B14" s="208"/>
      <c r="C14" s="332"/>
      <c r="D14" s="268"/>
      <c r="E14" s="76" t="s">
        <v>90</v>
      </c>
      <c r="F14" s="30">
        <v>480800000</v>
      </c>
      <c r="G14" s="30">
        <v>219968594.48000002</v>
      </c>
      <c r="H14" s="31">
        <f t="shared" ref="H14:H35" si="0">I14+J14+K14+L14</f>
        <v>373800000</v>
      </c>
      <c r="I14" s="30">
        <v>373800000</v>
      </c>
      <c r="J14" s="115"/>
      <c r="K14" s="32"/>
      <c r="L14" s="99"/>
      <c r="M14" s="263"/>
      <c r="O14" s="15"/>
    </row>
    <row r="15" spans="1:15" ht="312.75" customHeight="1" x14ac:dyDescent="0.25">
      <c r="A15" s="333"/>
      <c r="B15" s="209"/>
      <c r="C15" s="332"/>
      <c r="D15" s="268"/>
      <c r="E15" s="76" t="s">
        <v>52</v>
      </c>
      <c r="F15" s="30">
        <v>50482495</v>
      </c>
      <c r="G15" s="30">
        <v>26155937.07</v>
      </c>
      <c r="H15" s="31">
        <f t="shared" si="0"/>
        <v>38694285</v>
      </c>
      <c r="I15" s="30">
        <v>38694285</v>
      </c>
      <c r="J15" s="115"/>
      <c r="K15" s="32"/>
      <c r="L15" s="99"/>
      <c r="M15" s="250"/>
    </row>
    <row r="16" spans="1:15" ht="46.5" customHeight="1" x14ac:dyDescent="0.25">
      <c r="A16" s="319" t="s">
        <v>84</v>
      </c>
      <c r="B16" s="320" t="s">
        <v>136</v>
      </c>
      <c r="C16" s="320" t="s">
        <v>83</v>
      </c>
      <c r="D16" s="320" t="s">
        <v>82</v>
      </c>
      <c r="E16" s="77" t="s">
        <v>51</v>
      </c>
      <c r="F16" s="33">
        <v>184249643</v>
      </c>
      <c r="G16" s="33">
        <v>6016560</v>
      </c>
      <c r="H16" s="163">
        <f t="shared" si="0"/>
        <v>0</v>
      </c>
      <c r="I16" s="165">
        <f>I17+I18</f>
        <v>0</v>
      </c>
      <c r="J16" s="165">
        <f>J17+J18</f>
        <v>0</v>
      </c>
      <c r="K16" s="165">
        <f>K17+K18</f>
        <v>0</v>
      </c>
      <c r="L16" s="165">
        <f>L17+L18</f>
        <v>0</v>
      </c>
      <c r="M16" s="371" t="s">
        <v>480</v>
      </c>
    </row>
    <row r="17" spans="1:13" ht="134.25" customHeight="1" x14ac:dyDescent="0.25">
      <c r="A17" s="319"/>
      <c r="B17" s="321"/>
      <c r="C17" s="321"/>
      <c r="D17" s="321"/>
      <c r="E17" s="77" t="s">
        <v>134</v>
      </c>
      <c r="F17" s="33">
        <v>165824679</v>
      </c>
      <c r="G17" s="33">
        <v>5414904</v>
      </c>
      <c r="H17" s="163">
        <f t="shared" si="0"/>
        <v>0</v>
      </c>
      <c r="I17" s="65"/>
      <c r="J17" s="99"/>
      <c r="K17" s="99"/>
      <c r="L17" s="99"/>
      <c r="M17" s="372"/>
    </row>
    <row r="18" spans="1:13" ht="115.5" customHeight="1" x14ac:dyDescent="0.25">
      <c r="A18" s="319"/>
      <c r="B18" s="322"/>
      <c r="C18" s="322"/>
      <c r="D18" s="322"/>
      <c r="E18" s="77" t="s">
        <v>57</v>
      </c>
      <c r="F18" s="33">
        <v>18424964</v>
      </c>
      <c r="G18" s="33">
        <v>601656</v>
      </c>
      <c r="H18" s="163">
        <f t="shared" si="0"/>
        <v>0</v>
      </c>
      <c r="I18" s="65"/>
      <c r="J18" s="99"/>
      <c r="K18" s="99"/>
      <c r="L18" s="99"/>
      <c r="M18" s="373"/>
    </row>
    <row r="19" spans="1:13" ht="72" customHeight="1" x14ac:dyDescent="0.25">
      <c r="A19" s="264" t="s">
        <v>54</v>
      </c>
      <c r="B19" s="202" t="s">
        <v>137</v>
      </c>
      <c r="C19" s="202" t="s">
        <v>203</v>
      </c>
      <c r="D19" s="202" t="s">
        <v>23</v>
      </c>
      <c r="E19" s="18" t="s">
        <v>51</v>
      </c>
      <c r="F19" s="33">
        <v>482898130</v>
      </c>
      <c r="G19" s="33">
        <v>8700000</v>
      </c>
      <c r="H19" s="163">
        <f t="shared" si="0"/>
        <v>0</v>
      </c>
      <c r="I19" s="65"/>
      <c r="J19" s="30"/>
      <c r="K19" s="33"/>
      <c r="L19" s="33"/>
      <c r="M19" s="249" t="s">
        <v>584</v>
      </c>
    </row>
    <row r="20" spans="1:13" ht="108.75" customHeight="1" x14ac:dyDescent="0.25">
      <c r="A20" s="265"/>
      <c r="B20" s="203"/>
      <c r="C20" s="203"/>
      <c r="D20" s="203"/>
      <c r="E20" s="18" t="s">
        <v>53</v>
      </c>
      <c r="F20" s="33">
        <v>434608317</v>
      </c>
      <c r="G20" s="33">
        <v>7830000</v>
      </c>
      <c r="H20" s="163">
        <f t="shared" si="0"/>
        <v>0</v>
      </c>
      <c r="I20" s="65"/>
      <c r="J20" s="99"/>
      <c r="K20" s="32"/>
      <c r="L20" s="33"/>
      <c r="M20" s="263"/>
    </row>
    <row r="21" spans="1:13" ht="177" customHeight="1" x14ac:dyDescent="0.25">
      <c r="A21" s="266"/>
      <c r="B21" s="204"/>
      <c r="C21" s="204"/>
      <c r="D21" s="204"/>
      <c r="E21" s="19" t="s">
        <v>52</v>
      </c>
      <c r="F21" s="34">
        <v>48289813</v>
      </c>
      <c r="G21" s="33">
        <v>870000</v>
      </c>
      <c r="H21" s="163">
        <f t="shared" si="0"/>
        <v>0</v>
      </c>
      <c r="I21" s="65"/>
      <c r="J21" s="99"/>
      <c r="K21" s="32"/>
      <c r="L21" s="33"/>
      <c r="M21" s="250"/>
    </row>
    <row r="22" spans="1:13" ht="182.25" customHeight="1" x14ac:dyDescent="0.25">
      <c r="A22" s="181" t="s">
        <v>246</v>
      </c>
      <c r="B22" s="109" t="s">
        <v>249</v>
      </c>
      <c r="C22" s="109" t="s">
        <v>248</v>
      </c>
      <c r="D22" s="109"/>
      <c r="E22" s="108" t="s">
        <v>250</v>
      </c>
      <c r="F22" s="34"/>
      <c r="G22" s="144"/>
      <c r="H22" s="31">
        <f t="shared" si="0"/>
        <v>19500000</v>
      </c>
      <c r="I22" s="96">
        <v>6000000</v>
      </c>
      <c r="J22" s="86">
        <v>13500000</v>
      </c>
      <c r="L22" s="85"/>
      <c r="M22" s="184" t="s">
        <v>277</v>
      </c>
    </row>
    <row r="23" spans="1:13" ht="190.5" customHeight="1" x14ac:dyDescent="0.25">
      <c r="A23" s="181" t="s">
        <v>251</v>
      </c>
      <c r="B23" s="109" t="s">
        <v>247</v>
      </c>
      <c r="C23" s="109" t="s">
        <v>248</v>
      </c>
      <c r="D23" s="109"/>
      <c r="E23" s="108" t="s">
        <v>250</v>
      </c>
      <c r="F23" s="34"/>
      <c r="G23" s="34"/>
      <c r="H23" s="31">
        <f t="shared" si="0"/>
        <v>12500000</v>
      </c>
      <c r="I23" s="99">
        <v>3000000</v>
      </c>
      <c r="J23" s="32">
        <v>9500000</v>
      </c>
      <c r="L23" s="33"/>
      <c r="M23" s="185" t="s">
        <v>583</v>
      </c>
    </row>
    <row r="24" spans="1:13" ht="38.25" customHeight="1" x14ac:dyDescent="0.25">
      <c r="A24" s="310" t="s">
        <v>272</v>
      </c>
      <c r="B24" s="312" t="s">
        <v>218</v>
      </c>
      <c r="C24" s="312">
        <v>2016</v>
      </c>
      <c r="D24" s="314" t="s">
        <v>61</v>
      </c>
      <c r="E24" s="20" t="s">
        <v>51</v>
      </c>
      <c r="F24" s="35">
        <v>74850000</v>
      </c>
      <c r="G24" s="145"/>
      <c r="H24" s="31">
        <f t="shared" si="0"/>
        <v>74850000</v>
      </c>
      <c r="I24" s="36"/>
      <c r="J24" s="36">
        <f>J25</f>
        <v>74850000</v>
      </c>
      <c r="K24" s="65"/>
      <c r="L24" s="36"/>
      <c r="M24" s="249" t="s">
        <v>590</v>
      </c>
    </row>
    <row r="25" spans="1:13" ht="102.75" customHeight="1" x14ac:dyDescent="0.25">
      <c r="A25" s="311"/>
      <c r="B25" s="313"/>
      <c r="C25" s="313"/>
      <c r="D25" s="315"/>
      <c r="E25" s="20" t="s">
        <v>57</v>
      </c>
      <c r="F25" s="35">
        <v>74850000</v>
      </c>
      <c r="G25" s="145"/>
      <c r="H25" s="31">
        <f t="shared" si="0"/>
        <v>74850000</v>
      </c>
      <c r="I25" s="37"/>
      <c r="J25" s="37">
        <v>74850000</v>
      </c>
      <c r="K25" s="65"/>
      <c r="L25" s="36"/>
      <c r="M25" s="250"/>
    </row>
    <row r="26" spans="1:13" ht="63.75" customHeight="1" x14ac:dyDescent="0.25">
      <c r="A26" s="329" t="s">
        <v>187</v>
      </c>
      <c r="B26" s="312" t="s">
        <v>217</v>
      </c>
      <c r="C26" s="312">
        <v>2016</v>
      </c>
      <c r="D26" s="314" t="s">
        <v>61</v>
      </c>
      <c r="E26" s="20" t="s">
        <v>51</v>
      </c>
      <c r="F26" s="35">
        <v>74850000</v>
      </c>
      <c r="G26" s="145"/>
      <c r="H26" s="31">
        <f t="shared" si="0"/>
        <v>74850000</v>
      </c>
      <c r="I26" s="36"/>
      <c r="J26" s="36">
        <v>74850000</v>
      </c>
      <c r="K26" s="170">
        <f>K27</f>
        <v>0</v>
      </c>
      <c r="L26" s="36"/>
      <c r="M26" s="249" t="s">
        <v>589</v>
      </c>
    </row>
    <row r="27" spans="1:13" ht="116.25" customHeight="1" x14ac:dyDescent="0.25">
      <c r="A27" s="330"/>
      <c r="B27" s="313"/>
      <c r="C27" s="313"/>
      <c r="D27" s="315"/>
      <c r="E27" s="20" t="s">
        <v>57</v>
      </c>
      <c r="F27" s="35">
        <v>74850000</v>
      </c>
      <c r="G27" s="145"/>
      <c r="H27" s="31">
        <f t="shared" si="0"/>
        <v>74850000</v>
      </c>
      <c r="I27" s="36"/>
      <c r="J27" s="36">
        <v>74850000</v>
      </c>
      <c r="K27" s="36"/>
      <c r="L27" s="36"/>
      <c r="M27" s="250"/>
    </row>
    <row r="28" spans="1:13" ht="64.5" customHeight="1" x14ac:dyDescent="0.25">
      <c r="A28" s="181" t="s">
        <v>0</v>
      </c>
      <c r="B28" s="109" t="s">
        <v>215</v>
      </c>
      <c r="C28" s="110">
        <v>2015</v>
      </c>
      <c r="D28" s="109" t="s">
        <v>1</v>
      </c>
      <c r="E28" s="76" t="s">
        <v>128</v>
      </c>
      <c r="F28" s="38"/>
      <c r="G28" s="146"/>
      <c r="H28" s="163">
        <f t="shared" si="0"/>
        <v>0</v>
      </c>
      <c r="I28" s="30"/>
      <c r="J28" s="30"/>
      <c r="K28" s="32"/>
      <c r="L28" s="99"/>
      <c r="M28" s="186" t="s">
        <v>279</v>
      </c>
    </row>
    <row r="29" spans="1:13" ht="69" customHeight="1" x14ac:dyDescent="0.25">
      <c r="A29" s="181" t="s">
        <v>7</v>
      </c>
      <c r="B29" s="109" t="s">
        <v>216</v>
      </c>
      <c r="C29" s="110">
        <v>2015</v>
      </c>
      <c r="D29" s="109" t="s">
        <v>5</v>
      </c>
      <c r="E29" s="76" t="s">
        <v>129</v>
      </c>
      <c r="F29" s="38"/>
      <c r="G29" s="146"/>
      <c r="H29" s="163">
        <f t="shared" si="0"/>
        <v>0</v>
      </c>
      <c r="I29" s="30"/>
      <c r="J29" s="30"/>
      <c r="K29" s="32"/>
      <c r="L29" s="99"/>
      <c r="M29" s="187" t="s">
        <v>510</v>
      </c>
    </row>
    <row r="30" spans="1:13" ht="184.5" customHeight="1" x14ac:dyDescent="0.25">
      <c r="A30" s="181" t="s">
        <v>6</v>
      </c>
      <c r="B30" s="109" t="s">
        <v>214</v>
      </c>
      <c r="C30" s="1">
        <v>2015</v>
      </c>
      <c r="D30" s="109" t="s">
        <v>273</v>
      </c>
      <c r="E30" s="78" t="s">
        <v>129</v>
      </c>
      <c r="F30" s="38"/>
      <c r="G30" s="146"/>
      <c r="H30" s="163">
        <f t="shared" si="0"/>
        <v>0</v>
      </c>
      <c r="I30" s="30"/>
      <c r="J30" s="30"/>
      <c r="K30" s="32"/>
      <c r="L30" s="99"/>
      <c r="M30" s="187" t="s">
        <v>511</v>
      </c>
    </row>
    <row r="31" spans="1:13" ht="95.25" customHeight="1" x14ac:dyDescent="0.25">
      <c r="A31" s="333" t="s">
        <v>274</v>
      </c>
      <c r="B31" s="268"/>
      <c r="C31" s="332"/>
      <c r="D31" s="268"/>
      <c r="E31" s="19" t="s">
        <v>51</v>
      </c>
      <c r="F31" s="34">
        <v>127591100</v>
      </c>
      <c r="H31" s="30">
        <f t="shared" si="0"/>
        <v>20056060</v>
      </c>
      <c r="I31" s="32">
        <v>20056060</v>
      </c>
      <c r="J31" s="32"/>
      <c r="K31" s="32"/>
      <c r="L31" s="32"/>
      <c r="M31" s="249" t="s">
        <v>604</v>
      </c>
    </row>
    <row r="32" spans="1:13" ht="169.5" customHeight="1" x14ac:dyDescent="0.25">
      <c r="A32" s="333"/>
      <c r="B32" s="268"/>
      <c r="C32" s="332"/>
      <c r="D32" s="268"/>
      <c r="E32" s="94" t="s">
        <v>140</v>
      </c>
      <c r="F32" s="34">
        <v>121211545</v>
      </c>
      <c r="G32" s="40"/>
      <c r="H32" s="163">
        <f t="shared" si="0"/>
        <v>0</v>
      </c>
      <c r="I32" s="32"/>
      <c r="J32" s="99"/>
      <c r="K32" s="32"/>
      <c r="L32" s="32"/>
      <c r="M32" s="263"/>
    </row>
    <row r="33" spans="1:13" ht="214.5" customHeight="1" x14ac:dyDescent="0.25">
      <c r="A33" s="333"/>
      <c r="B33" s="268"/>
      <c r="C33" s="332"/>
      <c r="D33" s="268"/>
      <c r="E33" s="19" t="s">
        <v>52</v>
      </c>
      <c r="F33" s="34">
        <v>6379555</v>
      </c>
      <c r="G33" s="40"/>
      <c r="H33" s="31">
        <f t="shared" si="0"/>
        <v>20056060</v>
      </c>
      <c r="I33" s="32">
        <v>20056060</v>
      </c>
      <c r="J33" s="90"/>
      <c r="K33" s="32"/>
      <c r="L33" s="32"/>
      <c r="M33" s="250"/>
    </row>
    <row r="34" spans="1:13" ht="99.75" customHeight="1" x14ac:dyDescent="0.25">
      <c r="A34" s="264" t="s">
        <v>475</v>
      </c>
      <c r="B34" s="106"/>
      <c r="C34" s="107"/>
      <c r="D34" s="106"/>
      <c r="E34" s="93" t="s">
        <v>51</v>
      </c>
      <c r="F34" s="34">
        <v>7565048</v>
      </c>
      <c r="G34" s="40"/>
      <c r="H34" s="31">
        <f t="shared" si="0"/>
        <v>7617548</v>
      </c>
      <c r="I34" s="90">
        <v>2018288</v>
      </c>
      <c r="J34" s="32">
        <v>5599260</v>
      </c>
      <c r="K34" s="65"/>
      <c r="L34" s="32"/>
      <c r="M34" s="249" t="s">
        <v>481</v>
      </c>
    </row>
    <row r="35" spans="1:13" ht="71.25" customHeight="1" x14ac:dyDescent="0.25">
      <c r="A35" s="266"/>
      <c r="B35" s="106"/>
      <c r="C35" s="107"/>
      <c r="D35" s="106"/>
      <c r="E35" s="93" t="s">
        <v>85</v>
      </c>
      <c r="F35" s="34">
        <v>7565048</v>
      </c>
      <c r="G35" s="40"/>
      <c r="H35" s="31">
        <f t="shared" si="0"/>
        <v>7617548</v>
      </c>
      <c r="I35" s="90">
        <v>2018288</v>
      </c>
      <c r="J35" s="32">
        <v>5599260</v>
      </c>
      <c r="K35" s="65"/>
      <c r="L35" s="32"/>
      <c r="M35" s="250"/>
    </row>
    <row r="36" spans="1:13" ht="24.75" customHeight="1" x14ac:dyDescent="0.25">
      <c r="A36" s="366" t="s">
        <v>14</v>
      </c>
      <c r="B36" s="367"/>
      <c r="C36" s="367"/>
      <c r="D36" s="367"/>
      <c r="E36" s="367"/>
      <c r="F36" s="367"/>
      <c r="G36" s="367"/>
      <c r="H36" s="367"/>
      <c r="I36" s="367"/>
      <c r="J36" s="367"/>
      <c r="K36" s="367"/>
      <c r="L36" s="367"/>
      <c r="M36" s="368"/>
    </row>
    <row r="37" spans="1:13" ht="74.25" customHeight="1" x14ac:dyDescent="0.25">
      <c r="A37" s="292" t="s">
        <v>198</v>
      </c>
      <c r="B37" s="215" t="s">
        <v>58</v>
      </c>
      <c r="C37" s="332" t="s">
        <v>42</v>
      </c>
      <c r="D37" s="268" t="s">
        <v>61</v>
      </c>
      <c r="E37" s="21" t="s">
        <v>51</v>
      </c>
      <c r="F37" s="98">
        <v>104542280</v>
      </c>
      <c r="G37" s="39">
        <v>104542280</v>
      </c>
      <c r="H37" s="39">
        <f t="shared" ref="H37:H48" si="1">I37+J37+K37+L37</f>
        <v>104542280</v>
      </c>
      <c r="I37" s="99">
        <f>I38</f>
        <v>104542280</v>
      </c>
      <c r="J37" s="115"/>
      <c r="K37" s="32"/>
      <c r="L37" s="99"/>
      <c r="M37" s="269" t="s">
        <v>512</v>
      </c>
    </row>
    <row r="38" spans="1:13" ht="86.25" customHeight="1" x14ac:dyDescent="0.25">
      <c r="A38" s="292"/>
      <c r="B38" s="216"/>
      <c r="C38" s="332"/>
      <c r="D38" s="268"/>
      <c r="E38" s="21" t="s">
        <v>55</v>
      </c>
      <c r="F38" s="98">
        <v>104542280</v>
      </c>
      <c r="G38" s="39">
        <v>104542280</v>
      </c>
      <c r="H38" s="39">
        <f t="shared" si="1"/>
        <v>104542280</v>
      </c>
      <c r="I38" s="99">
        <v>104542280</v>
      </c>
      <c r="J38" s="115"/>
      <c r="K38" s="99"/>
      <c r="L38" s="99"/>
      <c r="M38" s="269"/>
    </row>
    <row r="39" spans="1:13" ht="79.5" customHeight="1" x14ac:dyDescent="0.25">
      <c r="A39" s="239" t="s">
        <v>199</v>
      </c>
      <c r="B39" s="215" t="s">
        <v>219</v>
      </c>
      <c r="C39" s="272" t="s">
        <v>40</v>
      </c>
      <c r="D39" s="215" t="s">
        <v>66</v>
      </c>
      <c r="E39" s="21" t="s">
        <v>51</v>
      </c>
      <c r="F39" s="98">
        <v>378012925</v>
      </c>
      <c r="G39" s="39">
        <v>135785444.66</v>
      </c>
      <c r="H39" s="39">
        <f t="shared" si="1"/>
        <v>369645258</v>
      </c>
      <c r="I39" s="99">
        <v>154529207</v>
      </c>
      <c r="J39" s="99">
        <f>SUM(J40:J41)</f>
        <v>215116051</v>
      </c>
      <c r="K39" s="65"/>
      <c r="L39" s="99"/>
      <c r="M39" s="304" t="s">
        <v>585</v>
      </c>
    </row>
    <row r="40" spans="1:13" ht="114" customHeight="1" x14ac:dyDescent="0.25">
      <c r="A40" s="240"/>
      <c r="B40" s="216"/>
      <c r="C40" s="273"/>
      <c r="D40" s="216"/>
      <c r="E40" s="21" t="s">
        <v>41</v>
      </c>
      <c r="F40" s="98">
        <v>345121999.99000001</v>
      </c>
      <c r="G40" s="39">
        <v>115577472.08000001</v>
      </c>
      <c r="H40" s="39">
        <f t="shared" si="1"/>
        <v>337591500</v>
      </c>
      <c r="I40" s="99">
        <v>139069500</v>
      </c>
      <c r="J40" s="99">
        <v>198522000</v>
      </c>
      <c r="K40" s="65"/>
      <c r="L40" s="99"/>
      <c r="M40" s="305"/>
    </row>
    <row r="41" spans="1:13" ht="66.75" customHeight="1" x14ac:dyDescent="0.25">
      <c r="A41" s="241"/>
      <c r="B41" s="259"/>
      <c r="C41" s="274"/>
      <c r="D41" s="259"/>
      <c r="E41" s="21" t="s">
        <v>55</v>
      </c>
      <c r="F41" s="98">
        <v>37133758</v>
      </c>
      <c r="G41" s="39">
        <v>20207972.579999998</v>
      </c>
      <c r="H41" s="39">
        <f t="shared" si="1"/>
        <v>32053758</v>
      </c>
      <c r="I41" s="99">
        <v>15459707</v>
      </c>
      <c r="J41" s="99">
        <v>16594051</v>
      </c>
      <c r="K41" s="65"/>
      <c r="L41" s="99"/>
      <c r="M41" s="306"/>
    </row>
    <row r="42" spans="1:13" ht="101.25" customHeight="1" x14ac:dyDescent="0.25">
      <c r="A42" s="221" t="s">
        <v>186</v>
      </c>
      <c r="B42" s="268" t="s">
        <v>204</v>
      </c>
      <c r="C42" s="332" t="s">
        <v>42</v>
      </c>
      <c r="D42" s="268" t="s">
        <v>67</v>
      </c>
      <c r="E42" s="19" t="s">
        <v>51</v>
      </c>
      <c r="F42" s="34">
        <v>14821493</v>
      </c>
      <c r="G42" s="33">
        <v>15489613.609999999</v>
      </c>
      <c r="H42" s="39">
        <f t="shared" si="1"/>
        <v>7924743</v>
      </c>
      <c r="I42" s="30">
        <f>SUM(I43)</f>
        <v>7924743</v>
      </c>
      <c r="J42" s="115"/>
      <c r="K42" s="33"/>
      <c r="L42" s="32"/>
      <c r="M42" s="282" t="s">
        <v>513</v>
      </c>
    </row>
    <row r="43" spans="1:13" ht="93.75" customHeight="1" x14ac:dyDescent="0.25">
      <c r="A43" s="221"/>
      <c r="B43" s="268"/>
      <c r="C43" s="332"/>
      <c r="D43" s="268"/>
      <c r="E43" s="19" t="s">
        <v>52</v>
      </c>
      <c r="F43" s="34">
        <v>14821493</v>
      </c>
      <c r="G43" s="33">
        <v>15489613.609999999</v>
      </c>
      <c r="H43" s="39">
        <f t="shared" si="1"/>
        <v>7924743</v>
      </c>
      <c r="I43" s="30">
        <v>7924743</v>
      </c>
      <c r="J43" s="115"/>
      <c r="K43" s="32"/>
      <c r="L43" s="32"/>
      <c r="M43" s="282"/>
    </row>
    <row r="44" spans="1:13" ht="65.25" customHeight="1" x14ac:dyDescent="0.25">
      <c r="A44" s="221" t="s">
        <v>22</v>
      </c>
      <c r="B44" s="268" t="s">
        <v>204</v>
      </c>
      <c r="C44" s="332">
        <v>2016</v>
      </c>
      <c r="D44" s="268"/>
      <c r="E44" s="19" t="s">
        <v>51</v>
      </c>
      <c r="F44" s="34">
        <v>22152281</v>
      </c>
      <c r="G44" s="98">
        <v>2257192.84</v>
      </c>
      <c r="H44" s="163">
        <f t="shared" si="1"/>
        <v>0</v>
      </c>
      <c r="I44" s="65"/>
      <c r="J44" s="98"/>
      <c r="K44" s="32"/>
      <c r="L44" s="65"/>
      <c r="M44" s="269" t="s">
        <v>482</v>
      </c>
    </row>
    <row r="45" spans="1:13" ht="87" customHeight="1" x14ac:dyDescent="0.25">
      <c r="A45" s="221"/>
      <c r="B45" s="268"/>
      <c r="C45" s="332"/>
      <c r="D45" s="268"/>
      <c r="E45" s="19" t="s">
        <v>52</v>
      </c>
      <c r="F45" s="34">
        <v>22152281</v>
      </c>
      <c r="G45" s="34">
        <v>2257192.84</v>
      </c>
      <c r="H45" s="163">
        <f t="shared" si="1"/>
        <v>0</v>
      </c>
      <c r="I45" s="65"/>
      <c r="J45" s="98"/>
      <c r="K45" s="32"/>
      <c r="L45" s="65"/>
      <c r="M45" s="269"/>
    </row>
    <row r="46" spans="1:13" ht="62.25" customHeight="1" x14ac:dyDescent="0.25">
      <c r="A46" s="292" t="s">
        <v>281</v>
      </c>
      <c r="B46" s="361" t="s">
        <v>282</v>
      </c>
      <c r="C46" s="332"/>
      <c r="D46" s="268" t="s">
        <v>95</v>
      </c>
      <c r="E46" s="21" t="s">
        <v>51</v>
      </c>
      <c r="F46" s="98"/>
      <c r="G46" s="99"/>
      <c r="H46" s="39">
        <f t="shared" si="1"/>
        <v>617401</v>
      </c>
      <c r="I46" s="99">
        <v>617401</v>
      </c>
      <c r="J46" s="115"/>
      <c r="K46" s="99"/>
      <c r="L46" s="99"/>
      <c r="M46" s="276" t="s">
        <v>259</v>
      </c>
    </row>
    <row r="47" spans="1:13" ht="52.5" customHeight="1" x14ac:dyDescent="0.25">
      <c r="A47" s="292"/>
      <c r="B47" s="222"/>
      <c r="C47" s="332"/>
      <c r="D47" s="268"/>
      <c r="E47" s="21" t="s">
        <v>92</v>
      </c>
      <c r="F47" s="98"/>
      <c r="G47" s="99"/>
      <c r="H47" s="39">
        <f t="shared" si="1"/>
        <v>617401</v>
      </c>
      <c r="I47" s="99">
        <v>617401</v>
      </c>
      <c r="J47" s="115"/>
      <c r="K47" s="99"/>
      <c r="L47" s="99"/>
      <c r="M47" s="276"/>
    </row>
    <row r="48" spans="1:13" s="4" customFormat="1" ht="114.75" customHeight="1" x14ac:dyDescent="0.25">
      <c r="A48" s="181" t="s">
        <v>2</v>
      </c>
      <c r="B48" s="109" t="s">
        <v>220</v>
      </c>
      <c r="C48" s="110">
        <v>2018</v>
      </c>
      <c r="D48" s="109" t="s">
        <v>3</v>
      </c>
      <c r="E48" s="21" t="s">
        <v>92</v>
      </c>
      <c r="F48" s="98"/>
      <c r="G48" s="39"/>
      <c r="H48" s="163">
        <f t="shared" si="1"/>
        <v>0</v>
      </c>
      <c r="I48" s="32"/>
      <c r="J48" s="99"/>
      <c r="K48" s="32"/>
      <c r="L48" s="32"/>
      <c r="M48" s="188" t="s">
        <v>260</v>
      </c>
    </row>
    <row r="49" spans="1:13" ht="23.25" customHeight="1" x14ac:dyDescent="0.25">
      <c r="A49" s="279" t="s">
        <v>91</v>
      </c>
      <c r="B49" s="280"/>
      <c r="C49" s="280"/>
      <c r="D49" s="280"/>
      <c r="E49" s="280"/>
      <c r="F49" s="280"/>
      <c r="G49" s="280"/>
      <c r="H49" s="280"/>
      <c r="I49" s="280"/>
      <c r="J49" s="280"/>
      <c r="K49" s="280"/>
      <c r="L49" s="280"/>
      <c r="M49" s="281"/>
    </row>
    <row r="50" spans="1:13" ht="150.75" customHeight="1" x14ac:dyDescent="0.25">
      <c r="A50" s="221" t="s">
        <v>240</v>
      </c>
      <c r="B50" s="361" t="s">
        <v>255</v>
      </c>
      <c r="C50" s="361" t="s">
        <v>42</v>
      </c>
      <c r="D50" s="275" t="s">
        <v>65</v>
      </c>
      <c r="E50" s="21" t="s">
        <v>51</v>
      </c>
      <c r="F50" s="98">
        <v>56334068</v>
      </c>
      <c r="G50" s="34">
        <v>15809009.18</v>
      </c>
      <c r="H50" s="40">
        <f t="shared" ref="H50:H64" si="2">I50+J50+K50+L50</f>
        <v>50608885</v>
      </c>
      <c r="I50" s="65"/>
      <c r="J50" s="34">
        <v>50608885</v>
      </c>
      <c r="K50" s="65"/>
      <c r="L50" s="169">
        <f>L51</f>
        <v>0</v>
      </c>
      <c r="M50" s="277" t="s">
        <v>588</v>
      </c>
    </row>
    <row r="51" spans="1:13" ht="174" customHeight="1" x14ac:dyDescent="0.25">
      <c r="A51" s="221"/>
      <c r="B51" s="361"/>
      <c r="C51" s="361"/>
      <c r="D51" s="275"/>
      <c r="E51" s="21" t="s">
        <v>55</v>
      </c>
      <c r="F51" s="98">
        <v>56334068</v>
      </c>
      <c r="G51" s="34">
        <v>15809009.18</v>
      </c>
      <c r="H51" s="40">
        <f t="shared" si="2"/>
        <v>50608885</v>
      </c>
      <c r="I51" s="65"/>
      <c r="J51" s="32">
        <v>50608885</v>
      </c>
      <c r="K51" s="65"/>
      <c r="L51" s="32"/>
      <c r="M51" s="278"/>
    </row>
    <row r="52" spans="1:13" ht="79.5" customHeight="1" x14ac:dyDescent="0.25">
      <c r="A52" s="181" t="s">
        <v>444</v>
      </c>
      <c r="B52" s="109" t="s">
        <v>205</v>
      </c>
      <c r="C52" s="110">
        <v>2015</v>
      </c>
      <c r="D52" s="109" t="s">
        <v>95</v>
      </c>
      <c r="E52" s="21" t="s">
        <v>92</v>
      </c>
      <c r="F52" s="98"/>
      <c r="G52" s="39"/>
      <c r="H52" s="172">
        <f t="shared" si="2"/>
        <v>0</v>
      </c>
      <c r="I52" s="41"/>
      <c r="J52" s="41"/>
      <c r="K52" s="41"/>
      <c r="L52" s="41"/>
      <c r="M52" s="189" t="s">
        <v>261</v>
      </c>
    </row>
    <row r="53" spans="1:13" ht="100.5" customHeight="1" x14ac:dyDescent="0.25">
      <c r="A53" s="181" t="s">
        <v>445</v>
      </c>
      <c r="B53" s="109" t="s">
        <v>206</v>
      </c>
      <c r="C53" s="110">
        <v>2015</v>
      </c>
      <c r="D53" s="109" t="s">
        <v>98</v>
      </c>
      <c r="E53" s="21" t="s">
        <v>92</v>
      </c>
      <c r="F53" s="98"/>
      <c r="G53" s="39"/>
      <c r="H53" s="172">
        <f t="shared" si="2"/>
        <v>0</v>
      </c>
      <c r="I53" s="41"/>
      <c r="J53" s="41"/>
      <c r="K53" s="41"/>
      <c r="L53" s="41"/>
      <c r="M53" s="189" t="s">
        <v>471</v>
      </c>
    </row>
    <row r="54" spans="1:13" ht="49.5" customHeight="1" x14ac:dyDescent="0.25">
      <c r="A54" s="181" t="s">
        <v>446</v>
      </c>
      <c r="B54" s="109" t="s">
        <v>207</v>
      </c>
      <c r="C54" s="110">
        <v>2016</v>
      </c>
      <c r="D54" s="109" t="s">
        <v>99</v>
      </c>
      <c r="E54" s="21" t="s">
        <v>92</v>
      </c>
      <c r="F54" s="98"/>
      <c r="G54" s="39"/>
      <c r="H54" s="172">
        <f t="shared" si="2"/>
        <v>0</v>
      </c>
      <c r="I54" s="41"/>
      <c r="J54" s="41"/>
      <c r="K54" s="41"/>
      <c r="L54" s="41"/>
      <c r="M54" s="189" t="s">
        <v>262</v>
      </c>
    </row>
    <row r="55" spans="1:13" ht="89.25" customHeight="1" x14ac:dyDescent="0.25">
      <c r="A55" s="181" t="s">
        <v>447</v>
      </c>
      <c r="B55" s="109" t="s">
        <v>208</v>
      </c>
      <c r="C55" s="110">
        <v>2015</v>
      </c>
      <c r="D55" s="109" t="s">
        <v>100</v>
      </c>
      <c r="E55" s="21" t="s">
        <v>92</v>
      </c>
      <c r="F55" s="98"/>
      <c r="G55" s="39"/>
      <c r="H55" s="172">
        <f t="shared" si="2"/>
        <v>0</v>
      </c>
      <c r="I55" s="41"/>
      <c r="J55" s="41"/>
      <c r="K55" s="41"/>
      <c r="L55" s="41"/>
      <c r="M55" s="189" t="s">
        <v>278</v>
      </c>
    </row>
    <row r="56" spans="1:13" ht="74.25" customHeight="1" x14ac:dyDescent="0.25">
      <c r="A56" s="181" t="s">
        <v>101</v>
      </c>
      <c r="B56" s="109" t="s">
        <v>209</v>
      </c>
      <c r="C56" s="110">
        <v>2017</v>
      </c>
      <c r="D56" s="109" t="s">
        <v>102</v>
      </c>
      <c r="E56" s="21" t="s">
        <v>92</v>
      </c>
      <c r="F56" s="98"/>
      <c r="G56" s="39"/>
      <c r="H56" s="172">
        <f t="shared" si="2"/>
        <v>0</v>
      </c>
      <c r="I56" s="41"/>
      <c r="J56" s="41"/>
      <c r="K56" s="41"/>
      <c r="L56" s="41"/>
      <c r="M56" s="189" t="s">
        <v>263</v>
      </c>
    </row>
    <row r="57" spans="1:13" ht="81.75" customHeight="1" x14ac:dyDescent="0.25">
      <c r="A57" s="181" t="s">
        <v>448</v>
      </c>
      <c r="B57" s="109" t="s">
        <v>210</v>
      </c>
      <c r="C57" s="110">
        <v>2016</v>
      </c>
      <c r="D57" s="109" t="s">
        <v>103</v>
      </c>
      <c r="E57" s="21" t="s">
        <v>92</v>
      </c>
      <c r="F57" s="98"/>
      <c r="G57" s="39"/>
      <c r="H57" s="172">
        <f t="shared" si="2"/>
        <v>0</v>
      </c>
      <c r="I57" s="41"/>
      <c r="J57" s="41"/>
      <c r="K57" s="41"/>
      <c r="L57" s="41"/>
      <c r="M57" s="189" t="s">
        <v>264</v>
      </c>
    </row>
    <row r="58" spans="1:13" ht="69.75" customHeight="1" x14ac:dyDescent="0.25">
      <c r="A58" s="181" t="s">
        <v>442</v>
      </c>
      <c r="B58" s="109" t="s">
        <v>223</v>
      </c>
      <c r="C58" s="110">
        <v>2017</v>
      </c>
      <c r="D58" s="109" t="s">
        <v>104</v>
      </c>
      <c r="E58" s="21" t="s">
        <v>92</v>
      </c>
      <c r="F58" s="98"/>
      <c r="G58" s="39"/>
      <c r="H58" s="172">
        <f t="shared" si="2"/>
        <v>0</v>
      </c>
      <c r="I58" s="41"/>
      <c r="J58" s="41"/>
      <c r="K58" s="41"/>
      <c r="L58" s="41"/>
      <c r="M58" s="189" t="s">
        <v>265</v>
      </c>
    </row>
    <row r="59" spans="1:13" ht="54.75" customHeight="1" x14ac:dyDescent="0.25">
      <c r="A59" s="181" t="s">
        <v>8</v>
      </c>
      <c r="B59" s="109" t="s">
        <v>224</v>
      </c>
      <c r="C59" s="108">
        <v>2018</v>
      </c>
      <c r="D59" s="109" t="s">
        <v>106</v>
      </c>
      <c r="E59" s="21" t="s">
        <v>92</v>
      </c>
      <c r="F59" s="98"/>
      <c r="G59" s="39"/>
      <c r="H59" s="172">
        <f t="shared" si="2"/>
        <v>0</v>
      </c>
      <c r="I59" s="32"/>
      <c r="J59" s="99"/>
      <c r="K59" s="32"/>
      <c r="L59" s="32"/>
      <c r="M59" s="189" t="s">
        <v>266</v>
      </c>
    </row>
    <row r="60" spans="1:13" ht="49.5" customHeight="1" x14ac:dyDescent="0.25">
      <c r="A60" s="181" t="s">
        <v>443</v>
      </c>
      <c r="B60" s="109" t="s">
        <v>221</v>
      </c>
      <c r="C60" s="108">
        <v>2015</v>
      </c>
      <c r="D60" s="109" t="s">
        <v>95</v>
      </c>
      <c r="E60" s="21" t="s">
        <v>92</v>
      </c>
      <c r="F60" s="98"/>
      <c r="G60" s="39"/>
      <c r="H60" s="172">
        <f t="shared" si="2"/>
        <v>0</v>
      </c>
      <c r="I60" s="32"/>
      <c r="J60" s="99"/>
      <c r="K60" s="32"/>
      <c r="L60" s="32"/>
      <c r="M60" s="189" t="s">
        <v>476</v>
      </c>
    </row>
    <row r="61" spans="1:13" ht="57.75" customHeight="1" x14ac:dyDescent="0.25">
      <c r="A61" s="181" t="s">
        <v>29</v>
      </c>
      <c r="B61" s="109" t="s">
        <v>222</v>
      </c>
      <c r="C61" s="108">
        <v>2015</v>
      </c>
      <c r="D61" s="109" t="s">
        <v>95</v>
      </c>
      <c r="E61" s="21" t="s">
        <v>92</v>
      </c>
      <c r="F61" s="98"/>
      <c r="G61" s="39"/>
      <c r="H61" s="172">
        <f t="shared" si="2"/>
        <v>0</v>
      </c>
      <c r="I61" s="32"/>
      <c r="J61" s="99"/>
      <c r="K61" s="32"/>
      <c r="L61" s="32"/>
      <c r="M61" s="189" t="s">
        <v>267</v>
      </c>
    </row>
    <row r="62" spans="1:13" ht="39.75" customHeight="1" x14ac:dyDescent="0.25">
      <c r="A62" s="181" t="s">
        <v>9</v>
      </c>
      <c r="B62" s="109">
        <v>14930</v>
      </c>
      <c r="C62" s="108">
        <v>2016</v>
      </c>
      <c r="D62" s="6" t="s">
        <v>4</v>
      </c>
      <c r="E62" s="21" t="s">
        <v>92</v>
      </c>
      <c r="F62" s="98"/>
      <c r="G62" s="39"/>
      <c r="H62" s="172">
        <f t="shared" si="2"/>
        <v>0</v>
      </c>
      <c r="I62" s="32"/>
      <c r="J62" s="99"/>
      <c r="K62" s="32"/>
      <c r="L62" s="32"/>
      <c r="M62" s="189" t="s">
        <v>268</v>
      </c>
    </row>
    <row r="63" spans="1:13" ht="107.25" customHeight="1" x14ac:dyDescent="0.25">
      <c r="A63" s="221" t="s">
        <v>127</v>
      </c>
      <c r="B63" s="268" t="s">
        <v>211</v>
      </c>
      <c r="C63" s="320" t="s">
        <v>138</v>
      </c>
      <c r="D63" s="268" t="s">
        <v>24</v>
      </c>
      <c r="E63" s="79" t="s">
        <v>51</v>
      </c>
      <c r="F63" s="98">
        <v>211069901</v>
      </c>
      <c r="G63" s="39">
        <v>10111167.58</v>
      </c>
      <c r="H63" s="40">
        <f t="shared" si="2"/>
        <v>211069901</v>
      </c>
      <c r="I63" s="161"/>
      <c r="J63" s="161">
        <v>37501204</v>
      </c>
      <c r="K63" s="161">
        <v>173568697</v>
      </c>
      <c r="L63" s="65"/>
      <c r="M63" s="277" t="s">
        <v>483</v>
      </c>
    </row>
    <row r="64" spans="1:13" ht="78.75" customHeight="1" x14ac:dyDescent="0.25">
      <c r="A64" s="221"/>
      <c r="B64" s="268"/>
      <c r="C64" s="322"/>
      <c r="D64" s="268"/>
      <c r="E64" s="79" t="s">
        <v>56</v>
      </c>
      <c r="F64" s="98">
        <v>211069901</v>
      </c>
      <c r="G64" s="39">
        <v>10111167.58</v>
      </c>
      <c r="H64" s="40">
        <f t="shared" si="2"/>
        <v>211069901</v>
      </c>
      <c r="I64" s="161"/>
      <c r="J64" s="161">
        <v>37501204</v>
      </c>
      <c r="K64" s="161">
        <v>173568697</v>
      </c>
      <c r="L64" s="65"/>
      <c r="M64" s="374"/>
    </row>
    <row r="65" spans="1:19" ht="24.75" customHeight="1" x14ac:dyDescent="0.25">
      <c r="A65" s="355" t="s">
        <v>15</v>
      </c>
      <c r="B65" s="356"/>
      <c r="C65" s="356"/>
      <c r="D65" s="356"/>
      <c r="E65" s="356"/>
      <c r="F65" s="356"/>
      <c r="G65" s="356"/>
      <c r="H65" s="356"/>
      <c r="I65" s="356"/>
      <c r="J65" s="356"/>
      <c r="K65" s="356"/>
      <c r="L65" s="356"/>
      <c r="M65" s="357"/>
    </row>
    <row r="66" spans="1:19" ht="47.25" customHeight="1" x14ac:dyDescent="0.25">
      <c r="A66" s="223" t="s">
        <v>188</v>
      </c>
      <c r="B66" s="215" t="s">
        <v>252</v>
      </c>
      <c r="C66" s="361" t="s">
        <v>42</v>
      </c>
      <c r="D66" s="360" t="s">
        <v>76</v>
      </c>
      <c r="E66" s="19" t="s">
        <v>51</v>
      </c>
      <c r="F66" s="34">
        <v>1032565594</v>
      </c>
      <c r="G66" s="34"/>
      <c r="H66" s="40">
        <f t="shared" ref="H66:H73" si="3">I66+J66+K66+L66</f>
        <v>615997000</v>
      </c>
      <c r="I66" s="68">
        <v>615997000</v>
      </c>
      <c r="J66" s="98"/>
      <c r="K66" s="34"/>
      <c r="L66" s="34"/>
      <c r="M66" s="269" t="s">
        <v>587</v>
      </c>
    </row>
    <row r="67" spans="1:19" ht="78.75" customHeight="1" x14ac:dyDescent="0.25">
      <c r="A67" s="223"/>
      <c r="B67" s="216"/>
      <c r="C67" s="361"/>
      <c r="D67" s="360"/>
      <c r="E67" s="22" t="s">
        <v>93</v>
      </c>
      <c r="F67" s="34"/>
      <c r="G67" s="32"/>
      <c r="H67" s="172">
        <f t="shared" si="3"/>
        <v>0</v>
      </c>
      <c r="I67" s="65"/>
      <c r="J67" s="99"/>
      <c r="K67" s="32"/>
      <c r="L67" s="32"/>
      <c r="M67" s="269"/>
    </row>
    <row r="68" spans="1:19" ht="104.25" customHeight="1" x14ac:dyDescent="0.25">
      <c r="A68" s="223"/>
      <c r="B68" s="216"/>
      <c r="C68" s="361"/>
      <c r="D68" s="360"/>
      <c r="E68" s="22" t="s">
        <v>94</v>
      </c>
      <c r="F68" s="34">
        <v>990717000</v>
      </c>
      <c r="G68" s="34"/>
      <c r="H68" s="40">
        <f t="shared" si="3"/>
        <v>615997000</v>
      </c>
      <c r="I68" s="68">
        <v>615997000</v>
      </c>
      <c r="J68" s="98"/>
      <c r="K68" s="32"/>
      <c r="L68" s="32"/>
      <c r="M68" s="269"/>
    </row>
    <row r="69" spans="1:19" ht="124.5" customHeight="1" x14ac:dyDescent="0.25">
      <c r="A69" s="223"/>
      <c r="B69" s="259"/>
      <c r="C69" s="361"/>
      <c r="D69" s="360"/>
      <c r="E69" s="22" t="s">
        <v>52</v>
      </c>
      <c r="F69" s="34">
        <v>41848594</v>
      </c>
      <c r="G69" s="40"/>
      <c r="H69" s="172">
        <f t="shared" si="3"/>
        <v>0</v>
      </c>
      <c r="I69" s="34"/>
      <c r="J69" s="98"/>
      <c r="K69" s="32"/>
      <c r="L69" s="32"/>
      <c r="M69" s="269"/>
    </row>
    <row r="70" spans="1:19" ht="120" customHeight="1" x14ac:dyDescent="0.25">
      <c r="A70" s="181" t="s">
        <v>10</v>
      </c>
      <c r="B70" s="109" t="s">
        <v>212</v>
      </c>
      <c r="C70" s="2">
        <v>2015</v>
      </c>
      <c r="D70" s="109" t="s">
        <v>105</v>
      </c>
      <c r="E70" s="21" t="s">
        <v>111</v>
      </c>
      <c r="F70" s="98"/>
      <c r="G70" s="39"/>
      <c r="H70" s="172">
        <f t="shared" si="3"/>
        <v>0</v>
      </c>
      <c r="I70" s="32"/>
      <c r="J70" s="99"/>
      <c r="K70" s="32"/>
      <c r="L70" s="32"/>
      <c r="M70" s="190" t="s">
        <v>269</v>
      </c>
    </row>
    <row r="71" spans="1:19" ht="170.25" customHeight="1" x14ac:dyDescent="0.25">
      <c r="A71" s="180" t="s">
        <v>107</v>
      </c>
      <c r="B71" s="109" t="s">
        <v>213</v>
      </c>
      <c r="C71" s="16">
        <v>2015</v>
      </c>
      <c r="D71" s="109" t="s">
        <v>108</v>
      </c>
      <c r="E71" s="21" t="s">
        <v>111</v>
      </c>
      <c r="F71" s="98"/>
      <c r="G71" s="39"/>
      <c r="H71" s="172">
        <f t="shared" si="3"/>
        <v>0</v>
      </c>
      <c r="I71" s="32"/>
      <c r="J71" s="99"/>
      <c r="K71" s="32"/>
      <c r="L71" s="32"/>
      <c r="M71" s="190" t="s">
        <v>270</v>
      </c>
    </row>
    <row r="72" spans="1:19" ht="168" customHeight="1" x14ac:dyDescent="0.25">
      <c r="A72" s="181" t="s">
        <v>109</v>
      </c>
      <c r="B72" s="109" t="s">
        <v>242</v>
      </c>
      <c r="C72" s="11">
        <v>2016</v>
      </c>
      <c r="D72" s="109" t="s">
        <v>110</v>
      </c>
      <c r="E72" s="21" t="s">
        <v>250</v>
      </c>
      <c r="F72" s="98"/>
      <c r="G72" s="39"/>
      <c r="H72" s="40">
        <f t="shared" si="3"/>
        <v>481949000</v>
      </c>
      <c r="I72" s="99">
        <v>481949000</v>
      </c>
      <c r="J72" s="115"/>
      <c r="K72" s="32"/>
      <c r="L72" s="32"/>
      <c r="M72" s="190" t="s">
        <v>271</v>
      </c>
    </row>
    <row r="73" spans="1:19" ht="198.75" customHeight="1" x14ac:dyDescent="0.25">
      <c r="A73" s="223" t="s">
        <v>139</v>
      </c>
      <c r="B73" s="268" t="s">
        <v>123</v>
      </c>
      <c r="C73" s="268">
        <v>2018</v>
      </c>
      <c r="D73" s="268" t="s">
        <v>124</v>
      </c>
      <c r="E73" s="270" t="s">
        <v>125</v>
      </c>
      <c r="F73" s="291"/>
      <c r="G73" s="205"/>
      <c r="H73" s="358">
        <f t="shared" si="3"/>
        <v>0</v>
      </c>
      <c r="I73" s="229"/>
      <c r="J73" s="229"/>
      <c r="K73" s="229"/>
      <c r="L73" s="229"/>
      <c r="M73" s="267" t="s">
        <v>586</v>
      </c>
    </row>
    <row r="74" spans="1:19" ht="165.75" customHeight="1" x14ac:dyDescent="0.25">
      <c r="A74" s="223"/>
      <c r="B74" s="268"/>
      <c r="C74" s="268"/>
      <c r="D74" s="268"/>
      <c r="E74" s="271"/>
      <c r="F74" s="291"/>
      <c r="G74" s="206"/>
      <c r="H74" s="359"/>
      <c r="I74" s="230"/>
      <c r="J74" s="230"/>
      <c r="K74" s="230"/>
      <c r="L74" s="230"/>
      <c r="M74" s="267"/>
    </row>
    <row r="75" spans="1:19" s="5" customFormat="1" ht="22.5" customHeight="1" x14ac:dyDescent="0.25">
      <c r="A75" s="323" t="s">
        <v>17</v>
      </c>
      <c r="B75" s="324"/>
      <c r="C75" s="324"/>
      <c r="D75" s="324"/>
      <c r="E75" s="324"/>
      <c r="F75" s="324"/>
      <c r="G75" s="324"/>
      <c r="H75" s="324"/>
      <c r="I75" s="324"/>
      <c r="J75" s="324"/>
      <c r="K75" s="324"/>
      <c r="L75" s="324"/>
      <c r="M75" s="325"/>
      <c r="N75" s="3"/>
      <c r="O75" s="3"/>
      <c r="P75" s="3"/>
      <c r="Q75" s="3"/>
      <c r="R75" s="3"/>
      <c r="S75" s="3"/>
    </row>
    <row r="76" spans="1:19" ht="106.5" customHeight="1" x14ac:dyDescent="0.25">
      <c r="A76" s="221" t="s">
        <v>449</v>
      </c>
      <c r="B76" s="268" t="s">
        <v>253</v>
      </c>
      <c r="C76" s="268" t="s">
        <v>97</v>
      </c>
      <c r="D76" s="268" t="s">
        <v>64</v>
      </c>
      <c r="E76" s="21" t="s">
        <v>51</v>
      </c>
      <c r="F76" s="98">
        <v>342673000</v>
      </c>
      <c r="G76" s="98">
        <v>147648034.41</v>
      </c>
      <c r="H76" s="39">
        <f t="shared" ref="H76:H106" si="4">I76+J76+K76+L76</f>
        <v>158304411</v>
      </c>
      <c r="I76" s="68">
        <v>158304411</v>
      </c>
      <c r="J76" s="98"/>
      <c r="K76" s="98"/>
      <c r="L76" s="98"/>
      <c r="M76" s="249" t="s">
        <v>592</v>
      </c>
    </row>
    <row r="77" spans="1:19" ht="104.25" customHeight="1" x14ac:dyDescent="0.25">
      <c r="A77" s="221"/>
      <c r="B77" s="268"/>
      <c r="C77" s="268"/>
      <c r="D77" s="268"/>
      <c r="E77" s="21" t="s">
        <v>226</v>
      </c>
      <c r="F77" s="98"/>
      <c r="G77" s="98">
        <v>125493614.61</v>
      </c>
      <c r="H77" s="39">
        <f t="shared" si="4"/>
        <v>102066300</v>
      </c>
      <c r="I77" s="68">
        <v>102066300</v>
      </c>
      <c r="J77" s="98"/>
      <c r="K77" s="98"/>
      <c r="L77" s="98"/>
      <c r="M77" s="263"/>
    </row>
    <row r="78" spans="1:19" ht="108.75" customHeight="1" x14ac:dyDescent="0.25">
      <c r="A78" s="221"/>
      <c r="B78" s="268"/>
      <c r="C78" s="268"/>
      <c r="D78" s="268"/>
      <c r="E78" s="21" t="s">
        <v>96</v>
      </c>
      <c r="F78" s="98">
        <v>308406000</v>
      </c>
      <c r="G78" s="95">
        <v>2079185.34</v>
      </c>
      <c r="H78" s="39">
        <f t="shared" si="4"/>
        <v>41042700</v>
      </c>
      <c r="I78" s="68">
        <v>41042700</v>
      </c>
      <c r="J78" s="98"/>
      <c r="K78" s="42"/>
      <c r="L78" s="42"/>
      <c r="M78" s="263"/>
    </row>
    <row r="79" spans="1:19" ht="142.5" customHeight="1" x14ac:dyDescent="0.25">
      <c r="A79" s="221"/>
      <c r="B79" s="268"/>
      <c r="C79" s="268"/>
      <c r="D79" s="268"/>
      <c r="E79" s="21" t="s">
        <v>57</v>
      </c>
      <c r="F79" s="98">
        <v>34267000</v>
      </c>
      <c r="G79" s="39">
        <v>20075234.460000001</v>
      </c>
      <c r="H79" s="39">
        <f t="shared" si="4"/>
        <v>15195511</v>
      </c>
      <c r="I79" s="98">
        <v>15195511</v>
      </c>
      <c r="K79" s="32"/>
      <c r="L79" s="32"/>
      <c r="M79" s="250"/>
    </row>
    <row r="80" spans="1:19" ht="70.5" customHeight="1" x14ac:dyDescent="0.25">
      <c r="A80" s="292" t="s">
        <v>231</v>
      </c>
      <c r="B80" s="268">
        <v>260</v>
      </c>
      <c r="C80" s="268" t="s">
        <v>257</v>
      </c>
      <c r="D80" s="268" t="s">
        <v>141</v>
      </c>
      <c r="E80" s="21" t="s">
        <v>51</v>
      </c>
      <c r="F80" s="98">
        <v>442277971</v>
      </c>
      <c r="G80" s="39">
        <v>442277971</v>
      </c>
      <c r="H80" s="39">
        <f t="shared" si="4"/>
        <v>294852091</v>
      </c>
      <c r="I80" s="99">
        <v>294852091</v>
      </c>
      <c r="J80" s="99"/>
      <c r="K80" s="99"/>
      <c r="L80" s="99"/>
      <c r="M80" s="249" t="s">
        <v>593</v>
      </c>
    </row>
    <row r="81" spans="1:13" ht="89.25" customHeight="1" x14ac:dyDescent="0.25">
      <c r="A81" s="292"/>
      <c r="B81" s="268"/>
      <c r="C81" s="268"/>
      <c r="D81" s="268"/>
      <c r="E81" s="21" t="s">
        <v>140</v>
      </c>
      <c r="F81" s="98">
        <v>420164081</v>
      </c>
      <c r="G81" s="39">
        <v>420164100</v>
      </c>
      <c r="H81" s="39">
        <f t="shared" si="4"/>
        <v>280109400</v>
      </c>
      <c r="I81" s="99">
        <v>280109400</v>
      </c>
      <c r="J81" s="99"/>
      <c r="K81" s="99"/>
      <c r="L81" s="99"/>
      <c r="M81" s="263"/>
    </row>
    <row r="82" spans="1:13" ht="183" customHeight="1" x14ac:dyDescent="0.25">
      <c r="A82" s="292"/>
      <c r="B82" s="268"/>
      <c r="C82" s="268"/>
      <c r="D82" s="268"/>
      <c r="E82" s="21" t="s">
        <v>57</v>
      </c>
      <c r="F82" s="98">
        <v>22113890</v>
      </c>
      <c r="G82" s="39">
        <v>22113871</v>
      </c>
      <c r="H82" s="39">
        <f t="shared" si="4"/>
        <v>14742691</v>
      </c>
      <c r="I82" s="99">
        <v>14742691</v>
      </c>
      <c r="J82" s="99"/>
      <c r="K82" s="99"/>
      <c r="L82" s="99"/>
      <c r="M82" s="250"/>
    </row>
    <row r="83" spans="1:13" ht="83.25" customHeight="1" x14ac:dyDescent="0.25">
      <c r="A83" s="239" t="s">
        <v>450</v>
      </c>
      <c r="B83" s="215">
        <v>300</v>
      </c>
      <c r="C83" s="215" t="s">
        <v>258</v>
      </c>
      <c r="D83" s="215" t="s">
        <v>46</v>
      </c>
      <c r="E83" s="21" t="s">
        <v>51</v>
      </c>
      <c r="F83" s="98">
        <v>482002704</v>
      </c>
      <c r="G83" s="39">
        <v>482002745</v>
      </c>
      <c r="H83" s="39">
        <f t="shared" si="4"/>
        <v>321335164</v>
      </c>
      <c r="I83" s="96">
        <v>321335164</v>
      </c>
      <c r="J83" s="96"/>
      <c r="K83" s="96"/>
      <c r="L83" s="96"/>
      <c r="M83" s="249" t="s">
        <v>594</v>
      </c>
    </row>
    <row r="84" spans="1:13" ht="92.25" customHeight="1" x14ac:dyDescent="0.25">
      <c r="A84" s="240"/>
      <c r="B84" s="216"/>
      <c r="C84" s="216"/>
      <c r="D84" s="216"/>
      <c r="E84" s="21" t="s">
        <v>140</v>
      </c>
      <c r="F84" s="98">
        <v>457902559</v>
      </c>
      <c r="G84" s="39">
        <v>457902600</v>
      </c>
      <c r="H84" s="39">
        <f t="shared" si="4"/>
        <v>305268400</v>
      </c>
      <c r="I84" s="96">
        <v>305268400</v>
      </c>
      <c r="J84" s="96"/>
      <c r="K84" s="96"/>
      <c r="L84" s="43"/>
      <c r="M84" s="263"/>
    </row>
    <row r="85" spans="1:13" ht="68.25" customHeight="1" x14ac:dyDescent="0.25">
      <c r="A85" s="241"/>
      <c r="B85" s="259"/>
      <c r="C85" s="259"/>
      <c r="D85" s="259"/>
      <c r="E85" s="21" t="s">
        <v>57</v>
      </c>
      <c r="F85" s="98">
        <v>24100145</v>
      </c>
      <c r="G85" s="39">
        <v>24100145</v>
      </c>
      <c r="H85" s="39">
        <f t="shared" si="4"/>
        <v>16066764</v>
      </c>
      <c r="I85" s="99">
        <v>16066764</v>
      </c>
      <c r="J85" s="99"/>
      <c r="K85" s="99"/>
      <c r="L85" s="44"/>
      <c r="M85" s="250"/>
    </row>
    <row r="86" spans="1:13" ht="90" customHeight="1" x14ac:dyDescent="0.25">
      <c r="A86" s="239" t="s">
        <v>151</v>
      </c>
      <c r="B86" s="215">
        <v>300</v>
      </c>
      <c r="C86" s="215" t="s">
        <v>147</v>
      </c>
      <c r="D86" s="215"/>
      <c r="E86" s="21" t="s">
        <v>51</v>
      </c>
      <c r="F86" s="99">
        <v>482002860</v>
      </c>
      <c r="G86" s="46">
        <v>482002860</v>
      </c>
      <c r="H86" s="39">
        <f t="shared" si="4"/>
        <v>482002860</v>
      </c>
      <c r="I86" s="96">
        <v>482002860</v>
      </c>
      <c r="J86" s="96"/>
      <c r="K86" s="96"/>
      <c r="L86" s="43"/>
      <c r="M86" s="304" t="s">
        <v>595</v>
      </c>
    </row>
    <row r="87" spans="1:13" ht="114" customHeight="1" x14ac:dyDescent="0.25">
      <c r="A87" s="240"/>
      <c r="B87" s="216"/>
      <c r="C87" s="216"/>
      <c r="D87" s="216"/>
      <c r="E87" s="21" t="s">
        <v>140</v>
      </c>
      <c r="F87" s="98">
        <v>457902717</v>
      </c>
      <c r="G87" s="39">
        <v>457902700</v>
      </c>
      <c r="H87" s="39">
        <f t="shared" si="4"/>
        <v>457902700</v>
      </c>
      <c r="I87" s="96">
        <v>457902700</v>
      </c>
      <c r="J87" s="96"/>
      <c r="K87" s="96"/>
      <c r="L87" s="43"/>
      <c r="M87" s="305"/>
    </row>
    <row r="88" spans="1:13" ht="122.25" customHeight="1" x14ac:dyDescent="0.25">
      <c r="A88" s="241"/>
      <c r="B88" s="259"/>
      <c r="C88" s="259"/>
      <c r="D88" s="259"/>
      <c r="E88" s="21" t="s">
        <v>57</v>
      </c>
      <c r="F88" s="98">
        <v>24100143</v>
      </c>
      <c r="G88" s="39">
        <v>24100160</v>
      </c>
      <c r="H88" s="39">
        <f t="shared" si="4"/>
        <v>24100160</v>
      </c>
      <c r="I88" s="96">
        <v>24100160</v>
      </c>
      <c r="J88" s="96"/>
      <c r="K88" s="96"/>
      <c r="L88" s="43"/>
      <c r="M88" s="306"/>
    </row>
    <row r="89" spans="1:13" ht="78" customHeight="1" x14ac:dyDescent="0.25">
      <c r="A89" s="239" t="s">
        <v>45</v>
      </c>
      <c r="B89" s="215">
        <v>350</v>
      </c>
      <c r="C89" s="215" t="s">
        <v>256</v>
      </c>
      <c r="D89" s="215" t="s">
        <v>43</v>
      </c>
      <c r="E89" s="21" t="s">
        <v>51</v>
      </c>
      <c r="F89" s="98">
        <v>532443730</v>
      </c>
      <c r="G89" s="39"/>
      <c r="H89" s="39">
        <f t="shared" si="4"/>
        <v>195229530</v>
      </c>
      <c r="I89" s="96">
        <v>195229530</v>
      </c>
      <c r="J89" s="96"/>
      <c r="K89" s="96"/>
      <c r="L89" s="96"/>
      <c r="M89" s="249" t="s">
        <v>596</v>
      </c>
    </row>
    <row r="90" spans="1:13" ht="76.5" customHeight="1" x14ac:dyDescent="0.25">
      <c r="A90" s="240"/>
      <c r="B90" s="216"/>
      <c r="C90" s="216"/>
      <c r="D90" s="216"/>
      <c r="E90" s="21" t="s">
        <v>96</v>
      </c>
      <c r="F90" s="98">
        <v>505821542</v>
      </c>
      <c r="G90" s="39"/>
      <c r="H90" s="39">
        <f t="shared" si="4"/>
        <v>168607180</v>
      </c>
      <c r="I90" s="96">
        <v>168607180</v>
      </c>
      <c r="J90" s="96"/>
      <c r="K90" s="96"/>
      <c r="L90" s="96"/>
      <c r="M90" s="263"/>
    </row>
    <row r="91" spans="1:13" ht="87" customHeight="1" x14ac:dyDescent="0.25">
      <c r="A91" s="241"/>
      <c r="B91" s="259"/>
      <c r="C91" s="259"/>
      <c r="D91" s="259"/>
      <c r="E91" s="21" t="s">
        <v>57</v>
      </c>
      <c r="F91" s="98">
        <v>26622188</v>
      </c>
      <c r="G91" s="39"/>
      <c r="H91" s="39">
        <f t="shared" si="4"/>
        <v>26622350</v>
      </c>
      <c r="I91" s="99">
        <v>26622350</v>
      </c>
      <c r="J91" s="99"/>
      <c r="K91" s="99"/>
      <c r="L91" s="99"/>
      <c r="M91" s="250"/>
    </row>
    <row r="92" spans="1:13" ht="137.25" customHeight="1" x14ac:dyDescent="0.25">
      <c r="A92" s="239" t="s">
        <v>451</v>
      </c>
      <c r="B92" s="215">
        <v>300</v>
      </c>
      <c r="C92" s="215" t="s">
        <v>143</v>
      </c>
      <c r="D92" s="215" t="s">
        <v>144</v>
      </c>
      <c r="E92" s="21" t="s">
        <v>51</v>
      </c>
      <c r="F92" s="98">
        <v>482002860</v>
      </c>
      <c r="G92" s="39"/>
      <c r="H92" s="39">
        <f t="shared" si="4"/>
        <v>16066762</v>
      </c>
      <c r="I92" s="170">
        <f>I93+I94</f>
        <v>0</v>
      </c>
      <c r="J92" s="96">
        <v>8033381</v>
      </c>
      <c r="K92" s="96">
        <v>8033381</v>
      </c>
      <c r="L92" s="96"/>
      <c r="M92" s="218" t="s">
        <v>597</v>
      </c>
    </row>
    <row r="93" spans="1:13" ht="82.5" customHeight="1" x14ac:dyDescent="0.25">
      <c r="A93" s="240"/>
      <c r="B93" s="216"/>
      <c r="C93" s="216"/>
      <c r="D93" s="216"/>
      <c r="E93" s="21" t="s">
        <v>96</v>
      </c>
      <c r="F93" s="98">
        <v>457902717</v>
      </c>
      <c r="G93" s="39"/>
      <c r="H93" s="163">
        <f t="shared" si="4"/>
        <v>0</v>
      </c>
      <c r="I93" s="96"/>
      <c r="J93" s="96"/>
      <c r="K93" s="96"/>
      <c r="L93" s="43"/>
      <c r="M93" s="219"/>
    </row>
    <row r="94" spans="1:13" ht="59.25" customHeight="1" x14ac:dyDescent="0.25">
      <c r="A94" s="241"/>
      <c r="B94" s="259"/>
      <c r="C94" s="259"/>
      <c r="D94" s="259"/>
      <c r="E94" s="21" t="s">
        <v>57</v>
      </c>
      <c r="F94" s="98">
        <v>24100143</v>
      </c>
      <c r="G94" s="39"/>
      <c r="H94" s="39">
        <f t="shared" si="4"/>
        <v>16066762</v>
      </c>
      <c r="I94" s="96"/>
      <c r="J94" s="96">
        <v>8033381</v>
      </c>
      <c r="K94" s="96">
        <v>8033381</v>
      </c>
      <c r="L94" s="43"/>
      <c r="M94" s="331"/>
    </row>
    <row r="95" spans="1:13" ht="72.75" customHeight="1" x14ac:dyDescent="0.25">
      <c r="A95" s="239" t="s">
        <v>152</v>
      </c>
      <c r="B95" s="215">
        <v>124</v>
      </c>
      <c r="C95" s="215" t="s">
        <v>154</v>
      </c>
      <c r="D95" s="215" t="s">
        <v>197</v>
      </c>
      <c r="E95" s="102" t="s">
        <v>51</v>
      </c>
      <c r="F95" s="99">
        <v>175440443.84999999</v>
      </c>
      <c r="G95" s="46">
        <v>77384724.849999994</v>
      </c>
      <c r="H95" s="39">
        <f t="shared" si="4"/>
        <v>5848015</v>
      </c>
      <c r="I95" s="96"/>
      <c r="J95" s="96">
        <v>2924008</v>
      </c>
      <c r="K95" s="43">
        <v>2924007</v>
      </c>
      <c r="L95" s="65"/>
      <c r="M95" s="218" t="s">
        <v>487</v>
      </c>
    </row>
    <row r="96" spans="1:13" ht="71.25" customHeight="1" x14ac:dyDescent="0.25">
      <c r="A96" s="240"/>
      <c r="B96" s="216"/>
      <c r="C96" s="216"/>
      <c r="D96" s="216"/>
      <c r="E96" s="21" t="s">
        <v>96</v>
      </c>
      <c r="F96" s="96">
        <v>170537657.84999999</v>
      </c>
      <c r="G96" s="141">
        <v>77384724.849999994</v>
      </c>
      <c r="H96" s="163">
        <f t="shared" si="4"/>
        <v>0</v>
      </c>
      <c r="I96" s="96"/>
      <c r="J96" s="96"/>
      <c r="K96" s="43"/>
      <c r="L96" s="65"/>
      <c r="M96" s="219"/>
    </row>
    <row r="97" spans="1:13" ht="216.75" customHeight="1" x14ac:dyDescent="0.25">
      <c r="A97" s="241"/>
      <c r="B97" s="259"/>
      <c r="C97" s="259"/>
      <c r="D97" s="259"/>
      <c r="E97" s="21" t="s">
        <v>57</v>
      </c>
      <c r="F97" s="98">
        <v>4902786</v>
      </c>
      <c r="G97" s="163">
        <v>0</v>
      </c>
      <c r="H97" s="39">
        <f t="shared" si="4"/>
        <v>5848015</v>
      </c>
      <c r="I97" s="99"/>
      <c r="J97" s="99">
        <v>2924008</v>
      </c>
      <c r="K97" s="44">
        <v>2924007</v>
      </c>
      <c r="L97" s="65"/>
      <c r="M97" s="220"/>
    </row>
    <row r="98" spans="1:13" ht="46.5" customHeight="1" x14ac:dyDescent="0.25">
      <c r="A98" s="239" t="s">
        <v>153</v>
      </c>
      <c r="B98" s="215">
        <v>300</v>
      </c>
      <c r="C98" s="215" t="s">
        <v>37</v>
      </c>
      <c r="D98" s="215" t="s">
        <v>39</v>
      </c>
      <c r="E98" s="21" t="s">
        <v>51</v>
      </c>
      <c r="F98" s="98">
        <v>482002860</v>
      </c>
      <c r="G98" s="39"/>
      <c r="H98" s="39">
        <f t="shared" si="4"/>
        <v>16066762</v>
      </c>
      <c r="I98" s="96"/>
      <c r="J98" s="96"/>
      <c r="K98" s="96">
        <f>K100</f>
        <v>8033381</v>
      </c>
      <c r="L98" s="68">
        <f>L99+L100</f>
        <v>8033381</v>
      </c>
      <c r="M98" s="218" t="s">
        <v>488</v>
      </c>
    </row>
    <row r="99" spans="1:13" ht="84" customHeight="1" x14ac:dyDescent="0.25">
      <c r="A99" s="240"/>
      <c r="B99" s="216"/>
      <c r="C99" s="216"/>
      <c r="D99" s="216"/>
      <c r="E99" s="21" t="s">
        <v>96</v>
      </c>
      <c r="F99" s="98">
        <v>457902717</v>
      </c>
      <c r="G99" s="39"/>
      <c r="H99" s="163">
        <f t="shared" si="4"/>
        <v>0</v>
      </c>
      <c r="I99" s="96"/>
      <c r="J99" s="96"/>
      <c r="K99" s="96"/>
      <c r="L99" s="65"/>
      <c r="M99" s="219"/>
    </row>
    <row r="100" spans="1:13" ht="50.25" customHeight="1" x14ac:dyDescent="0.25">
      <c r="A100" s="241"/>
      <c r="B100" s="259"/>
      <c r="C100" s="259"/>
      <c r="D100" s="259"/>
      <c r="E100" s="21" t="s">
        <v>57</v>
      </c>
      <c r="F100" s="68">
        <v>24100143</v>
      </c>
      <c r="G100" s="147"/>
      <c r="H100" s="39">
        <f t="shared" si="4"/>
        <v>16066762</v>
      </c>
      <c r="I100" s="99"/>
      <c r="J100" s="99"/>
      <c r="K100" s="99">
        <v>8033381</v>
      </c>
      <c r="L100" s="68">
        <v>8033381</v>
      </c>
      <c r="M100" s="220"/>
    </row>
    <row r="101" spans="1:13" ht="57" customHeight="1" x14ac:dyDescent="0.25">
      <c r="A101" s="239" t="s">
        <v>145</v>
      </c>
      <c r="B101" s="207">
        <v>71</v>
      </c>
      <c r="C101" s="207" t="s">
        <v>147</v>
      </c>
      <c r="D101" s="207" t="s">
        <v>194</v>
      </c>
      <c r="E101" s="21" t="s">
        <v>51</v>
      </c>
      <c r="F101" s="99">
        <v>103821916</v>
      </c>
      <c r="G101" s="46">
        <v>103821896</v>
      </c>
      <c r="H101" s="39">
        <f t="shared" si="4"/>
        <v>103821896</v>
      </c>
      <c r="I101" s="99">
        <f>I102+I103</f>
        <v>103821896</v>
      </c>
      <c r="J101" s="115"/>
      <c r="K101" s="45"/>
      <c r="L101" s="45"/>
      <c r="M101" s="218" t="s">
        <v>598</v>
      </c>
    </row>
    <row r="102" spans="1:13" ht="63.75" customHeight="1" x14ac:dyDescent="0.25">
      <c r="A102" s="240"/>
      <c r="B102" s="208"/>
      <c r="C102" s="208"/>
      <c r="D102" s="208"/>
      <c r="E102" s="21" t="s">
        <v>140</v>
      </c>
      <c r="F102" s="98">
        <v>98630820</v>
      </c>
      <c r="G102" s="39">
        <v>98630800</v>
      </c>
      <c r="H102" s="39">
        <f t="shared" si="4"/>
        <v>98630800</v>
      </c>
      <c r="I102" s="99">
        <v>98630800</v>
      </c>
      <c r="J102" s="115"/>
      <c r="K102" s="45"/>
      <c r="L102" s="45"/>
      <c r="M102" s="219"/>
    </row>
    <row r="103" spans="1:13" ht="53.25" customHeight="1" x14ac:dyDescent="0.25">
      <c r="A103" s="241"/>
      <c r="B103" s="209"/>
      <c r="C103" s="209"/>
      <c r="D103" s="209"/>
      <c r="E103" s="21" t="s">
        <v>57</v>
      </c>
      <c r="F103" s="98">
        <v>5191096</v>
      </c>
      <c r="G103" s="39">
        <v>5191096</v>
      </c>
      <c r="H103" s="39">
        <f t="shared" si="4"/>
        <v>5191096</v>
      </c>
      <c r="I103" s="99">
        <v>5191096</v>
      </c>
      <c r="J103" s="115"/>
      <c r="K103" s="45"/>
      <c r="L103" s="45"/>
      <c r="M103" s="220"/>
    </row>
    <row r="104" spans="1:13" ht="65.25" customHeight="1" x14ac:dyDescent="0.25">
      <c r="A104" s="310" t="s">
        <v>146</v>
      </c>
      <c r="B104" s="207">
        <v>80</v>
      </c>
      <c r="C104" s="207" t="s">
        <v>149</v>
      </c>
      <c r="D104" s="207" t="s">
        <v>195</v>
      </c>
      <c r="E104" s="21" t="s">
        <v>51</v>
      </c>
      <c r="F104" s="99">
        <v>116982444</v>
      </c>
      <c r="G104" s="46"/>
      <c r="H104" s="39">
        <f t="shared" si="4"/>
        <v>5849123</v>
      </c>
      <c r="I104" s="99"/>
      <c r="J104" s="99">
        <f>J105+J106</f>
        <v>5849123</v>
      </c>
      <c r="K104" s="65"/>
      <c r="L104" s="45"/>
      <c r="M104" s="218" t="s">
        <v>599</v>
      </c>
    </row>
    <row r="105" spans="1:13" ht="63" customHeight="1" x14ac:dyDescent="0.25">
      <c r="A105" s="327"/>
      <c r="B105" s="208"/>
      <c r="C105" s="208"/>
      <c r="D105" s="208"/>
      <c r="E105" s="21" t="s">
        <v>140</v>
      </c>
      <c r="F105" s="99">
        <v>111133321</v>
      </c>
      <c r="G105" s="141"/>
      <c r="H105" s="163">
        <f t="shared" si="4"/>
        <v>0</v>
      </c>
      <c r="I105" s="96"/>
      <c r="J105" s="96"/>
      <c r="K105" s="65"/>
      <c r="L105" s="69"/>
      <c r="M105" s="219"/>
    </row>
    <row r="106" spans="1:13" ht="42" customHeight="1" x14ac:dyDescent="0.25">
      <c r="A106" s="327"/>
      <c r="B106" s="208"/>
      <c r="C106" s="208"/>
      <c r="D106" s="208"/>
      <c r="E106" s="364" t="s">
        <v>57</v>
      </c>
      <c r="F106" s="362">
        <v>5849123</v>
      </c>
      <c r="G106" s="229"/>
      <c r="H106" s="205">
        <f t="shared" si="4"/>
        <v>5849123</v>
      </c>
      <c r="I106" s="229"/>
      <c r="J106" s="229">
        <v>5849123</v>
      </c>
      <c r="K106" s="227"/>
      <c r="L106" s="229"/>
      <c r="M106" s="219"/>
    </row>
    <row r="107" spans="1:13" ht="78" customHeight="1" x14ac:dyDescent="0.25">
      <c r="A107" s="311"/>
      <c r="B107" s="209"/>
      <c r="C107" s="209"/>
      <c r="D107" s="209"/>
      <c r="E107" s="365"/>
      <c r="F107" s="363"/>
      <c r="G107" s="230"/>
      <c r="H107" s="206"/>
      <c r="I107" s="230"/>
      <c r="J107" s="230"/>
      <c r="K107" s="228"/>
      <c r="L107" s="230"/>
      <c r="M107" s="220"/>
    </row>
    <row r="108" spans="1:13" ht="58.5" customHeight="1" x14ac:dyDescent="0.25">
      <c r="A108" s="392" t="s">
        <v>148</v>
      </c>
      <c r="B108" s="207">
        <v>40</v>
      </c>
      <c r="C108" s="207" t="s">
        <v>150</v>
      </c>
      <c r="D108" s="207" t="s">
        <v>196</v>
      </c>
      <c r="E108" s="102" t="s">
        <v>51</v>
      </c>
      <c r="F108" s="99">
        <v>60107637</v>
      </c>
      <c r="G108" s="46"/>
      <c r="H108" s="143">
        <f t="shared" ref="H108:H134" si="5">I108+J108+K108+L108</f>
        <v>60107637</v>
      </c>
      <c r="I108" s="99">
        <v>60107637</v>
      </c>
      <c r="J108" s="115"/>
      <c r="K108" s="99"/>
      <c r="L108" s="45"/>
      <c r="M108" s="218" t="s">
        <v>489</v>
      </c>
    </row>
    <row r="109" spans="1:13" ht="77.25" customHeight="1" x14ac:dyDescent="0.25">
      <c r="A109" s="393"/>
      <c r="B109" s="208"/>
      <c r="C109" s="208"/>
      <c r="D109" s="208"/>
      <c r="E109" s="21" t="s">
        <v>140</v>
      </c>
      <c r="F109" s="99">
        <v>57102255</v>
      </c>
      <c r="G109" s="46"/>
      <c r="H109" s="37">
        <f t="shared" si="5"/>
        <v>57102255</v>
      </c>
      <c r="I109" s="99">
        <v>57102255</v>
      </c>
      <c r="J109" s="115"/>
      <c r="K109" s="99"/>
      <c r="L109" s="45"/>
      <c r="M109" s="219"/>
    </row>
    <row r="110" spans="1:13" ht="73.5" customHeight="1" x14ac:dyDescent="0.25">
      <c r="A110" s="394"/>
      <c r="B110" s="209"/>
      <c r="C110" s="209"/>
      <c r="D110" s="209"/>
      <c r="E110" s="21" t="s">
        <v>57</v>
      </c>
      <c r="F110" s="98">
        <v>3005382</v>
      </c>
      <c r="G110" s="39"/>
      <c r="H110" s="143">
        <f>I110+J110+K110+L110</f>
        <v>3005382</v>
      </c>
      <c r="I110" s="99">
        <v>3005382</v>
      </c>
      <c r="J110" s="115"/>
      <c r="K110" s="99"/>
      <c r="L110" s="45"/>
      <c r="M110" s="220"/>
    </row>
    <row r="111" spans="1:13" ht="64.5" customHeight="1" x14ac:dyDescent="0.25">
      <c r="A111" s="239" t="s">
        <v>155</v>
      </c>
      <c r="B111" s="202">
        <v>825</v>
      </c>
      <c r="C111" s="202" t="s">
        <v>36</v>
      </c>
      <c r="D111" s="202" t="s">
        <v>38</v>
      </c>
      <c r="E111" s="21" t="s">
        <v>51</v>
      </c>
      <c r="F111" s="98">
        <v>807383907</v>
      </c>
      <c r="G111" s="39"/>
      <c r="H111" s="143">
        <f t="shared" si="5"/>
        <v>26912796</v>
      </c>
      <c r="I111" s="96"/>
      <c r="J111" s="96"/>
      <c r="K111" s="96">
        <f>K113</f>
        <v>13456398</v>
      </c>
      <c r="L111" s="68">
        <f>L112+L113</f>
        <v>13456398</v>
      </c>
      <c r="M111" s="307" t="s">
        <v>484</v>
      </c>
    </row>
    <row r="112" spans="1:13" ht="78.75" customHeight="1" x14ac:dyDescent="0.25">
      <c r="A112" s="240"/>
      <c r="B112" s="203"/>
      <c r="C112" s="203"/>
      <c r="D112" s="203"/>
      <c r="E112" s="21" t="s">
        <v>140</v>
      </c>
      <c r="F112" s="98">
        <v>767014713</v>
      </c>
      <c r="G112" s="39"/>
      <c r="H112" s="164">
        <f t="shared" si="5"/>
        <v>0</v>
      </c>
      <c r="I112" s="96"/>
      <c r="J112" s="96"/>
      <c r="K112" s="96"/>
      <c r="L112" s="65"/>
      <c r="M112" s="308"/>
    </row>
    <row r="113" spans="1:13" ht="48.75" customHeight="1" x14ac:dyDescent="0.25">
      <c r="A113" s="241"/>
      <c r="B113" s="204"/>
      <c r="C113" s="204"/>
      <c r="D113" s="204"/>
      <c r="E113" s="21" t="s">
        <v>57</v>
      </c>
      <c r="F113" s="98">
        <v>40369194</v>
      </c>
      <c r="G113" s="39"/>
      <c r="H113" s="143">
        <f t="shared" si="5"/>
        <v>26912796</v>
      </c>
      <c r="I113" s="99"/>
      <c r="J113" s="99"/>
      <c r="K113" s="99">
        <v>13456398</v>
      </c>
      <c r="L113" s="68">
        <v>13456398</v>
      </c>
      <c r="M113" s="328"/>
    </row>
    <row r="114" spans="1:13" ht="103.5" customHeight="1" x14ac:dyDescent="0.25">
      <c r="A114" s="239" t="s">
        <v>156</v>
      </c>
      <c r="B114" s="202" t="s">
        <v>202</v>
      </c>
      <c r="C114" s="202" t="s">
        <v>37</v>
      </c>
      <c r="D114" s="202" t="s">
        <v>225</v>
      </c>
      <c r="E114" s="21" t="s">
        <v>51</v>
      </c>
      <c r="F114" s="98">
        <v>669486499</v>
      </c>
      <c r="G114" s="39"/>
      <c r="H114" s="143">
        <f t="shared" si="5"/>
        <v>22316216</v>
      </c>
      <c r="I114" s="96"/>
      <c r="J114" s="96"/>
      <c r="K114" s="43">
        <v>11158108</v>
      </c>
      <c r="L114" s="68">
        <f>L115+L116</f>
        <v>11158108</v>
      </c>
      <c r="M114" s="307" t="s">
        <v>514</v>
      </c>
    </row>
    <row r="115" spans="1:13" ht="82.5" customHeight="1" x14ac:dyDescent="0.25">
      <c r="A115" s="240"/>
      <c r="B115" s="203"/>
      <c r="C115" s="203"/>
      <c r="D115" s="203"/>
      <c r="E115" s="21" t="s">
        <v>140</v>
      </c>
      <c r="F115" s="98">
        <v>636012175</v>
      </c>
      <c r="G115" s="39"/>
      <c r="H115" s="164">
        <f t="shared" si="5"/>
        <v>0</v>
      </c>
      <c r="I115" s="96"/>
      <c r="J115" s="96"/>
      <c r="K115" s="43"/>
      <c r="L115" s="65"/>
      <c r="M115" s="308"/>
    </row>
    <row r="116" spans="1:13" ht="60" customHeight="1" x14ac:dyDescent="0.25">
      <c r="A116" s="241"/>
      <c r="B116" s="204"/>
      <c r="C116" s="204"/>
      <c r="D116" s="204"/>
      <c r="E116" s="21" t="s">
        <v>57</v>
      </c>
      <c r="F116" s="98">
        <v>33474324</v>
      </c>
      <c r="G116" s="39"/>
      <c r="H116" s="143">
        <f t="shared" si="5"/>
        <v>22316216</v>
      </c>
      <c r="I116" s="99"/>
      <c r="J116" s="99"/>
      <c r="K116" s="44">
        <v>11158108</v>
      </c>
      <c r="L116" s="68">
        <v>11158108</v>
      </c>
      <c r="M116" s="309"/>
    </row>
    <row r="117" spans="1:13" ht="54.75" customHeight="1" x14ac:dyDescent="0.25">
      <c r="A117" s="310" t="s">
        <v>157</v>
      </c>
      <c r="B117" s="202">
        <v>801</v>
      </c>
      <c r="C117" s="202" t="s">
        <v>35</v>
      </c>
      <c r="D117" s="202" t="s">
        <v>232</v>
      </c>
      <c r="E117" s="21" t="s">
        <v>51</v>
      </c>
      <c r="F117" s="98">
        <v>785495620</v>
      </c>
      <c r="G117" s="139"/>
      <c r="H117" s="143">
        <f t="shared" si="5"/>
        <v>532443730</v>
      </c>
      <c r="I117" s="96">
        <v>532443730</v>
      </c>
      <c r="J117" s="96"/>
      <c r="K117" s="43"/>
      <c r="L117" s="65"/>
      <c r="M117" s="307" t="s">
        <v>600</v>
      </c>
    </row>
    <row r="118" spans="1:13" ht="60" customHeight="1" x14ac:dyDescent="0.25">
      <c r="A118" s="327"/>
      <c r="B118" s="203"/>
      <c r="C118" s="203"/>
      <c r="D118" s="203"/>
      <c r="E118" s="21" t="s">
        <v>140</v>
      </c>
      <c r="F118" s="98">
        <v>746220839</v>
      </c>
      <c r="G118" s="139"/>
      <c r="H118" s="143">
        <f t="shared" si="5"/>
        <v>505821380</v>
      </c>
      <c r="I118" s="96">
        <v>505821380</v>
      </c>
      <c r="J118" s="96"/>
      <c r="K118" s="43"/>
      <c r="L118" s="65"/>
      <c r="M118" s="308"/>
    </row>
    <row r="119" spans="1:13" ht="49.5" customHeight="1" x14ac:dyDescent="0.25">
      <c r="A119" s="311"/>
      <c r="B119" s="204"/>
      <c r="C119" s="204"/>
      <c r="D119" s="204"/>
      <c r="E119" s="21" t="s">
        <v>57</v>
      </c>
      <c r="F119" s="98">
        <v>39274781</v>
      </c>
      <c r="G119" s="139"/>
      <c r="H119" s="143">
        <f t="shared" si="5"/>
        <v>26622350</v>
      </c>
      <c r="I119" s="99">
        <v>26622350</v>
      </c>
      <c r="J119" s="99"/>
      <c r="K119" s="44"/>
      <c r="L119" s="65"/>
      <c r="M119" s="309"/>
    </row>
    <row r="120" spans="1:13" ht="46.5" customHeight="1" x14ac:dyDescent="0.25">
      <c r="A120" s="239" t="s">
        <v>158</v>
      </c>
      <c r="B120" s="202">
        <v>1500</v>
      </c>
      <c r="C120" s="202" t="s">
        <v>159</v>
      </c>
      <c r="D120" s="202" t="s">
        <v>43</v>
      </c>
      <c r="E120" s="21" t="s">
        <v>51</v>
      </c>
      <c r="F120" s="99">
        <v>1384947120</v>
      </c>
      <c r="G120" s="141"/>
      <c r="H120" s="164">
        <f t="shared" si="5"/>
        <v>0</v>
      </c>
      <c r="I120" s="96"/>
      <c r="J120" s="96"/>
      <c r="K120" s="96"/>
      <c r="L120" s="43"/>
      <c r="M120" s="307" t="s">
        <v>506</v>
      </c>
    </row>
    <row r="121" spans="1:13" ht="93" customHeight="1" x14ac:dyDescent="0.25">
      <c r="A121" s="240"/>
      <c r="B121" s="203"/>
      <c r="C121" s="203"/>
      <c r="D121" s="203"/>
      <c r="E121" s="21" t="s">
        <v>140</v>
      </c>
      <c r="F121" s="99">
        <v>1315699764</v>
      </c>
      <c r="G121" s="141"/>
      <c r="H121" s="164">
        <f t="shared" si="5"/>
        <v>0</v>
      </c>
      <c r="I121" s="96"/>
      <c r="J121" s="96"/>
      <c r="K121" s="96"/>
      <c r="L121" s="43"/>
      <c r="M121" s="308"/>
    </row>
    <row r="122" spans="1:13" ht="49.5" customHeight="1" x14ac:dyDescent="0.25">
      <c r="A122" s="241"/>
      <c r="B122" s="204"/>
      <c r="C122" s="204"/>
      <c r="D122" s="204"/>
      <c r="E122" s="21" t="s">
        <v>57</v>
      </c>
      <c r="F122" s="98">
        <v>69247356</v>
      </c>
      <c r="G122" s="139"/>
      <c r="H122" s="164">
        <f t="shared" si="5"/>
        <v>0</v>
      </c>
      <c r="I122" s="96"/>
      <c r="J122" s="96"/>
      <c r="K122" s="96"/>
      <c r="L122" s="43"/>
      <c r="M122" s="309"/>
    </row>
    <row r="123" spans="1:13" ht="72.75" customHeight="1" x14ac:dyDescent="0.25">
      <c r="A123" s="292" t="s">
        <v>160</v>
      </c>
      <c r="B123" s="222">
        <v>825</v>
      </c>
      <c r="C123" s="222" t="s">
        <v>485</v>
      </c>
      <c r="D123" s="222" t="s">
        <v>38</v>
      </c>
      <c r="E123" s="75" t="s">
        <v>51</v>
      </c>
      <c r="F123" s="98">
        <v>1384947120</v>
      </c>
      <c r="G123" s="142"/>
      <c r="H123" s="164">
        <f t="shared" si="5"/>
        <v>0</v>
      </c>
      <c r="I123" s="99"/>
      <c r="J123" s="99"/>
      <c r="K123" s="99"/>
      <c r="L123" s="99"/>
      <c r="M123" s="370" t="s">
        <v>486</v>
      </c>
    </row>
    <row r="124" spans="1:13" ht="105.75" customHeight="1" x14ac:dyDescent="0.25">
      <c r="A124" s="292"/>
      <c r="B124" s="222"/>
      <c r="C124" s="222"/>
      <c r="D124" s="222"/>
      <c r="E124" s="75" t="s">
        <v>140</v>
      </c>
      <c r="F124" s="98">
        <v>1315699764</v>
      </c>
      <c r="G124" s="142"/>
      <c r="H124" s="164">
        <f t="shared" si="5"/>
        <v>0</v>
      </c>
      <c r="I124" s="99"/>
      <c r="J124" s="99"/>
      <c r="K124" s="99"/>
      <c r="L124" s="99"/>
      <c r="M124" s="370"/>
    </row>
    <row r="125" spans="1:13" ht="54" customHeight="1" x14ac:dyDescent="0.25">
      <c r="A125" s="292"/>
      <c r="B125" s="222"/>
      <c r="C125" s="222"/>
      <c r="D125" s="222"/>
      <c r="E125" s="75" t="s">
        <v>57</v>
      </c>
      <c r="F125" s="98">
        <v>69247356</v>
      </c>
      <c r="G125" s="142"/>
      <c r="H125" s="164">
        <f t="shared" si="5"/>
        <v>0</v>
      </c>
      <c r="I125" s="99"/>
      <c r="J125" s="99"/>
      <c r="K125" s="99"/>
      <c r="L125" s="99"/>
      <c r="M125" s="370"/>
    </row>
    <row r="126" spans="1:13" ht="96.75" customHeight="1" x14ac:dyDescent="0.25">
      <c r="A126" s="239" t="s">
        <v>233</v>
      </c>
      <c r="B126" s="202" t="s">
        <v>60</v>
      </c>
      <c r="C126" s="202" t="s">
        <v>25</v>
      </c>
      <c r="D126" s="202" t="s">
        <v>62</v>
      </c>
      <c r="E126" s="21" t="s">
        <v>51</v>
      </c>
      <c r="F126" s="98">
        <v>291005000</v>
      </c>
      <c r="G126" s="139"/>
      <c r="H126" s="143">
        <f t="shared" si="5"/>
        <v>291005000</v>
      </c>
      <c r="I126" s="96">
        <f>I127</f>
        <v>169175521</v>
      </c>
      <c r="J126" s="96">
        <f>J127</f>
        <v>121829479</v>
      </c>
      <c r="K126" s="65"/>
      <c r="L126" s="96"/>
      <c r="M126" s="249" t="s">
        <v>515</v>
      </c>
    </row>
    <row r="127" spans="1:13" ht="189" customHeight="1" x14ac:dyDescent="0.25">
      <c r="A127" s="241"/>
      <c r="B127" s="204"/>
      <c r="C127" s="204"/>
      <c r="D127" s="204"/>
      <c r="E127" s="21" t="s">
        <v>57</v>
      </c>
      <c r="F127" s="98">
        <v>291005000</v>
      </c>
      <c r="G127" s="139"/>
      <c r="H127" s="143">
        <f t="shared" si="5"/>
        <v>291005000</v>
      </c>
      <c r="I127" s="99">
        <v>169175521</v>
      </c>
      <c r="J127" s="99">
        <v>121829479</v>
      </c>
      <c r="K127" s="65"/>
      <c r="L127" s="44"/>
      <c r="M127" s="250"/>
    </row>
    <row r="128" spans="1:13" ht="87.75" customHeight="1" x14ac:dyDescent="0.25">
      <c r="A128" s="239" t="s">
        <v>234</v>
      </c>
      <c r="B128" s="202" t="s">
        <v>59</v>
      </c>
      <c r="C128" s="202" t="s">
        <v>25</v>
      </c>
      <c r="D128" s="202" t="s">
        <v>61</v>
      </c>
      <c r="E128" s="21" t="s">
        <v>51</v>
      </c>
      <c r="F128" s="98">
        <v>76637128</v>
      </c>
      <c r="G128" s="139">
        <v>76637128</v>
      </c>
      <c r="H128" s="143">
        <f t="shared" si="5"/>
        <v>76637128</v>
      </c>
      <c r="I128" s="96">
        <f>I129</f>
        <v>76637128</v>
      </c>
      <c r="J128" s="115"/>
      <c r="K128" s="96"/>
      <c r="L128" s="96"/>
      <c r="M128" s="249" t="s">
        <v>516</v>
      </c>
    </row>
    <row r="129" spans="1:13" ht="51" customHeight="1" x14ac:dyDescent="0.25">
      <c r="A129" s="241"/>
      <c r="B129" s="204"/>
      <c r="C129" s="204"/>
      <c r="D129" s="204"/>
      <c r="E129" s="21" t="s">
        <v>57</v>
      </c>
      <c r="F129" s="98">
        <v>76637128</v>
      </c>
      <c r="G129" s="139">
        <v>76637128</v>
      </c>
      <c r="H129" s="143">
        <f t="shared" si="5"/>
        <v>76637128</v>
      </c>
      <c r="I129" s="99">
        <v>76637128</v>
      </c>
      <c r="J129" s="115"/>
      <c r="K129" s="96"/>
      <c r="L129" s="96"/>
      <c r="M129" s="250"/>
    </row>
    <row r="130" spans="1:13" ht="58.5" customHeight="1" x14ac:dyDescent="0.25">
      <c r="A130" s="298" t="s">
        <v>235</v>
      </c>
      <c r="B130" s="215"/>
      <c r="C130" s="202" t="s">
        <v>161</v>
      </c>
      <c r="D130" s="202" t="s">
        <v>81</v>
      </c>
      <c r="E130" s="21" t="s">
        <v>51</v>
      </c>
      <c r="F130" s="98">
        <v>792418621</v>
      </c>
      <c r="G130" s="139">
        <v>154692026.46000001</v>
      </c>
      <c r="H130" s="37">
        <f>H131+H132</f>
        <v>13206978</v>
      </c>
      <c r="I130" s="164">
        <f t="shared" ref="I130:K130" si="6">I131+I132</f>
        <v>0</v>
      </c>
      <c r="J130" s="164">
        <f t="shared" si="6"/>
        <v>0</v>
      </c>
      <c r="K130" s="164">
        <f t="shared" si="6"/>
        <v>0</v>
      </c>
      <c r="L130" s="99">
        <f>L131+L132</f>
        <v>13206978</v>
      </c>
      <c r="M130" s="249" t="s">
        <v>490</v>
      </c>
    </row>
    <row r="131" spans="1:13" ht="82.5" customHeight="1" x14ac:dyDescent="0.25">
      <c r="A131" s="299"/>
      <c r="B131" s="216"/>
      <c r="C131" s="203"/>
      <c r="D131" s="203"/>
      <c r="E131" s="21" t="s">
        <v>18</v>
      </c>
      <c r="F131" s="98">
        <v>752797689</v>
      </c>
      <c r="G131" s="195">
        <v>0</v>
      </c>
      <c r="H131" s="164">
        <f t="shared" si="5"/>
        <v>0</v>
      </c>
      <c r="I131" s="96"/>
      <c r="J131" s="96"/>
      <c r="K131" s="96"/>
      <c r="L131" s="99"/>
      <c r="M131" s="263"/>
    </row>
    <row r="132" spans="1:13" ht="51" customHeight="1" x14ac:dyDescent="0.25">
      <c r="A132" s="300"/>
      <c r="B132" s="259"/>
      <c r="C132" s="204"/>
      <c r="D132" s="204"/>
      <c r="E132" s="21" t="s">
        <v>57</v>
      </c>
      <c r="F132" s="98">
        <v>39620932</v>
      </c>
      <c r="G132" s="39">
        <v>154692026.46000001</v>
      </c>
      <c r="H132" s="37">
        <f>I132+J132+K132+L132</f>
        <v>13206978</v>
      </c>
      <c r="I132" s="99"/>
      <c r="J132" s="99"/>
      <c r="K132" s="99"/>
      <c r="L132" s="160">
        <v>13206978</v>
      </c>
      <c r="M132" s="250"/>
    </row>
    <row r="133" spans="1:13" ht="126" customHeight="1" x14ac:dyDescent="0.25">
      <c r="A133" s="181" t="s">
        <v>243</v>
      </c>
      <c r="B133" s="106" t="s">
        <v>244</v>
      </c>
      <c r="C133" s="109" t="s">
        <v>245</v>
      </c>
      <c r="D133" s="109"/>
      <c r="E133" s="75" t="s">
        <v>250</v>
      </c>
      <c r="F133" s="98"/>
      <c r="G133" s="142"/>
      <c r="H133" s="143">
        <f t="shared" si="5"/>
        <v>14000000</v>
      </c>
      <c r="I133" s="99">
        <v>14000000</v>
      </c>
      <c r="K133" s="99"/>
      <c r="L133" s="99"/>
      <c r="M133" s="190" t="s">
        <v>601</v>
      </c>
    </row>
    <row r="134" spans="1:13" ht="92.25" customHeight="1" x14ac:dyDescent="0.25">
      <c r="A134" s="181" t="s">
        <v>454</v>
      </c>
      <c r="B134" s="106" t="s">
        <v>452</v>
      </c>
      <c r="C134" s="109" t="s">
        <v>42</v>
      </c>
      <c r="D134" s="109" t="s">
        <v>110</v>
      </c>
      <c r="E134" s="75" t="s">
        <v>250</v>
      </c>
      <c r="F134" s="98"/>
      <c r="G134" s="142"/>
      <c r="H134" s="164">
        <f t="shared" si="5"/>
        <v>0</v>
      </c>
      <c r="I134" s="99"/>
      <c r="J134" s="99"/>
      <c r="K134" s="99"/>
      <c r="L134" s="99"/>
      <c r="M134" s="190" t="s">
        <v>453</v>
      </c>
    </row>
    <row r="135" spans="1:13" ht="27.75" customHeight="1" x14ac:dyDescent="0.25">
      <c r="A135" s="294" t="s">
        <v>126</v>
      </c>
      <c r="B135" s="295"/>
      <c r="C135" s="295"/>
      <c r="D135" s="295"/>
      <c r="E135" s="295"/>
      <c r="F135" s="295"/>
      <c r="G135" s="295"/>
      <c r="H135" s="295"/>
      <c r="I135" s="295"/>
      <c r="J135" s="295"/>
      <c r="K135" s="295"/>
      <c r="L135" s="295"/>
      <c r="M135" s="296"/>
    </row>
    <row r="136" spans="1:13" ht="64.5" customHeight="1" x14ac:dyDescent="0.25">
      <c r="A136" s="223" t="s">
        <v>455</v>
      </c>
      <c r="B136" s="222" t="s">
        <v>168</v>
      </c>
      <c r="C136" s="289" t="s">
        <v>169</v>
      </c>
      <c r="D136" s="222" t="s">
        <v>79</v>
      </c>
      <c r="E136" s="70" t="s">
        <v>51</v>
      </c>
      <c r="F136" s="98">
        <v>465600000</v>
      </c>
      <c r="G136" s="142">
        <v>11455672.220000001</v>
      </c>
      <c r="H136" s="164">
        <f t="shared" ref="H136:H151" si="7">I136+J136+K136+L136</f>
        <v>0</v>
      </c>
      <c r="I136" s="99"/>
      <c r="J136" s="99"/>
      <c r="K136" s="99"/>
      <c r="L136" s="99"/>
      <c r="M136" s="247" t="s">
        <v>491</v>
      </c>
    </row>
    <row r="137" spans="1:13" ht="91.5" customHeight="1" x14ac:dyDescent="0.25">
      <c r="A137" s="223"/>
      <c r="B137" s="222"/>
      <c r="C137" s="289"/>
      <c r="D137" s="222"/>
      <c r="E137" s="70" t="s">
        <v>16</v>
      </c>
      <c r="F137" s="98">
        <v>222068000</v>
      </c>
      <c r="G137" s="142"/>
      <c r="H137" s="164">
        <f t="shared" si="7"/>
        <v>0</v>
      </c>
      <c r="I137" s="99"/>
      <c r="J137" s="99"/>
      <c r="K137" s="99"/>
      <c r="L137" s="99"/>
      <c r="M137" s="247"/>
    </row>
    <row r="138" spans="1:13" ht="69" customHeight="1" x14ac:dyDescent="0.25">
      <c r="A138" s="223"/>
      <c r="B138" s="222"/>
      <c r="C138" s="289"/>
      <c r="D138" s="222"/>
      <c r="E138" s="75" t="s">
        <v>57</v>
      </c>
      <c r="F138" s="98">
        <v>243532000</v>
      </c>
      <c r="G138" s="142"/>
      <c r="H138" s="164">
        <f t="shared" si="7"/>
        <v>0</v>
      </c>
      <c r="I138" s="99"/>
      <c r="J138" s="99"/>
      <c r="K138" s="99"/>
      <c r="L138" s="99"/>
      <c r="M138" s="247"/>
    </row>
    <row r="139" spans="1:13" ht="54" customHeight="1" x14ac:dyDescent="0.25">
      <c r="A139" s="223"/>
      <c r="B139" s="222" t="s">
        <v>191</v>
      </c>
      <c r="C139" s="258" t="s">
        <v>28</v>
      </c>
      <c r="D139" s="222"/>
      <c r="E139" s="75" t="s">
        <v>51</v>
      </c>
      <c r="F139" s="98"/>
      <c r="G139" s="142"/>
      <c r="H139" s="143">
        <f t="shared" si="7"/>
        <v>97223</v>
      </c>
      <c r="I139" s="99">
        <v>97223</v>
      </c>
      <c r="J139" s="115"/>
      <c r="K139" s="99"/>
      <c r="L139" s="99"/>
      <c r="M139" s="247"/>
    </row>
    <row r="140" spans="1:13" ht="67.5" customHeight="1" x14ac:dyDescent="0.25">
      <c r="A140" s="223"/>
      <c r="B140" s="222"/>
      <c r="C140" s="258"/>
      <c r="D140" s="222"/>
      <c r="E140" s="112" t="s">
        <v>85</v>
      </c>
      <c r="F140" s="98"/>
      <c r="G140" s="142"/>
      <c r="H140" s="143">
        <f t="shared" si="7"/>
        <v>97223</v>
      </c>
      <c r="I140" s="99">
        <v>97223</v>
      </c>
      <c r="J140" s="115"/>
      <c r="K140" s="99"/>
      <c r="L140" s="99"/>
      <c r="M140" s="247"/>
    </row>
    <row r="141" spans="1:13" ht="22.5" x14ac:dyDescent="0.25">
      <c r="A141" s="221" t="s">
        <v>133</v>
      </c>
      <c r="B141" s="222" t="s">
        <v>142</v>
      </c>
      <c r="C141" s="289" t="s">
        <v>44</v>
      </c>
      <c r="D141" s="268" t="s">
        <v>182</v>
      </c>
      <c r="E141" s="70" t="s">
        <v>51</v>
      </c>
      <c r="F141" s="98">
        <v>237813553</v>
      </c>
      <c r="G141" s="142">
        <v>25312490.620000001</v>
      </c>
      <c r="H141" s="143">
        <f t="shared" si="7"/>
        <v>226400909</v>
      </c>
      <c r="I141" s="99">
        <v>82829000</v>
      </c>
      <c r="J141" s="99">
        <v>120474216</v>
      </c>
      <c r="K141" s="99">
        <v>23097693</v>
      </c>
      <c r="L141" s="65"/>
      <c r="M141" s="248" t="s">
        <v>517</v>
      </c>
    </row>
    <row r="142" spans="1:13" ht="56.25" x14ac:dyDescent="0.25">
      <c r="A142" s="221"/>
      <c r="B142" s="222"/>
      <c r="C142" s="289"/>
      <c r="D142" s="268"/>
      <c r="E142" s="70" t="s">
        <v>16</v>
      </c>
      <c r="F142" s="98">
        <v>170925000</v>
      </c>
      <c r="G142" s="142"/>
      <c r="H142" s="143">
        <f t="shared" si="7"/>
        <v>170925000</v>
      </c>
      <c r="I142" s="99">
        <v>74546000</v>
      </c>
      <c r="J142" s="99">
        <v>96379000</v>
      </c>
      <c r="K142" s="99"/>
      <c r="L142" s="65"/>
      <c r="M142" s="248"/>
    </row>
    <row r="143" spans="1:13" ht="203.25" customHeight="1" x14ac:dyDescent="0.25">
      <c r="A143" s="221"/>
      <c r="B143" s="222"/>
      <c r="C143" s="289"/>
      <c r="D143" s="268"/>
      <c r="E143" s="70" t="s">
        <v>52</v>
      </c>
      <c r="F143" s="98">
        <v>66888553</v>
      </c>
      <c r="G143" s="142"/>
      <c r="H143" s="143">
        <f t="shared" si="7"/>
        <v>55475909</v>
      </c>
      <c r="I143" s="99">
        <v>8283000</v>
      </c>
      <c r="J143" s="99">
        <v>24095216</v>
      </c>
      <c r="K143" s="99">
        <v>23097693</v>
      </c>
      <c r="L143" s="65"/>
      <c r="M143" s="248"/>
    </row>
    <row r="144" spans="1:13" ht="54" customHeight="1" x14ac:dyDescent="0.25">
      <c r="A144" s="221"/>
      <c r="B144" s="268" t="s">
        <v>181</v>
      </c>
      <c r="C144" s="268" t="s">
        <v>44</v>
      </c>
      <c r="D144" s="268"/>
      <c r="E144" s="75" t="s">
        <v>51</v>
      </c>
      <c r="F144" s="98"/>
      <c r="G144" s="142"/>
      <c r="H144" s="143">
        <f t="shared" si="7"/>
        <v>196888034</v>
      </c>
      <c r="I144" s="99"/>
      <c r="J144" s="100">
        <v>196888034</v>
      </c>
      <c r="K144" s="65"/>
      <c r="L144" s="99"/>
      <c r="M144" s="248"/>
    </row>
    <row r="145" spans="1:13" ht="60" customHeight="1" x14ac:dyDescent="0.25">
      <c r="A145" s="221"/>
      <c r="B145" s="268"/>
      <c r="C145" s="268"/>
      <c r="D145" s="268"/>
      <c r="E145" s="112" t="s">
        <v>20</v>
      </c>
      <c r="F145" s="98"/>
      <c r="G145" s="142"/>
      <c r="H145" s="164">
        <f t="shared" si="7"/>
        <v>0</v>
      </c>
      <c r="I145" s="99"/>
      <c r="J145" s="99"/>
      <c r="K145" s="65"/>
      <c r="L145" s="99"/>
      <c r="M145" s="248"/>
    </row>
    <row r="146" spans="1:13" ht="51.75" customHeight="1" x14ac:dyDescent="0.25">
      <c r="A146" s="221"/>
      <c r="B146" s="268"/>
      <c r="C146" s="268"/>
      <c r="D146" s="268"/>
      <c r="E146" s="112" t="s">
        <v>85</v>
      </c>
      <c r="F146" s="98"/>
      <c r="G146" s="142"/>
      <c r="H146" s="143">
        <f t="shared" si="7"/>
        <v>196888034</v>
      </c>
      <c r="I146" s="99"/>
      <c r="J146" s="99">
        <v>196888034</v>
      </c>
      <c r="K146" s="65"/>
      <c r="L146" s="99"/>
      <c r="M146" s="248"/>
    </row>
    <row r="147" spans="1:13" ht="36" customHeight="1" x14ac:dyDescent="0.25">
      <c r="A147" s="223" t="s">
        <v>184</v>
      </c>
      <c r="B147" s="268" t="s">
        <v>201</v>
      </c>
      <c r="C147" s="268"/>
      <c r="D147" s="268"/>
      <c r="E147" s="75" t="s">
        <v>51</v>
      </c>
      <c r="F147" s="98">
        <v>232000000</v>
      </c>
      <c r="G147" s="142">
        <v>6410951.7800000003</v>
      </c>
      <c r="H147" s="164">
        <f t="shared" si="7"/>
        <v>0</v>
      </c>
      <c r="I147" s="99"/>
      <c r="J147" s="99"/>
      <c r="K147" s="99"/>
      <c r="L147" s="99"/>
      <c r="M147" s="212" t="s">
        <v>492</v>
      </c>
    </row>
    <row r="148" spans="1:13" ht="60.75" customHeight="1" x14ac:dyDescent="0.25">
      <c r="A148" s="223"/>
      <c r="B148" s="268"/>
      <c r="C148" s="268"/>
      <c r="D148" s="268"/>
      <c r="E148" s="112" t="s">
        <v>20</v>
      </c>
      <c r="F148" s="98">
        <v>208800000</v>
      </c>
      <c r="G148" s="142"/>
      <c r="H148" s="164">
        <f t="shared" si="7"/>
        <v>0</v>
      </c>
      <c r="I148" s="99"/>
      <c r="J148" s="99"/>
      <c r="K148" s="99"/>
      <c r="L148" s="99"/>
      <c r="M148" s="213"/>
    </row>
    <row r="149" spans="1:13" ht="72.75" customHeight="1" x14ac:dyDescent="0.25">
      <c r="A149" s="223"/>
      <c r="B149" s="268"/>
      <c r="C149" s="268"/>
      <c r="D149" s="268"/>
      <c r="E149" s="112" t="s">
        <v>85</v>
      </c>
      <c r="F149" s="98">
        <v>23200000</v>
      </c>
      <c r="G149" s="142"/>
      <c r="H149" s="164">
        <f t="shared" si="7"/>
        <v>0</v>
      </c>
      <c r="I149" s="99"/>
      <c r="J149" s="99"/>
      <c r="K149" s="99"/>
      <c r="L149" s="99"/>
      <c r="M149" s="213"/>
    </row>
    <row r="150" spans="1:13" ht="82.5" customHeight="1" x14ac:dyDescent="0.25">
      <c r="A150" s="223"/>
      <c r="B150" s="268" t="s">
        <v>200</v>
      </c>
      <c r="C150" s="268"/>
      <c r="D150" s="268"/>
      <c r="E150" s="75" t="s">
        <v>51</v>
      </c>
      <c r="F150" s="98"/>
      <c r="G150" s="142"/>
      <c r="H150" s="143">
        <f t="shared" si="7"/>
        <v>87778</v>
      </c>
      <c r="I150" s="99">
        <v>87778</v>
      </c>
      <c r="J150" s="115"/>
      <c r="K150" s="99"/>
      <c r="L150" s="99"/>
      <c r="M150" s="213"/>
    </row>
    <row r="151" spans="1:13" ht="62.25" customHeight="1" x14ac:dyDescent="0.25">
      <c r="A151" s="223"/>
      <c r="B151" s="268"/>
      <c r="C151" s="268"/>
      <c r="D151" s="268"/>
      <c r="E151" s="290" t="s">
        <v>85</v>
      </c>
      <c r="F151" s="291"/>
      <c r="G151" s="205"/>
      <c r="H151" s="229">
        <f t="shared" si="7"/>
        <v>87778</v>
      </c>
      <c r="I151" s="251">
        <v>87778</v>
      </c>
      <c r="J151" s="231"/>
      <c r="K151" s="251"/>
      <c r="L151" s="251"/>
      <c r="M151" s="213"/>
    </row>
    <row r="152" spans="1:13" ht="27" customHeight="1" x14ac:dyDescent="0.25">
      <c r="A152" s="223"/>
      <c r="B152" s="268"/>
      <c r="C152" s="268"/>
      <c r="D152" s="268"/>
      <c r="E152" s="290"/>
      <c r="F152" s="291"/>
      <c r="G152" s="206"/>
      <c r="H152" s="230"/>
      <c r="I152" s="251"/>
      <c r="J152" s="232"/>
      <c r="K152" s="251"/>
      <c r="L152" s="251"/>
      <c r="M152" s="214"/>
    </row>
    <row r="153" spans="1:13" ht="88.5" customHeight="1" x14ac:dyDescent="0.25">
      <c r="A153" s="369" t="s">
        <v>130</v>
      </c>
      <c r="B153" s="326" t="s">
        <v>230</v>
      </c>
      <c r="C153" s="289" t="s">
        <v>40</v>
      </c>
      <c r="D153" s="222" t="s">
        <v>63</v>
      </c>
      <c r="E153" s="111" t="s">
        <v>51</v>
      </c>
      <c r="F153" s="98">
        <v>83498031</v>
      </c>
      <c r="G153" s="142">
        <v>27886550.48</v>
      </c>
      <c r="H153" s="99">
        <f>I153+J153+K153+L153</f>
        <v>34743291</v>
      </c>
      <c r="I153" s="101">
        <f>I154+I155</f>
        <v>759759</v>
      </c>
      <c r="J153" s="101">
        <f>J154+J155</f>
        <v>33983532</v>
      </c>
      <c r="K153" s="101"/>
      <c r="L153" s="165">
        <f>L154+L155</f>
        <v>0</v>
      </c>
      <c r="M153" s="212" t="s">
        <v>602</v>
      </c>
    </row>
    <row r="154" spans="1:13" ht="71.25" customHeight="1" x14ac:dyDescent="0.25">
      <c r="A154" s="369"/>
      <c r="B154" s="326"/>
      <c r="C154" s="289"/>
      <c r="D154" s="222"/>
      <c r="E154" s="111" t="s">
        <v>16</v>
      </c>
      <c r="F154" s="98">
        <v>33259000</v>
      </c>
      <c r="G154" s="142">
        <v>9259311.8499999996</v>
      </c>
      <c r="H154" s="164">
        <f>I154+J154+K154+L154</f>
        <v>0</v>
      </c>
      <c r="I154" s="99"/>
      <c r="J154" s="101"/>
      <c r="K154" s="101"/>
      <c r="L154" s="65"/>
      <c r="M154" s="213"/>
    </row>
    <row r="155" spans="1:13" ht="29.25" customHeight="1" x14ac:dyDescent="0.25">
      <c r="A155" s="369"/>
      <c r="B155" s="326"/>
      <c r="C155" s="289"/>
      <c r="D155" s="222"/>
      <c r="E155" s="297" t="s">
        <v>52</v>
      </c>
      <c r="F155" s="291">
        <v>50239031</v>
      </c>
      <c r="G155" s="205">
        <v>18627238.630000003</v>
      </c>
      <c r="H155" s="229">
        <f>I155+J155+K155+L155</f>
        <v>34743291</v>
      </c>
      <c r="I155" s="251">
        <v>759759</v>
      </c>
      <c r="J155" s="251">
        <v>33983532</v>
      </c>
      <c r="K155" s="251"/>
      <c r="L155" s="227"/>
      <c r="M155" s="213"/>
    </row>
    <row r="156" spans="1:13" ht="20.25" customHeight="1" x14ac:dyDescent="0.25">
      <c r="A156" s="369"/>
      <c r="B156" s="326"/>
      <c r="C156" s="289"/>
      <c r="D156" s="222"/>
      <c r="E156" s="297"/>
      <c r="F156" s="291"/>
      <c r="G156" s="233"/>
      <c r="H156" s="293"/>
      <c r="I156" s="251"/>
      <c r="J156" s="251"/>
      <c r="K156" s="251"/>
      <c r="L156" s="234"/>
      <c r="M156" s="213"/>
    </row>
    <row r="157" spans="1:13" ht="27.75" customHeight="1" x14ac:dyDescent="0.25">
      <c r="A157" s="369"/>
      <c r="B157" s="326"/>
      <c r="C157" s="289"/>
      <c r="D157" s="222"/>
      <c r="E157" s="297"/>
      <c r="F157" s="291"/>
      <c r="G157" s="233"/>
      <c r="H157" s="293"/>
      <c r="I157" s="251"/>
      <c r="J157" s="251"/>
      <c r="K157" s="251"/>
      <c r="L157" s="234"/>
      <c r="M157" s="213"/>
    </row>
    <row r="158" spans="1:13" ht="33.75" customHeight="1" x14ac:dyDescent="0.25">
      <c r="A158" s="369"/>
      <c r="B158" s="326"/>
      <c r="C158" s="289"/>
      <c r="D158" s="222"/>
      <c r="E158" s="297"/>
      <c r="F158" s="291"/>
      <c r="G158" s="206"/>
      <c r="H158" s="230"/>
      <c r="I158" s="251"/>
      <c r="J158" s="251"/>
      <c r="K158" s="251"/>
      <c r="L158" s="228"/>
      <c r="M158" s="213"/>
    </row>
    <row r="159" spans="1:13" ht="42" customHeight="1" x14ac:dyDescent="0.25">
      <c r="A159" s="316" t="s">
        <v>162</v>
      </c>
      <c r="B159" s="389" t="s">
        <v>163</v>
      </c>
      <c r="C159" s="301">
        <v>2017</v>
      </c>
      <c r="D159" s="202"/>
      <c r="E159" s="111" t="s">
        <v>51</v>
      </c>
      <c r="F159" s="98">
        <v>59662253</v>
      </c>
      <c r="G159" s="167">
        <f t="shared" ref="G159:J159" si="8">G160+G161</f>
        <v>0</v>
      </c>
      <c r="H159" s="168">
        <f>I159+J159+K159+L159</f>
        <v>29831253</v>
      </c>
      <c r="I159" s="167">
        <f t="shared" si="8"/>
        <v>0</v>
      </c>
      <c r="J159" s="167">
        <f t="shared" si="8"/>
        <v>0</v>
      </c>
      <c r="K159" s="44">
        <f>K160+K161</f>
        <v>29831253</v>
      </c>
      <c r="L159" s="167">
        <f>L160+L161</f>
        <v>0</v>
      </c>
      <c r="M159" s="213"/>
    </row>
    <row r="160" spans="1:13" ht="81" customHeight="1" x14ac:dyDescent="0.25">
      <c r="A160" s="317"/>
      <c r="B160" s="390"/>
      <c r="C160" s="302"/>
      <c r="D160" s="203"/>
      <c r="E160" s="111" t="s">
        <v>140</v>
      </c>
      <c r="F160" s="98">
        <v>26848000</v>
      </c>
      <c r="G160" s="39"/>
      <c r="H160" s="167">
        <f t="shared" ref="H160:H161" si="9">I160+J160+K160+L160</f>
        <v>0</v>
      </c>
      <c r="I160" s="101"/>
      <c r="J160" s="99"/>
      <c r="K160" s="44"/>
      <c r="L160" s="65"/>
      <c r="M160" s="213"/>
    </row>
    <row r="161" spans="1:15" ht="103.5" customHeight="1" x14ac:dyDescent="0.25">
      <c r="A161" s="318"/>
      <c r="B161" s="391"/>
      <c r="C161" s="303"/>
      <c r="D161" s="204"/>
      <c r="E161" s="111" t="s">
        <v>52</v>
      </c>
      <c r="F161" s="98">
        <v>32814253</v>
      </c>
      <c r="G161" s="39"/>
      <c r="H161" s="168">
        <f t="shared" si="9"/>
        <v>29831253</v>
      </c>
      <c r="I161" s="101"/>
      <c r="J161" s="99"/>
      <c r="K161" s="44">
        <v>29831253</v>
      </c>
      <c r="L161" s="65"/>
      <c r="M161" s="214"/>
    </row>
    <row r="162" spans="1:15" ht="78" customHeight="1" x14ac:dyDescent="0.25">
      <c r="A162" s="239" t="s">
        <v>164</v>
      </c>
      <c r="B162" s="202" t="s">
        <v>165</v>
      </c>
      <c r="C162" s="202" t="s">
        <v>27</v>
      </c>
      <c r="D162" s="202" t="s">
        <v>70</v>
      </c>
      <c r="E162" s="111" t="s">
        <v>51</v>
      </c>
      <c r="F162" s="98">
        <v>63339820</v>
      </c>
      <c r="G162" s="39">
        <v>3117971.82</v>
      </c>
      <c r="H162" s="51">
        <f t="shared" ref="H162:H176" si="10">I162+J162+K162+L162</f>
        <v>61805769</v>
      </c>
      <c r="I162" s="99">
        <v>511769</v>
      </c>
      <c r="J162" s="37">
        <v>18319000</v>
      </c>
      <c r="K162" s="99">
        <f>SUM(K163:K164)</f>
        <v>42975000</v>
      </c>
      <c r="L162" s="65"/>
      <c r="M162" s="249" t="s">
        <v>603</v>
      </c>
    </row>
    <row r="163" spans="1:15" ht="73.5" customHeight="1" x14ac:dyDescent="0.25">
      <c r="A163" s="240"/>
      <c r="B163" s="203"/>
      <c r="C163" s="203"/>
      <c r="D163" s="203"/>
      <c r="E163" s="111" t="s">
        <v>16</v>
      </c>
      <c r="F163" s="98">
        <v>49035000</v>
      </c>
      <c r="G163" s="163">
        <v>0</v>
      </c>
      <c r="H163" s="51">
        <f t="shared" si="10"/>
        <v>49035000</v>
      </c>
      <c r="I163" s="173">
        <v>0</v>
      </c>
      <c r="J163" s="114">
        <v>14655000</v>
      </c>
      <c r="K163" s="99">
        <v>34380000</v>
      </c>
      <c r="L163" s="65"/>
      <c r="M163" s="263"/>
    </row>
    <row r="164" spans="1:15" ht="210.75" customHeight="1" x14ac:dyDescent="0.25">
      <c r="A164" s="241"/>
      <c r="B164" s="204"/>
      <c r="C164" s="204"/>
      <c r="D164" s="204"/>
      <c r="E164" s="21" t="s">
        <v>57</v>
      </c>
      <c r="F164" s="98" t="s">
        <v>227</v>
      </c>
      <c r="G164" s="39">
        <v>3117971.82</v>
      </c>
      <c r="H164" s="51">
        <f t="shared" si="10"/>
        <v>12770769</v>
      </c>
      <c r="I164" s="99">
        <v>511769</v>
      </c>
      <c r="J164" s="114">
        <v>3664000</v>
      </c>
      <c r="K164" s="99">
        <v>8595000</v>
      </c>
      <c r="L164" s="65"/>
      <c r="M164" s="250"/>
    </row>
    <row r="165" spans="1:15" ht="78.75" customHeight="1" x14ac:dyDescent="0.25">
      <c r="A165" s="283" t="s">
        <v>135</v>
      </c>
      <c r="B165" s="286" t="s">
        <v>236</v>
      </c>
      <c r="C165" s="286" t="s">
        <v>83</v>
      </c>
      <c r="D165" s="286" t="s">
        <v>68</v>
      </c>
      <c r="E165" s="111" t="s">
        <v>51</v>
      </c>
      <c r="F165" s="98">
        <v>398344549</v>
      </c>
      <c r="G165" s="39">
        <v>8184338.7199999997</v>
      </c>
      <c r="H165" s="51">
        <f t="shared" si="10"/>
        <v>754813</v>
      </c>
      <c r="I165" s="99">
        <v>754813</v>
      </c>
      <c r="J165" s="115"/>
      <c r="K165" s="99"/>
      <c r="L165" s="44"/>
      <c r="M165" s="248" t="s">
        <v>508</v>
      </c>
    </row>
    <row r="166" spans="1:15" ht="99.75" customHeight="1" x14ac:dyDescent="0.25">
      <c r="A166" s="284"/>
      <c r="B166" s="287"/>
      <c r="C166" s="287"/>
      <c r="D166" s="287"/>
      <c r="E166" s="111" t="s">
        <v>16</v>
      </c>
      <c r="F166" s="98">
        <v>358510094</v>
      </c>
      <c r="G166" s="179">
        <v>0</v>
      </c>
      <c r="H166" s="166">
        <f t="shared" si="10"/>
        <v>0</v>
      </c>
      <c r="I166" s="99"/>
      <c r="J166" s="115"/>
      <c r="K166" s="99"/>
      <c r="L166" s="99"/>
      <c r="M166" s="248"/>
    </row>
    <row r="167" spans="1:15" ht="48" customHeight="1" x14ac:dyDescent="0.25">
      <c r="A167" s="285"/>
      <c r="B167" s="288"/>
      <c r="C167" s="288"/>
      <c r="D167" s="288"/>
      <c r="E167" s="70" t="s">
        <v>52</v>
      </c>
      <c r="F167" s="98">
        <v>39834455</v>
      </c>
      <c r="G167" s="142">
        <v>8184338.7199999997</v>
      </c>
      <c r="H167" s="51">
        <f t="shared" si="10"/>
        <v>754813</v>
      </c>
      <c r="I167" s="99">
        <v>754813</v>
      </c>
      <c r="J167" s="115"/>
      <c r="K167" s="99"/>
      <c r="L167" s="99"/>
      <c r="M167" s="248"/>
    </row>
    <row r="168" spans="1:15" ht="76.5" customHeight="1" x14ac:dyDescent="0.25">
      <c r="A168" s="377" t="s">
        <v>167</v>
      </c>
      <c r="B168" s="202" t="s">
        <v>237</v>
      </c>
      <c r="C168" s="202" t="s">
        <v>238</v>
      </c>
      <c r="D168" s="202" t="s">
        <v>68</v>
      </c>
      <c r="E168" s="111" t="s">
        <v>51</v>
      </c>
      <c r="F168" s="98">
        <v>367903069</v>
      </c>
      <c r="G168" s="39">
        <v>5724322.6699999999</v>
      </c>
      <c r="H168" s="51">
        <f t="shared" si="10"/>
        <v>220286217</v>
      </c>
      <c r="I168" s="99">
        <v>702080</v>
      </c>
      <c r="J168" s="99"/>
      <c r="K168" s="44">
        <v>88788722</v>
      </c>
      <c r="L168" s="68">
        <v>130795415</v>
      </c>
      <c r="M168" s="249" t="s">
        <v>493</v>
      </c>
    </row>
    <row r="169" spans="1:15" ht="96" customHeight="1" x14ac:dyDescent="0.25">
      <c r="A169" s="378"/>
      <c r="B169" s="203"/>
      <c r="C169" s="203"/>
      <c r="D169" s="203"/>
      <c r="E169" s="111" t="s">
        <v>16</v>
      </c>
      <c r="F169" s="98">
        <v>294322455</v>
      </c>
      <c r="G169" s="163">
        <v>0</v>
      </c>
      <c r="H169" s="166">
        <f t="shared" si="10"/>
        <v>0</v>
      </c>
      <c r="I169" s="52"/>
      <c r="J169" s="52"/>
      <c r="K169" s="53"/>
      <c r="L169" s="68"/>
      <c r="M169" s="263"/>
      <c r="N169" s="13"/>
      <c r="O169" s="13"/>
    </row>
    <row r="170" spans="1:15" ht="60.75" customHeight="1" x14ac:dyDescent="0.25">
      <c r="A170" s="379"/>
      <c r="B170" s="204"/>
      <c r="C170" s="204"/>
      <c r="D170" s="204"/>
      <c r="E170" s="21" t="s">
        <v>57</v>
      </c>
      <c r="F170" s="98">
        <v>73580614</v>
      </c>
      <c r="G170" s="140">
        <v>5724322.6699999999</v>
      </c>
      <c r="H170" s="51">
        <f>I170+J170+K170+L170</f>
        <v>220286217</v>
      </c>
      <c r="I170" s="96">
        <v>702080</v>
      </c>
      <c r="J170" s="96"/>
      <c r="K170" s="43">
        <v>88788722</v>
      </c>
      <c r="L170" s="68">
        <v>130795415</v>
      </c>
      <c r="M170" s="250"/>
      <c r="N170" s="14"/>
    </row>
    <row r="171" spans="1:15" ht="155.25" customHeight="1" x14ac:dyDescent="0.25">
      <c r="A171" s="298" t="s">
        <v>131</v>
      </c>
      <c r="B171" s="207" t="s">
        <v>189</v>
      </c>
      <c r="C171" s="252" t="s">
        <v>42</v>
      </c>
      <c r="D171" s="258" t="s">
        <v>61</v>
      </c>
      <c r="E171" s="111" t="s">
        <v>51</v>
      </c>
      <c r="F171" s="98">
        <v>103083110</v>
      </c>
      <c r="G171" s="39">
        <v>101569687.75</v>
      </c>
      <c r="H171" s="51">
        <f t="shared" si="10"/>
        <v>40542688</v>
      </c>
      <c r="I171" s="101">
        <v>40542688</v>
      </c>
      <c r="J171" s="101"/>
      <c r="K171" s="101"/>
      <c r="L171" s="101"/>
      <c r="M171" s="212" t="s">
        <v>605</v>
      </c>
    </row>
    <row r="172" spans="1:15" ht="132.75" customHeight="1" x14ac:dyDescent="0.25">
      <c r="A172" s="299"/>
      <c r="B172" s="208"/>
      <c r="C172" s="253"/>
      <c r="D172" s="258"/>
      <c r="E172" s="111" t="s">
        <v>16</v>
      </c>
      <c r="F172" s="98">
        <v>91412000</v>
      </c>
      <c r="G172" s="39">
        <v>91412000</v>
      </c>
      <c r="H172" s="51">
        <f t="shared" si="10"/>
        <v>36488000</v>
      </c>
      <c r="I172" s="101">
        <v>36488000</v>
      </c>
      <c r="J172" s="101"/>
      <c r="K172" s="101"/>
      <c r="L172" s="99"/>
      <c r="M172" s="213"/>
    </row>
    <row r="173" spans="1:15" ht="114.75" customHeight="1" x14ac:dyDescent="0.25">
      <c r="A173" s="300"/>
      <c r="B173" s="209"/>
      <c r="C173" s="254"/>
      <c r="D173" s="258"/>
      <c r="E173" s="111" t="s">
        <v>52</v>
      </c>
      <c r="F173" s="98">
        <v>11671110</v>
      </c>
      <c r="G173" s="39">
        <v>10157687.75</v>
      </c>
      <c r="H173" s="51">
        <f t="shared" si="10"/>
        <v>4054688</v>
      </c>
      <c r="I173" s="99">
        <v>4054688</v>
      </c>
      <c r="J173" s="99"/>
      <c r="K173" s="99"/>
      <c r="L173" s="99"/>
      <c r="M173" s="214"/>
    </row>
    <row r="174" spans="1:15" ht="65.25" customHeight="1" x14ac:dyDescent="0.25">
      <c r="A174" s="377" t="s">
        <v>166</v>
      </c>
      <c r="B174" s="202" t="s">
        <v>190</v>
      </c>
      <c r="C174" s="202" t="s">
        <v>26</v>
      </c>
      <c r="D174" s="202" t="s">
        <v>69</v>
      </c>
      <c r="E174" s="111" t="s">
        <v>51</v>
      </c>
      <c r="F174" s="98">
        <v>494305002</v>
      </c>
      <c r="G174" s="39">
        <v>6786839.2199999997</v>
      </c>
      <c r="H174" s="51">
        <f t="shared" si="10"/>
        <v>245534257</v>
      </c>
      <c r="I174" s="99"/>
      <c r="J174" s="99"/>
      <c r="K174" s="99">
        <v>95818502</v>
      </c>
      <c r="L174" s="68">
        <v>149715755</v>
      </c>
      <c r="M174" s="249" t="s">
        <v>494</v>
      </c>
    </row>
    <row r="175" spans="1:15" ht="108" customHeight="1" x14ac:dyDescent="0.25">
      <c r="A175" s="378"/>
      <c r="B175" s="203"/>
      <c r="C175" s="203"/>
      <c r="D175" s="203"/>
      <c r="E175" s="111" t="s">
        <v>16</v>
      </c>
      <c r="F175" s="98">
        <v>395444004</v>
      </c>
      <c r="G175" s="140"/>
      <c r="H175" s="51">
        <f t="shared" si="10"/>
        <v>187688000</v>
      </c>
      <c r="I175" s="97"/>
      <c r="J175" s="97"/>
      <c r="K175" s="97">
        <v>76654000</v>
      </c>
      <c r="L175" s="68">
        <v>111034000</v>
      </c>
      <c r="M175" s="263"/>
    </row>
    <row r="176" spans="1:15" ht="109.5" customHeight="1" x14ac:dyDescent="0.25">
      <c r="A176" s="378"/>
      <c r="B176" s="203"/>
      <c r="C176" s="203"/>
      <c r="D176" s="203"/>
      <c r="E176" s="383" t="s">
        <v>52</v>
      </c>
      <c r="F176" s="205">
        <v>98860998</v>
      </c>
      <c r="G176" s="205">
        <v>6786839.2199999997</v>
      </c>
      <c r="H176" s="237">
        <f t="shared" si="10"/>
        <v>57846257</v>
      </c>
      <c r="I176" s="229"/>
      <c r="J176" s="229"/>
      <c r="K176" s="229">
        <v>19164502</v>
      </c>
      <c r="L176" s="235">
        <v>38681755</v>
      </c>
      <c r="M176" s="263"/>
    </row>
    <row r="177" spans="1:13" ht="153.75" customHeight="1" x14ac:dyDescent="0.25">
      <c r="A177" s="379"/>
      <c r="B177" s="204"/>
      <c r="C177" s="204"/>
      <c r="D177" s="204"/>
      <c r="E177" s="384"/>
      <c r="F177" s="206"/>
      <c r="G177" s="206"/>
      <c r="H177" s="238"/>
      <c r="I177" s="230"/>
      <c r="J177" s="230"/>
      <c r="K177" s="230"/>
      <c r="L177" s="236"/>
      <c r="M177" s="250"/>
    </row>
    <row r="178" spans="1:13" ht="13.9" hidden="1" customHeight="1" x14ac:dyDescent="0.25">
      <c r="A178" s="380" t="s">
        <v>19</v>
      </c>
      <c r="B178" s="381"/>
      <c r="C178" s="381"/>
      <c r="D178" s="381"/>
      <c r="E178" s="381"/>
      <c r="F178" s="381"/>
      <c r="G178" s="381"/>
      <c r="H178" s="381"/>
      <c r="I178" s="381"/>
      <c r="J178" s="381"/>
      <c r="K178" s="381"/>
      <c r="L178" s="381"/>
      <c r="M178" s="382"/>
    </row>
    <row r="179" spans="1:13" ht="70.5" customHeight="1" x14ac:dyDescent="0.25">
      <c r="A179" s="298" t="s">
        <v>171</v>
      </c>
      <c r="B179" s="215" t="s">
        <v>176</v>
      </c>
      <c r="C179" s="215"/>
      <c r="D179" s="255"/>
      <c r="E179" s="88" t="s">
        <v>51</v>
      </c>
      <c r="F179" s="138">
        <v>567421000</v>
      </c>
      <c r="G179" s="39">
        <v>16093972.119999999</v>
      </c>
      <c r="H179" s="46">
        <f t="shared" ref="H179:H208" si="11">I179+J179+K179+L179</f>
        <v>538275</v>
      </c>
      <c r="I179" s="99">
        <v>538275</v>
      </c>
      <c r="J179" s="99"/>
      <c r="K179" s="99"/>
      <c r="L179" s="99"/>
      <c r="M179" s="242" t="s">
        <v>606</v>
      </c>
    </row>
    <row r="180" spans="1:13" ht="90" customHeight="1" x14ac:dyDescent="0.25">
      <c r="A180" s="299"/>
      <c r="B180" s="216"/>
      <c r="C180" s="216"/>
      <c r="D180" s="256"/>
      <c r="E180" s="87" t="s">
        <v>53</v>
      </c>
      <c r="F180" s="138">
        <v>539049950</v>
      </c>
      <c r="G180" s="39"/>
      <c r="H180" s="171">
        <f t="shared" si="11"/>
        <v>0</v>
      </c>
      <c r="I180" s="99"/>
      <c r="J180" s="99"/>
      <c r="K180" s="99"/>
      <c r="L180" s="99"/>
      <c r="M180" s="243"/>
    </row>
    <row r="181" spans="1:13" ht="117.75" customHeight="1" x14ac:dyDescent="0.25">
      <c r="A181" s="300"/>
      <c r="B181" s="259"/>
      <c r="C181" s="259"/>
      <c r="D181" s="256"/>
      <c r="E181" s="89" t="s">
        <v>85</v>
      </c>
      <c r="F181" s="138">
        <v>28371050</v>
      </c>
      <c r="G181" s="139"/>
      <c r="H181" s="46">
        <f t="shared" si="11"/>
        <v>538275</v>
      </c>
      <c r="I181" s="96">
        <v>538275</v>
      </c>
      <c r="J181" s="96"/>
      <c r="K181" s="96"/>
      <c r="L181" s="96"/>
      <c r="M181" s="243"/>
    </row>
    <row r="182" spans="1:13" ht="88.5" customHeight="1" x14ac:dyDescent="0.25">
      <c r="A182" s="298" t="s">
        <v>172</v>
      </c>
      <c r="B182" s="215" t="s">
        <v>177</v>
      </c>
      <c r="C182" s="215" t="s">
        <v>44</v>
      </c>
      <c r="D182" s="260"/>
      <c r="E182" s="88" t="s">
        <v>51</v>
      </c>
      <c r="F182" s="138">
        <v>241343720</v>
      </c>
      <c r="G182" s="39">
        <v>5990696.2599999998</v>
      </c>
      <c r="H182" s="46">
        <f t="shared" si="11"/>
        <v>597112963</v>
      </c>
      <c r="I182" s="99">
        <f>I183+I184+I185</f>
        <v>320060331</v>
      </c>
      <c r="J182" s="99">
        <v>277052632</v>
      </c>
      <c r="K182" s="99"/>
      <c r="L182" s="99"/>
      <c r="M182" s="243" t="s">
        <v>518</v>
      </c>
    </row>
    <row r="183" spans="1:13" ht="84" customHeight="1" x14ac:dyDescent="0.25">
      <c r="A183" s="299"/>
      <c r="B183" s="216"/>
      <c r="C183" s="216"/>
      <c r="D183" s="261"/>
      <c r="E183" s="88" t="s">
        <v>461</v>
      </c>
      <c r="F183" s="138"/>
      <c r="G183" s="163">
        <v>0</v>
      </c>
      <c r="H183" s="46">
        <f t="shared" si="11"/>
        <v>304055100</v>
      </c>
      <c r="I183" s="127">
        <v>304055100</v>
      </c>
      <c r="J183" s="127"/>
      <c r="K183" s="127"/>
      <c r="L183" s="127"/>
      <c r="M183" s="243"/>
    </row>
    <row r="184" spans="1:13" ht="73.5" customHeight="1" x14ac:dyDescent="0.25">
      <c r="A184" s="299"/>
      <c r="B184" s="216"/>
      <c r="C184" s="216"/>
      <c r="D184" s="261"/>
      <c r="E184" s="87" t="s">
        <v>53</v>
      </c>
      <c r="F184" s="138">
        <v>229276534</v>
      </c>
      <c r="G184" s="163">
        <v>0</v>
      </c>
      <c r="H184" s="46">
        <f t="shared" si="11"/>
        <v>263200000</v>
      </c>
      <c r="I184" s="99"/>
      <c r="J184" s="99">
        <v>263200000</v>
      </c>
      <c r="K184" s="99"/>
      <c r="L184" s="99"/>
      <c r="M184" s="243"/>
    </row>
    <row r="185" spans="1:13" ht="63" customHeight="1" x14ac:dyDescent="0.25">
      <c r="A185" s="300"/>
      <c r="B185" s="259"/>
      <c r="C185" s="259"/>
      <c r="D185" s="262"/>
      <c r="E185" s="87" t="s">
        <v>85</v>
      </c>
      <c r="F185" s="138">
        <v>12067186</v>
      </c>
      <c r="G185" s="39">
        <v>5990696.2599999998</v>
      </c>
      <c r="H185" s="46">
        <f t="shared" si="11"/>
        <v>29857863</v>
      </c>
      <c r="I185" s="99">
        <v>16005231</v>
      </c>
      <c r="J185" s="99">
        <v>13852632</v>
      </c>
      <c r="K185" s="99"/>
      <c r="L185" s="99"/>
      <c r="M185" s="409"/>
    </row>
    <row r="186" spans="1:13" ht="66.75" customHeight="1" x14ac:dyDescent="0.25">
      <c r="A186" s="298" t="s">
        <v>173</v>
      </c>
      <c r="B186" s="215" t="s">
        <v>178</v>
      </c>
      <c r="C186" s="215"/>
      <c r="D186" s="260"/>
      <c r="E186" s="88" t="s">
        <v>51</v>
      </c>
      <c r="F186" s="68">
        <v>567421000</v>
      </c>
      <c r="G186" s="147"/>
      <c r="H186" s="46">
        <f t="shared" si="11"/>
        <v>369235</v>
      </c>
      <c r="I186" s="99">
        <v>369235</v>
      </c>
      <c r="J186" s="99"/>
      <c r="K186" s="99"/>
      <c r="L186" s="99"/>
      <c r="M186" s="244" t="s">
        <v>607</v>
      </c>
    </row>
    <row r="187" spans="1:13" ht="81.75" customHeight="1" x14ac:dyDescent="0.25">
      <c r="A187" s="299"/>
      <c r="B187" s="216"/>
      <c r="C187" s="216"/>
      <c r="D187" s="261"/>
      <c r="E187" s="87" t="s">
        <v>53</v>
      </c>
      <c r="F187" s="98">
        <v>539049950</v>
      </c>
      <c r="G187" s="39"/>
      <c r="H187" s="171">
        <f t="shared" si="11"/>
        <v>0</v>
      </c>
      <c r="I187" s="99"/>
      <c r="J187" s="99"/>
      <c r="K187" s="99"/>
      <c r="L187" s="99"/>
      <c r="M187" s="245"/>
    </row>
    <row r="188" spans="1:13" ht="87.75" customHeight="1" x14ac:dyDescent="0.25">
      <c r="A188" s="300"/>
      <c r="B188" s="259"/>
      <c r="C188" s="259"/>
      <c r="D188" s="262"/>
      <c r="E188" s="89" t="s">
        <v>85</v>
      </c>
      <c r="F188" s="98">
        <v>28371050</v>
      </c>
      <c r="G188" s="139"/>
      <c r="H188" s="46">
        <f t="shared" si="11"/>
        <v>369235</v>
      </c>
      <c r="I188" s="96">
        <v>369235</v>
      </c>
      <c r="J188" s="96"/>
      <c r="K188" s="96"/>
      <c r="L188" s="96"/>
      <c r="M188" s="246"/>
    </row>
    <row r="189" spans="1:13" ht="31.5" customHeight="1" x14ac:dyDescent="0.25">
      <c r="A189" s="298" t="s">
        <v>174</v>
      </c>
      <c r="B189" s="215" t="s">
        <v>179</v>
      </c>
      <c r="C189" s="215"/>
      <c r="D189" s="255"/>
      <c r="E189" s="88" t="s">
        <v>51</v>
      </c>
      <c r="F189" s="98">
        <v>241343720</v>
      </c>
      <c r="G189" s="39"/>
      <c r="H189" s="46">
        <f t="shared" si="11"/>
        <v>275053</v>
      </c>
      <c r="I189" s="99">
        <v>275053</v>
      </c>
      <c r="J189" s="99"/>
      <c r="K189" s="99"/>
      <c r="L189" s="99"/>
      <c r="M189" s="212" t="s">
        <v>519</v>
      </c>
    </row>
    <row r="190" spans="1:13" ht="90.75" customHeight="1" x14ac:dyDescent="0.25">
      <c r="A190" s="299"/>
      <c r="B190" s="216"/>
      <c r="C190" s="216"/>
      <c r="D190" s="256"/>
      <c r="E190" s="87" t="s">
        <v>53</v>
      </c>
      <c r="F190" s="98">
        <v>229276534</v>
      </c>
      <c r="G190" s="39"/>
      <c r="H190" s="171">
        <f t="shared" si="11"/>
        <v>0</v>
      </c>
      <c r="I190" s="99"/>
      <c r="J190" s="99"/>
      <c r="K190" s="99"/>
      <c r="L190" s="99"/>
      <c r="M190" s="213"/>
    </row>
    <row r="191" spans="1:13" ht="90.75" customHeight="1" x14ac:dyDescent="0.25">
      <c r="A191" s="300"/>
      <c r="B191" s="259"/>
      <c r="C191" s="259"/>
      <c r="D191" s="257"/>
      <c r="E191" s="89" t="s">
        <v>85</v>
      </c>
      <c r="F191" s="98">
        <v>12067186</v>
      </c>
      <c r="G191" s="39"/>
      <c r="H191" s="46">
        <f t="shared" si="11"/>
        <v>275053</v>
      </c>
      <c r="I191" s="96">
        <v>275053</v>
      </c>
      <c r="J191" s="96"/>
      <c r="K191" s="96"/>
      <c r="L191" s="96"/>
      <c r="M191" s="214"/>
    </row>
    <row r="192" spans="1:13" ht="51.75" customHeight="1" x14ac:dyDescent="0.25">
      <c r="A192" s="298" t="s">
        <v>175</v>
      </c>
      <c r="B192" s="215" t="s">
        <v>180</v>
      </c>
      <c r="C192" s="215"/>
      <c r="D192" s="255"/>
      <c r="E192" s="88" t="s">
        <v>51</v>
      </c>
      <c r="F192" s="98">
        <v>247752960</v>
      </c>
      <c r="G192" s="39"/>
      <c r="H192" s="46">
        <f t="shared" si="11"/>
        <v>395250</v>
      </c>
      <c r="I192" s="99">
        <v>395250</v>
      </c>
      <c r="J192" s="99"/>
      <c r="K192" s="99"/>
      <c r="L192" s="99"/>
      <c r="M192" s="402" t="s">
        <v>507</v>
      </c>
    </row>
    <row r="193" spans="1:19" ht="61.5" customHeight="1" x14ac:dyDescent="0.25">
      <c r="A193" s="299"/>
      <c r="B193" s="216"/>
      <c r="C193" s="216"/>
      <c r="D193" s="256"/>
      <c r="E193" s="87" t="s">
        <v>53</v>
      </c>
      <c r="F193" s="98">
        <v>235365312</v>
      </c>
      <c r="G193" s="39"/>
      <c r="H193" s="171">
        <f t="shared" si="11"/>
        <v>0</v>
      </c>
      <c r="I193" s="99"/>
      <c r="J193" s="99"/>
      <c r="K193" s="99"/>
      <c r="L193" s="99"/>
      <c r="M193" s="403"/>
    </row>
    <row r="194" spans="1:19" ht="64.5" customHeight="1" x14ac:dyDescent="0.25">
      <c r="A194" s="300"/>
      <c r="B194" s="259"/>
      <c r="C194" s="259"/>
      <c r="D194" s="257"/>
      <c r="E194" s="87" t="s">
        <v>85</v>
      </c>
      <c r="F194" s="98">
        <v>12387648</v>
      </c>
      <c r="G194" s="39"/>
      <c r="H194" s="46">
        <f t="shared" si="11"/>
        <v>395250</v>
      </c>
      <c r="I194" s="99">
        <v>395250</v>
      </c>
      <c r="J194" s="99"/>
      <c r="K194" s="99"/>
      <c r="L194" s="99"/>
      <c r="M194" s="404"/>
    </row>
    <row r="195" spans="1:19" ht="22.5" x14ac:dyDescent="0.25">
      <c r="A195" s="298" t="s">
        <v>170</v>
      </c>
      <c r="B195" s="268" t="s">
        <v>192</v>
      </c>
      <c r="C195" s="268" t="s">
        <v>80</v>
      </c>
      <c r="D195" s="268" t="s">
        <v>71</v>
      </c>
      <c r="E195" s="23" t="s">
        <v>51</v>
      </c>
      <c r="F195" s="98">
        <v>325000000</v>
      </c>
      <c r="G195" s="39">
        <v>6579866.7599999998</v>
      </c>
      <c r="H195" s="46">
        <f t="shared" si="11"/>
        <v>176446</v>
      </c>
      <c r="I195" s="47">
        <v>176446</v>
      </c>
      <c r="J195" s="74"/>
      <c r="K195" s="74"/>
      <c r="L195" s="74"/>
      <c r="M195" s="212" t="s">
        <v>608</v>
      </c>
      <c r="N195" s="14"/>
      <c r="O195" s="14"/>
      <c r="P195" s="13"/>
      <c r="Q195" s="13"/>
      <c r="R195" s="13"/>
      <c r="S195" s="13"/>
    </row>
    <row r="196" spans="1:19" ht="131.25" customHeight="1" x14ac:dyDescent="0.25">
      <c r="A196" s="299"/>
      <c r="B196" s="268"/>
      <c r="C196" s="268"/>
      <c r="D196" s="268"/>
      <c r="E196" s="87" t="s">
        <v>53</v>
      </c>
      <c r="F196" s="98">
        <v>308750000</v>
      </c>
      <c r="G196" s="179">
        <v>0</v>
      </c>
      <c r="H196" s="171">
        <f t="shared" si="11"/>
        <v>0</v>
      </c>
      <c r="I196" s="149"/>
      <c r="J196" s="99"/>
      <c r="K196" s="99"/>
      <c r="L196" s="99"/>
      <c r="M196" s="213"/>
      <c r="N196" s="14"/>
      <c r="O196" s="14"/>
      <c r="P196" s="13"/>
      <c r="Q196" s="13"/>
      <c r="R196" s="13"/>
      <c r="S196" s="13"/>
    </row>
    <row r="197" spans="1:19" ht="132.75" customHeight="1" x14ac:dyDescent="0.25">
      <c r="A197" s="300"/>
      <c r="B197" s="268"/>
      <c r="C197" s="268"/>
      <c r="D197" s="268"/>
      <c r="E197" s="24" t="s">
        <v>85</v>
      </c>
      <c r="F197" s="98">
        <v>16250000</v>
      </c>
      <c r="G197" s="142">
        <v>6579866.7599999998</v>
      </c>
      <c r="H197" s="46">
        <f t="shared" si="11"/>
        <v>176446</v>
      </c>
      <c r="I197" s="54">
        <v>176446</v>
      </c>
      <c r="J197" s="97"/>
      <c r="K197" s="97"/>
      <c r="L197" s="97"/>
      <c r="M197" s="214"/>
      <c r="N197" s="14"/>
      <c r="O197" s="14"/>
      <c r="P197" s="13"/>
      <c r="Q197" s="13"/>
      <c r="R197" s="13"/>
      <c r="S197" s="13"/>
    </row>
    <row r="198" spans="1:19" ht="42" customHeight="1" x14ac:dyDescent="0.25">
      <c r="A198" s="377" t="s">
        <v>77</v>
      </c>
      <c r="B198" s="375" t="s">
        <v>239</v>
      </c>
      <c r="C198" s="375"/>
      <c r="D198" s="406"/>
      <c r="E198" s="25" t="s">
        <v>51</v>
      </c>
      <c r="F198" s="98">
        <v>13514800</v>
      </c>
      <c r="G198" s="142"/>
      <c r="H198" s="46">
        <f t="shared" si="11"/>
        <v>13514800</v>
      </c>
      <c r="I198" s="55">
        <v>13514800</v>
      </c>
      <c r="J198" s="47"/>
      <c r="K198" s="47"/>
      <c r="L198" s="56"/>
      <c r="M198" s="218" t="s">
        <v>509</v>
      </c>
      <c r="N198" s="14"/>
      <c r="O198" s="14"/>
      <c r="P198" s="14"/>
    </row>
    <row r="199" spans="1:19" ht="67.5" customHeight="1" x14ac:dyDescent="0.25">
      <c r="A199" s="378"/>
      <c r="B199" s="376"/>
      <c r="C199" s="376"/>
      <c r="D199" s="407"/>
      <c r="E199" s="26" t="s">
        <v>20</v>
      </c>
      <c r="F199" s="98"/>
      <c r="G199" s="142"/>
      <c r="H199" s="171">
        <f t="shared" si="11"/>
        <v>0</v>
      </c>
      <c r="I199" s="150"/>
      <c r="J199" s="48"/>
      <c r="K199" s="48"/>
      <c r="L199" s="97"/>
      <c r="M199" s="219"/>
    </row>
    <row r="200" spans="1:19" ht="42.75" customHeight="1" x14ac:dyDescent="0.25">
      <c r="A200" s="379"/>
      <c r="B200" s="405"/>
      <c r="C200" s="405"/>
      <c r="D200" s="408"/>
      <c r="E200" s="27" t="s">
        <v>85</v>
      </c>
      <c r="F200" s="98">
        <v>13514800</v>
      </c>
      <c r="G200" s="142"/>
      <c r="H200" s="46">
        <f t="shared" si="11"/>
        <v>13514800</v>
      </c>
      <c r="I200" s="54">
        <v>13514800</v>
      </c>
      <c r="J200" s="49"/>
      <c r="K200" s="49"/>
      <c r="L200" s="57"/>
      <c r="M200" s="220"/>
    </row>
    <row r="201" spans="1:19" ht="59.25" customHeight="1" x14ac:dyDescent="0.25">
      <c r="A201" s="385" t="s">
        <v>132</v>
      </c>
      <c r="B201" s="260" t="s">
        <v>183</v>
      </c>
      <c r="C201" s="375">
        <v>2015</v>
      </c>
      <c r="D201" s="375"/>
      <c r="E201" s="17" t="s">
        <v>51</v>
      </c>
      <c r="F201" s="58">
        <v>39225880</v>
      </c>
      <c r="G201" s="58"/>
      <c r="H201" s="46">
        <f t="shared" si="11"/>
        <v>39225880</v>
      </c>
      <c r="I201" s="151"/>
      <c r="J201" s="56">
        <v>39225880</v>
      </c>
      <c r="K201" s="59"/>
      <c r="L201" s="59"/>
      <c r="M201" s="387" t="s">
        <v>609</v>
      </c>
    </row>
    <row r="202" spans="1:19" ht="84.75" customHeight="1" x14ac:dyDescent="0.25">
      <c r="A202" s="386"/>
      <c r="B202" s="261"/>
      <c r="C202" s="376"/>
      <c r="D202" s="376"/>
      <c r="E202" s="91" t="s">
        <v>34</v>
      </c>
      <c r="F202" s="92">
        <v>39225880</v>
      </c>
      <c r="G202" s="58"/>
      <c r="H202" s="46">
        <f t="shared" si="11"/>
        <v>39225880</v>
      </c>
      <c r="I202" s="60"/>
      <c r="J202" s="50">
        <v>39225880</v>
      </c>
      <c r="K202" s="61"/>
      <c r="L202" s="62"/>
      <c r="M202" s="388"/>
    </row>
    <row r="203" spans="1:19" ht="58.5" customHeight="1" x14ac:dyDescent="0.25">
      <c r="A203" s="196" t="s">
        <v>456</v>
      </c>
      <c r="B203" s="215" t="s">
        <v>457</v>
      </c>
      <c r="C203" s="215">
        <v>2014</v>
      </c>
      <c r="D203" s="215" t="s">
        <v>76</v>
      </c>
      <c r="E203" s="128" t="s">
        <v>51</v>
      </c>
      <c r="F203" s="128"/>
      <c r="G203" s="128">
        <v>17361728</v>
      </c>
      <c r="H203" s="46">
        <f t="shared" si="11"/>
        <v>17361728</v>
      </c>
      <c r="I203" s="130">
        <v>17361728</v>
      </c>
      <c r="J203" s="130"/>
      <c r="K203" s="130"/>
      <c r="L203" s="130"/>
      <c r="M203" s="200" t="s">
        <v>520</v>
      </c>
    </row>
    <row r="204" spans="1:19" ht="68.25" customHeight="1" x14ac:dyDescent="0.25">
      <c r="A204" s="197"/>
      <c r="B204" s="216"/>
      <c r="C204" s="216"/>
      <c r="D204" s="216"/>
      <c r="E204" s="131" t="s">
        <v>85</v>
      </c>
      <c r="F204" s="131"/>
      <c r="G204" s="131" t="s">
        <v>478</v>
      </c>
      <c r="H204" s="46">
        <f t="shared" si="11"/>
        <v>17361728</v>
      </c>
      <c r="I204" s="132">
        <v>17361728</v>
      </c>
      <c r="J204" s="132"/>
      <c r="K204" s="132"/>
      <c r="L204" s="132"/>
      <c r="M204" s="217"/>
    </row>
    <row r="205" spans="1:19" ht="39" customHeight="1" x14ac:dyDescent="0.25">
      <c r="A205" s="196" t="s">
        <v>458</v>
      </c>
      <c r="B205" s="198"/>
      <c r="C205" s="133"/>
      <c r="D205" s="134"/>
      <c r="E205" s="175" t="s">
        <v>51</v>
      </c>
      <c r="F205" s="135"/>
      <c r="G205" s="135"/>
      <c r="H205" s="46">
        <f>I205+J205+K205+L205</f>
        <v>23699000</v>
      </c>
      <c r="I205" s="65"/>
      <c r="J205" s="130">
        <v>6791556</v>
      </c>
      <c r="K205" s="130">
        <v>16907444</v>
      </c>
      <c r="L205" s="130"/>
      <c r="M205" s="200" t="s">
        <v>610</v>
      </c>
    </row>
    <row r="206" spans="1:19" ht="49.5" customHeight="1" x14ac:dyDescent="0.25">
      <c r="A206" s="197"/>
      <c r="B206" s="199"/>
      <c r="C206" s="133"/>
      <c r="D206" s="134"/>
      <c r="E206" s="176" t="s">
        <v>85</v>
      </c>
      <c r="F206" s="135"/>
      <c r="G206" s="135"/>
      <c r="H206" s="46">
        <f>I206+J206+K206+L206</f>
        <v>23699000</v>
      </c>
      <c r="I206" s="65"/>
      <c r="J206" s="130">
        <v>6791556</v>
      </c>
      <c r="K206" s="130">
        <v>16907444</v>
      </c>
      <c r="L206" s="130"/>
      <c r="M206" s="201"/>
    </row>
    <row r="207" spans="1:19" ht="54.75" customHeight="1" x14ac:dyDescent="0.25">
      <c r="A207" s="196" t="s">
        <v>459</v>
      </c>
      <c r="B207" s="198" t="s">
        <v>460</v>
      </c>
      <c r="C207" s="133"/>
      <c r="D207" s="136"/>
      <c r="E207" s="177" t="s">
        <v>51</v>
      </c>
      <c r="F207" s="135"/>
      <c r="G207" s="135"/>
      <c r="H207" s="46">
        <f t="shared" si="11"/>
        <v>45808626</v>
      </c>
      <c r="I207" s="130"/>
      <c r="J207" s="130">
        <v>45808626</v>
      </c>
      <c r="K207" s="130"/>
      <c r="L207" s="130"/>
      <c r="M207" s="200" t="s">
        <v>611</v>
      </c>
    </row>
    <row r="208" spans="1:19" ht="84.75" customHeight="1" x14ac:dyDescent="0.25">
      <c r="A208" s="197"/>
      <c r="B208" s="199"/>
      <c r="C208" s="133"/>
      <c r="D208" s="137"/>
      <c r="E208" s="178" t="s">
        <v>85</v>
      </c>
      <c r="F208" s="135"/>
      <c r="G208" s="135"/>
      <c r="H208" s="46">
        <f t="shared" si="11"/>
        <v>45808626</v>
      </c>
      <c r="I208" s="130"/>
      <c r="J208" s="130">
        <v>45808626</v>
      </c>
      <c r="K208" s="129"/>
      <c r="L208" s="129"/>
      <c r="M208" s="201"/>
    </row>
    <row r="209" spans="1:15" ht="19.5" customHeight="1" x14ac:dyDescent="0.25">
      <c r="A209" s="395" t="s">
        <v>21</v>
      </c>
      <c r="B209" s="396"/>
      <c r="C209" s="396"/>
      <c r="D209" s="396"/>
      <c r="E209" s="396"/>
      <c r="F209" s="396"/>
      <c r="G209" s="396"/>
      <c r="H209" s="396"/>
      <c r="I209" s="396"/>
      <c r="J209" s="396"/>
      <c r="K209" s="396"/>
      <c r="L209" s="396"/>
      <c r="M209" s="397"/>
    </row>
    <row r="210" spans="1:15" ht="18" customHeight="1" x14ac:dyDescent="0.25">
      <c r="A210" s="399" t="s">
        <v>193</v>
      </c>
      <c r="B210" s="400"/>
      <c r="C210" s="400"/>
      <c r="D210" s="400"/>
      <c r="E210" s="400"/>
      <c r="F210" s="400"/>
      <c r="G210" s="400"/>
      <c r="H210" s="400"/>
      <c r="I210" s="400"/>
      <c r="J210" s="400"/>
      <c r="K210" s="400"/>
      <c r="L210" s="400"/>
      <c r="M210" s="401"/>
    </row>
    <row r="211" spans="1:15" ht="69" customHeight="1" x14ac:dyDescent="0.25">
      <c r="A211" s="377" t="s">
        <v>112</v>
      </c>
      <c r="B211" s="207"/>
      <c r="C211" s="207" t="s">
        <v>40</v>
      </c>
      <c r="D211" s="207" t="s">
        <v>71</v>
      </c>
      <c r="E211" s="19" t="s">
        <v>51</v>
      </c>
      <c r="F211" s="34">
        <v>4445479</v>
      </c>
      <c r="G211" s="40">
        <v>905478.83000000007</v>
      </c>
      <c r="H211" s="39">
        <f t="shared" ref="H211:H238" si="12">I211+J211+K211+L211</f>
        <v>3945479</v>
      </c>
      <c r="I211" s="98">
        <v>405479</v>
      </c>
      <c r="J211" s="98">
        <v>3540000</v>
      </c>
      <c r="K211" s="98"/>
      <c r="L211" s="98"/>
      <c r="M211" s="212" t="s">
        <v>464</v>
      </c>
    </row>
    <row r="212" spans="1:15" ht="62.25" customHeight="1" x14ac:dyDescent="0.25">
      <c r="A212" s="379"/>
      <c r="B212" s="209"/>
      <c r="C212" s="209"/>
      <c r="D212" s="209"/>
      <c r="E212" s="19" t="s">
        <v>52</v>
      </c>
      <c r="F212" s="34">
        <v>4445479</v>
      </c>
      <c r="G212" s="40">
        <v>905478.83000000007</v>
      </c>
      <c r="H212" s="39">
        <f t="shared" si="12"/>
        <v>3945479</v>
      </c>
      <c r="I212" s="98">
        <v>405479</v>
      </c>
      <c r="J212" s="98">
        <v>3540000</v>
      </c>
      <c r="K212" s="98"/>
      <c r="L212" s="98"/>
      <c r="M212" s="214"/>
    </row>
    <row r="213" spans="1:15" ht="78" customHeight="1" x14ac:dyDescent="0.25">
      <c r="A213" s="377" t="s">
        <v>87</v>
      </c>
      <c r="B213" s="258" t="s">
        <v>73</v>
      </c>
      <c r="C213" s="258" t="s">
        <v>44</v>
      </c>
      <c r="D213" s="258" t="s">
        <v>72</v>
      </c>
      <c r="E213" s="28" t="s">
        <v>51</v>
      </c>
      <c r="F213" s="34">
        <v>3005015</v>
      </c>
      <c r="G213" s="40">
        <v>475014.93</v>
      </c>
      <c r="H213" s="39">
        <f t="shared" si="12"/>
        <v>3005015</v>
      </c>
      <c r="I213" s="32">
        <v>475015</v>
      </c>
      <c r="J213" s="99">
        <v>2530000</v>
      </c>
      <c r="K213" s="32"/>
      <c r="L213" s="32"/>
      <c r="M213" s="371" t="s">
        <v>495</v>
      </c>
    </row>
    <row r="214" spans="1:15" ht="87.75" customHeight="1" x14ac:dyDescent="0.25">
      <c r="A214" s="379"/>
      <c r="B214" s="258"/>
      <c r="C214" s="258"/>
      <c r="D214" s="258"/>
      <c r="E214" s="28" t="s">
        <v>52</v>
      </c>
      <c r="F214" s="34">
        <v>3005015</v>
      </c>
      <c r="G214" s="40">
        <v>475014.93</v>
      </c>
      <c r="H214" s="39">
        <f t="shared" si="12"/>
        <v>3005015</v>
      </c>
      <c r="I214" s="32">
        <v>475015</v>
      </c>
      <c r="J214" s="99">
        <v>2530000</v>
      </c>
      <c r="K214" s="32"/>
      <c r="L214" s="32"/>
      <c r="M214" s="373"/>
    </row>
    <row r="215" spans="1:15" ht="81" customHeight="1" x14ac:dyDescent="0.25">
      <c r="A215" s="377" t="s">
        <v>113</v>
      </c>
      <c r="B215" s="258" t="s">
        <v>75</v>
      </c>
      <c r="C215" s="398" t="s">
        <v>44</v>
      </c>
      <c r="D215" s="258" t="s">
        <v>74</v>
      </c>
      <c r="E215" s="19" t="s">
        <v>51</v>
      </c>
      <c r="F215" s="34">
        <v>4343340</v>
      </c>
      <c r="G215" s="40">
        <v>373340</v>
      </c>
      <c r="H215" s="39">
        <f t="shared" si="12"/>
        <v>4343340</v>
      </c>
      <c r="I215" s="98">
        <v>373340</v>
      </c>
      <c r="J215" s="98">
        <v>3970000</v>
      </c>
      <c r="K215" s="98"/>
      <c r="L215" s="98"/>
      <c r="M215" s="371" t="s">
        <v>521</v>
      </c>
    </row>
    <row r="216" spans="1:15" ht="69.75" customHeight="1" x14ac:dyDescent="0.25">
      <c r="A216" s="379"/>
      <c r="B216" s="258"/>
      <c r="C216" s="398"/>
      <c r="D216" s="258"/>
      <c r="E216" s="19" t="s">
        <v>52</v>
      </c>
      <c r="F216" s="34">
        <v>4343340</v>
      </c>
      <c r="G216" s="40">
        <v>373340</v>
      </c>
      <c r="H216" s="39">
        <f t="shared" si="12"/>
        <v>4343340</v>
      </c>
      <c r="I216" s="98">
        <v>373340</v>
      </c>
      <c r="J216" s="98">
        <v>3970000</v>
      </c>
      <c r="K216" s="98"/>
      <c r="L216" s="98"/>
      <c r="M216" s="373"/>
    </row>
    <row r="217" spans="1:15" ht="77.25" customHeight="1" x14ac:dyDescent="0.25">
      <c r="A217" s="377" t="s">
        <v>114</v>
      </c>
      <c r="B217" s="258"/>
      <c r="C217" s="398" t="s">
        <v>40</v>
      </c>
      <c r="D217" s="258" t="s">
        <v>78</v>
      </c>
      <c r="E217" s="21" t="s">
        <v>51</v>
      </c>
      <c r="F217" s="98">
        <v>5949224</v>
      </c>
      <c r="G217" s="39">
        <v>949223.23</v>
      </c>
      <c r="H217" s="39">
        <f t="shared" si="12"/>
        <v>5277474</v>
      </c>
      <c r="I217" s="98">
        <v>277474</v>
      </c>
      <c r="J217" s="98">
        <v>5000000</v>
      </c>
      <c r="K217" s="98"/>
      <c r="L217" s="98"/>
      <c r="M217" s="212" t="s">
        <v>496</v>
      </c>
    </row>
    <row r="218" spans="1:15" ht="86.25" customHeight="1" x14ac:dyDescent="0.25">
      <c r="A218" s="379"/>
      <c r="B218" s="258"/>
      <c r="C218" s="398"/>
      <c r="D218" s="258"/>
      <c r="E218" s="21" t="s">
        <v>52</v>
      </c>
      <c r="F218" s="98">
        <v>5949224</v>
      </c>
      <c r="G218" s="39">
        <v>949223.23</v>
      </c>
      <c r="H218" s="39">
        <f t="shared" si="12"/>
        <v>5277474</v>
      </c>
      <c r="I218" s="98">
        <v>277474</v>
      </c>
      <c r="J218" s="98">
        <v>5000000</v>
      </c>
      <c r="K218" s="98"/>
      <c r="L218" s="98"/>
      <c r="M218" s="214"/>
    </row>
    <row r="219" spans="1:15" ht="75" customHeight="1" x14ac:dyDescent="0.25">
      <c r="A219" s="377" t="s">
        <v>115</v>
      </c>
      <c r="B219" s="258"/>
      <c r="C219" s="398" t="s">
        <v>42</v>
      </c>
      <c r="D219" s="258" t="s">
        <v>74</v>
      </c>
      <c r="E219" s="21" t="s">
        <v>51</v>
      </c>
      <c r="F219" s="98">
        <v>2530000</v>
      </c>
      <c r="G219" s="39">
        <v>9500</v>
      </c>
      <c r="H219" s="163">
        <f t="shared" si="12"/>
        <v>0</v>
      </c>
      <c r="I219" s="99"/>
      <c r="J219" s="99"/>
      <c r="K219" s="99"/>
      <c r="L219" s="99"/>
      <c r="M219" s="212" t="s">
        <v>499</v>
      </c>
      <c r="N219" s="13"/>
      <c r="O219" s="13"/>
    </row>
    <row r="220" spans="1:15" ht="57" customHeight="1" x14ac:dyDescent="0.25">
      <c r="A220" s="379"/>
      <c r="B220" s="258"/>
      <c r="C220" s="398"/>
      <c r="D220" s="258"/>
      <c r="E220" s="21" t="s">
        <v>52</v>
      </c>
      <c r="F220" s="98">
        <v>2530000</v>
      </c>
      <c r="G220" s="39">
        <v>9500</v>
      </c>
      <c r="H220" s="163">
        <f t="shared" si="12"/>
        <v>0</v>
      </c>
      <c r="I220" s="99"/>
      <c r="J220" s="99"/>
      <c r="K220" s="99"/>
      <c r="L220" s="99"/>
      <c r="M220" s="214"/>
    </row>
    <row r="221" spans="1:15" ht="105" customHeight="1" x14ac:dyDescent="0.25">
      <c r="A221" s="377" t="s">
        <v>185</v>
      </c>
      <c r="B221" s="258"/>
      <c r="C221" s="398" t="s">
        <v>42</v>
      </c>
      <c r="D221" s="258" t="s">
        <v>74</v>
      </c>
      <c r="E221" s="21" t="s">
        <v>51</v>
      </c>
      <c r="F221" s="98">
        <v>2740000</v>
      </c>
      <c r="G221" s="39">
        <v>5000</v>
      </c>
      <c r="H221" s="163">
        <f t="shared" si="12"/>
        <v>0</v>
      </c>
      <c r="I221" s="99"/>
      <c r="J221" s="99"/>
      <c r="K221" s="99"/>
      <c r="L221" s="99"/>
      <c r="M221" s="212" t="s">
        <v>498</v>
      </c>
      <c r="N221" s="13"/>
      <c r="O221" s="13"/>
    </row>
    <row r="222" spans="1:15" ht="72" customHeight="1" x14ac:dyDescent="0.25">
      <c r="A222" s="379"/>
      <c r="B222" s="258"/>
      <c r="C222" s="398"/>
      <c r="D222" s="258"/>
      <c r="E222" s="21" t="s">
        <v>52</v>
      </c>
      <c r="F222" s="98">
        <v>2740000</v>
      </c>
      <c r="G222" s="39">
        <v>5000</v>
      </c>
      <c r="H222" s="163">
        <f t="shared" si="12"/>
        <v>0</v>
      </c>
      <c r="I222" s="99"/>
      <c r="J222" s="99"/>
      <c r="K222" s="99"/>
      <c r="L222" s="99"/>
      <c r="M222" s="214"/>
    </row>
    <row r="223" spans="1:15" ht="90.75" customHeight="1" x14ac:dyDescent="0.25">
      <c r="A223" s="377" t="s">
        <v>116</v>
      </c>
      <c r="B223" s="258"/>
      <c r="C223" s="258" t="s">
        <v>33</v>
      </c>
      <c r="D223" s="258" t="s">
        <v>74</v>
      </c>
      <c r="E223" s="21" t="s">
        <v>51</v>
      </c>
      <c r="F223" s="98">
        <v>2530000</v>
      </c>
      <c r="G223" s="39">
        <v>5000</v>
      </c>
      <c r="H223" s="163">
        <f t="shared" si="12"/>
        <v>0</v>
      </c>
      <c r="I223" s="99"/>
      <c r="J223" s="99"/>
      <c r="K223" s="99"/>
      <c r="L223" s="99"/>
      <c r="M223" s="212" t="s">
        <v>497</v>
      </c>
      <c r="N223" s="13"/>
      <c r="O223" s="13"/>
    </row>
    <row r="224" spans="1:15" ht="111.75" customHeight="1" x14ac:dyDescent="0.25">
      <c r="A224" s="379"/>
      <c r="B224" s="258"/>
      <c r="C224" s="258"/>
      <c r="D224" s="258"/>
      <c r="E224" s="21" t="s">
        <v>52</v>
      </c>
      <c r="F224" s="98">
        <v>2530000</v>
      </c>
      <c r="G224" s="39">
        <v>5000</v>
      </c>
      <c r="H224" s="163">
        <f t="shared" si="12"/>
        <v>0</v>
      </c>
      <c r="I224" s="99"/>
      <c r="J224" s="99"/>
      <c r="K224" s="99"/>
      <c r="L224" s="99"/>
      <c r="M224" s="410"/>
    </row>
    <row r="225" spans="1:15" ht="98.25" customHeight="1" x14ac:dyDescent="0.25">
      <c r="A225" s="377" t="s">
        <v>117</v>
      </c>
      <c r="B225" s="258"/>
      <c r="C225" s="398" t="s">
        <v>44</v>
      </c>
      <c r="D225" s="258" t="s">
        <v>74</v>
      </c>
      <c r="E225" s="21" t="s">
        <v>51</v>
      </c>
      <c r="F225" s="98">
        <v>2873330</v>
      </c>
      <c r="G225" s="39"/>
      <c r="H225" s="39">
        <f t="shared" si="12"/>
        <v>2873330</v>
      </c>
      <c r="I225" s="99">
        <v>373330</v>
      </c>
      <c r="J225" s="99">
        <v>2500000</v>
      </c>
      <c r="K225" s="99"/>
      <c r="L225" s="99"/>
      <c r="M225" s="248" t="s">
        <v>500</v>
      </c>
    </row>
    <row r="226" spans="1:15" ht="108" customHeight="1" x14ac:dyDescent="0.25">
      <c r="A226" s="379"/>
      <c r="B226" s="207"/>
      <c r="C226" s="252"/>
      <c r="D226" s="207"/>
      <c r="E226" s="113" t="s">
        <v>52</v>
      </c>
      <c r="F226" s="98">
        <v>2873330</v>
      </c>
      <c r="G226" s="39"/>
      <c r="H226" s="39">
        <f t="shared" si="12"/>
        <v>2873330</v>
      </c>
      <c r="I226" s="96">
        <v>373330</v>
      </c>
      <c r="J226" s="96">
        <v>2500000</v>
      </c>
      <c r="K226" s="96"/>
      <c r="L226" s="96"/>
      <c r="M226" s="248"/>
    </row>
    <row r="227" spans="1:15" ht="76.5" customHeight="1" x14ac:dyDescent="0.25">
      <c r="A227" s="377" t="s">
        <v>118</v>
      </c>
      <c r="B227" s="258"/>
      <c r="C227" s="398" t="s">
        <v>44</v>
      </c>
      <c r="D227" s="258" t="s">
        <v>74</v>
      </c>
      <c r="E227" s="21" t="s">
        <v>51</v>
      </c>
      <c r="F227" s="98">
        <v>2873330</v>
      </c>
      <c r="G227" s="39"/>
      <c r="H227" s="39">
        <f t="shared" si="12"/>
        <v>2873330</v>
      </c>
      <c r="I227" s="99">
        <v>373330</v>
      </c>
      <c r="J227" s="99">
        <v>2500000</v>
      </c>
      <c r="K227" s="99"/>
      <c r="L227" s="99"/>
      <c r="M227" s="212" t="s">
        <v>501</v>
      </c>
    </row>
    <row r="228" spans="1:15" ht="105" customHeight="1" x14ac:dyDescent="0.25">
      <c r="A228" s="379"/>
      <c r="B228" s="258"/>
      <c r="C228" s="398"/>
      <c r="D228" s="258"/>
      <c r="E228" s="21" t="s">
        <v>52</v>
      </c>
      <c r="F228" s="98">
        <v>2873330</v>
      </c>
      <c r="G228" s="39"/>
      <c r="H228" s="39">
        <f>I228+J228+K228+L228</f>
        <v>2873330</v>
      </c>
      <c r="I228" s="99">
        <v>373330</v>
      </c>
      <c r="J228" s="99">
        <v>2500000</v>
      </c>
      <c r="K228" s="99"/>
      <c r="L228" s="99"/>
      <c r="M228" s="214"/>
    </row>
    <row r="229" spans="1:15" ht="122.25" customHeight="1" x14ac:dyDescent="0.25">
      <c r="A229" s="377" t="s">
        <v>119</v>
      </c>
      <c r="B229" s="258"/>
      <c r="C229" s="258" t="s">
        <v>30</v>
      </c>
      <c r="D229" s="258" t="s">
        <v>74</v>
      </c>
      <c r="E229" s="21" t="s">
        <v>51</v>
      </c>
      <c r="F229" s="98">
        <v>5025282</v>
      </c>
      <c r="G229" s="39">
        <v>1200</v>
      </c>
      <c r="H229" s="163">
        <f t="shared" si="12"/>
        <v>0</v>
      </c>
      <c r="I229" s="99"/>
      <c r="J229" s="99"/>
      <c r="K229" s="99"/>
      <c r="L229" s="99"/>
      <c r="M229" s="212" t="s">
        <v>280</v>
      </c>
      <c r="N229" s="13"/>
      <c r="O229" s="13"/>
    </row>
    <row r="230" spans="1:15" ht="95.25" customHeight="1" x14ac:dyDescent="0.25">
      <c r="A230" s="379"/>
      <c r="B230" s="258"/>
      <c r="C230" s="258"/>
      <c r="D230" s="258"/>
      <c r="E230" s="21" t="s">
        <v>52</v>
      </c>
      <c r="F230" s="98">
        <v>5025282</v>
      </c>
      <c r="G230" s="39">
        <v>1200</v>
      </c>
      <c r="H230" s="163">
        <f t="shared" si="12"/>
        <v>0</v>
      </c>
      <c r="I230" s="99"/>
      <c r="J230" s="99"/>
      <c r="K230" s="99"/>
      <c r="L230" s="99"/>
      <c r="M230" s="410"/>
    </row>
    <row r="231" spans="1:15" ht="67.5" customHeight="1" x14ac:dyDescent="0.25">
      <c r="A231" s="377" t="s">
        <v>120</v>
      </c>
      <c r="B231" s="258"/>
      <c r="C231" s="258" t="s">
        <v>30</v>
      </c>
      <c r="D231" s="258" t="s">
        <v>74</v>
      </c>
      <c r="E231" s="21" t="s">
        <v>51</v>
      </c>
      <c r="F231" s="98">
        <v>4963112</v>
      </c>
      <c r="G231" s="39">
        <v>478854.12</v>
      </c>
      <c r="H231" s="39">
        <f t="shared" si="12"/>
        <v>474433</v>
      </c>
      <c r="I231" s="99">
        <v>474433</v>
      </c>
      <c r="J231" s="99"/>
      <c r="K231" s="99"/>
      <c r="L231" s="99"/>
      <c r="M231" s="212" t="s">
        <v>504</v>
      </c>
      <c r="N231" s="13"/>
      <c r="O231" s="13"/>
    </row>
    <row r="232" spans="1:15" ht="148.5" customHeight="1" x14ac:dyDescent="0.25">
      <c r="A232" s="379"/>
      <c r="B232" s="258"/>
      <c r="C232" s="258"/>
      <c r="D232" s="258"/>
      <c r="E232" s="21" t="s">
        <v>52</v>
      </c>
      <c r="F232" s="98">
        <v>4963112</v>
      </c>
      <c r="G232" s="39">
        <v>478854.12</v>
      </c>
      <c r="H232" s="39">
        <f t="shared" si="12"/>
        <v>474433</v>
      </c>
      <c r="I232" s="99">
        <v>474433</v>
      </c>
      <c r="J232" s="99"/>
      <c r="K232" s="99"/>
      <c r="L232" s="99"/>
      <c r="M232" s="410"/>
    </row>
    <row r="233" spans="1:15" ht="58.5" customHeight="1" x14ac:dyDescent="0.25">
      <c r="A233" s="377" t="s">
        <v>122</v>
      </c>
      <c r="B233" s="258"/>
      <c r="C233" s="258" t="s">
        <v>31</v>
      </c>
      <c r="D233" s="258" t="s">
        <v>74</v>
      </c>
      <c r="E233" s="21" t="s">
        <v>51</v>
      </c>
      <c r="F233" s="98">
        <v>26685480</v>
      </c>
      <c r="G233" s="39">
        <v>692962.77</v>
      </c>
      <c r="H233" s="39">
        <f t="shared" si="12"/>
        <v>23689943</v>
      </c>
      <c r="I233" s="99">
        <f>I234</f>
        <v>23689943</v>
      </c>
      <c r="J233" s="99"/>
      <c r="K233" s="99"/>
      <c r="L233" s="99"/>
      <c r="M233" s="212" t="s">
        <v>502</v>
      </c>
      <c r="N233" s="13"/>
      <c r="O233" s="13"/>
    </row>
    <row r="234" spans="1:15" ht="349.5" customHeight="1" x14ac:dyDescent="0.25">
      <c r="A234" s="379"/>
      <c r="B234" s="258"/>
      <c r="C234" s="258"/>
      <c r="D234" s="258"/>
      <c r="E234" s="21" t="s">
        <v>52</v>
      </c>
      <c r="F234" s="103">
        <v>26685480</v>
      </c>
      <c r="G234" s="39">
        <v>692962.77</v>
      </c>
      <c r="H234" s="39">
        <f t="shared" si="12"/>
        <v>23689943</v>
      </c>
      <c r="I234" s="99">
        <v>23689943</v>
      </c>
      <c r="J234" s="99"/>
      <c r="K234" s="99"/>
      <c r="L234" s="99"/>
      <c r="M234" s="214"/>
    </row>
    <row r="235" spans="1:15" ht="129" customHeight="1" x14ac:dyDescent="0.25">
      <c r="A235" s="377" t="s">
        <v>121</v>
      </c>
      <c r="B235" s="258"/>
      <c r="C235" s="258" t="s">
        <v>30</v>
      </c>
      <c r="D235" s="258" t="s">
        <v>32</v>
      </c>
      <c r="E235" s="21" t="s">
        <v>51</v>
      </c>
      <c r="F235" s="98">
        <v>4951026</v>
      </c>
      <c r="G235" s="39">
        <v>465099.12</v>
      </c>
      <c r="H235" s="39">
        <f t="shared" si="12"/>
        <v>460678</v>
      </c>
      <c r="I235" s="99">
        <v>460678</v>
      </c>
      <c r="J235" s="99"/>
      <c r="K235" s="99"/>
      <c r="L235" s="99"/>
      <c r="M235" s="212" t="s">
        <v>503</v>
      </c>
      <c r="N235" s="13"/>
      <c r="O235" s="13"/>
    </row>
    <row r="236" spans="1:15" ht="75.75" customHeight="1" x14ac:dyDescent="0.25">
      <c r="A236" s="379"/>
      <c r="B236" s="258"/>
      <c r="C236" s="258"/>
      <c r="D236" s="258"/>
      <c r="E236" s="21" t="s">
        <v>52</v>
      </c>
      <c r="F236" s="98">
        <v>4951026</v>
      </c>
      <c r="G236" s="39">
        <v>465099.12</v>
      </c>
      <c r="H236" s="39">
        <f t="shared" si="12"/>
        <v>460678</v>
      </c>
      <c r="I236" s="99">
        <v>460678</v>
      </c>
      <c r="J236" s="99"/>
      <c r="K236" s="99"/>
      <c r="L236" s="99"/>
      <c r="M236" s="410"/>
    </row>
    <row r="237" spans="1:15" ht="96.75" customHeight="1" x14ac:dyDescent="0.25">
      <c r="A237" s="416" t="s">
        <v>88</v>
      </c>
      <c r="B237" s="258"/>
      <c r="C237" s="398" t="s">
        <v>42</v>
      </c>
      <c r="D237" s="258" t="s">
        <v>67</v>
      </c>
      <c r="E237" s="29" t="s">
        <v>51</v>
      </c>
      <c r="F237" s="63">
        <v>8001356</v>
      </c>
      <c r="G237" s="148">
        <v>6467759.9800000004</v>
      </c>
      <c r="H237" s="39">
        <f t="shared" si="12"/>
        <v>7418502</v>
      </c>
      <c r="I237" s="63">
        <f>I238</f>
        <v>7418502</v>
      </c>
      <c r="J237" s="63"/>
      <c r="K237" s="63"/>
      <c r="L237" s="63"/>
      <c r="M237" s="212" t="s">
        <v>612</v>
      </c>
    </row>
    <row r="238" spans="1:15" ht="125.25" customHeight="1" x14ac:dyDescent="0.25">
      <c r="A238" s="417"/>
      <c r="B238" s="258"/>
      <c r="C238" s="398"/>
      <c r="D238" s="258"/>
      <c r="E238" s="29" t="s">
        <v>52</v>
      </c>
      <c r="F238" s="63">
        <v>8001356</v>
      </c>
      <c r="G238" s="148">
        <v>6467759.9800000004</v>
      </c>
      <c r="H238" s="39">
        <f t="shared" si="12"/>
        <v>7418502</v>
      </c>
      <c r="I238" s="64">
        <v>7418502</v>
      </c>
      <c r="J238" s="64"/>
      <c r="K238" s="99"/>
      <c r="L238" s="99"/>
      <c r="M238" s="214"/>
    </row>
    <row r="239" spans="1:15" ht="27" customHeight="1" x14ac:dyDescent="0.25">
      <c r="A239" s="413" t="s">
        <v>275</v>
      </c>
      <c r="B239" s="414"/>
      <c r="C239" s="414"/>
      <c r="D239" s="414"/>
      <c r="E239" s="414"/>
      <c r="F239" s="414"/>
      <c r="G239" s="414"/>
      <c r="H239" s="414"/>
      <c r="I239" s="414"/>
      <c r="J239" s="414"/>
      <c r="K239" s="414"/>
      <c r="L239" s="414"/>
      <c r="M239" s="415"/>
    </row>
    <row r="240" spans="1:15" s="7" customFormat="1" ht="76.5" customHeight="1" x14ac:dyDescent="0.2">
      <c r="A240" s="416" t="s">
        <v>276</v>
      </c>
      <c r="B240" s="258"/>
      <c r="C240" s="398"/>
      <c r="D240" s="258"/>
      <c r="E240" s="29" t="s">
        <v>51</v>
      </c>
      <c r="F240" s="63">
        <v>8001356</v>
      </c>
      <c r="G240" s="148"/>
      <c r="H240" s="39">
        <f>I240+J240+K240+L240</f>
        <v>2790266</v>
      </c>
      <c r="I240" s="63">
        <v>2790266</v>
      </c>
      <c r="J240" s="63"/>
      <c r="K240" s="63"/>
      <c r="L240" s="63"/>
      <c r="M240" s="212" t="s">
        <v>505</v>
      </c>
    </row>
    <row r="241" spans="1:13" ht="94.5" customHeight="1" x14ac:dyDescent="0.25">
      <c r="A241" s="417"/>
      <c r="B241" s="258"/>
      <c r="C241" s="398"/>
      <c r="D241" s="258"/>
      <c r="E241" s="29" t="s">
        <v>52</v>
      </c>
      <c r="F241" s="63">
        <v>8001356</v>
      </c>
      <c r="G241" s="148"/>
      <c r="H241" s="39">
        <f>I241+J241+K241+L241</f>
        <v>2790266</v>
      </c>
      <c r="I241" s="64">
        <v>2790266</v>
      </c>
      <c r="J241" s="64"/>
      <c r="K241" s="99"/>
      <c r="L241" s="99"/>
      <c r="M241" s="214"/>
    </row>
    <row r="242" spans="1:13" ht="102.75" customHeight="1" x14ac:dyDescent="0.25">
      <c r="A242" s="411" t="s">
        <v>472</v>
      </c>
      <c r="B242" s="153"/>
      <c r="C242" s="155"/>
      <c r="D242" s="153"/>
      <c r="E242" s="162" t="s">
        <v>51</v>
      </c>
      <c r="F242" s="63"/>
      <c r="G242" s="63"/>
      <c r="H242" s="154">
        <v>486337</v>
      </c>
      <c r="I242" s="64">
        <v>486337</v>
      </c>
      <c r="J242" s="64"/>
      <c r="K242" s="152"/>
      <c r="L242" s="152"/>
      <c r="M242" s="210" t="s">
        <v>613</v>
      </c>
    </row>
    <row r="243" spans="1:13" ht="90" customHeight="1" x14ac:dyDescent="0.25">
      <c r="A243" s="412"/>
      <c r="B243" s="153"/>
      <c r="C243" s="155"/>
      <c r="D243" s="153"/>
      <c r="E243" s="162" t="s">
        <v>52</v>
      </c>
      <c r="F243" s="63"/>
      <c r="G243" s="63"/>
      <c r="H243" s="154">
        <v>486337</v>
      </c>
      <c r="I243" s="64">
        <v>486337</v>
      </c>
      <c r="J243" s="64"/>
      <c r="K243" s="152"/>
      <c r="L243" s="152"/>
      <c r="M243" s="211"/>
    </row>
    <row r="244" spans="1:13" ht="31.5" customHeight="1" x14ac:dyDescent="0.25">
      <c r="A244" s="418" t="s">
        <v>283</v>
      </c>
      <c r="B244" s="419"/>
      <c r="C244" s="419"/>
      <c r="D244" s="419"/>
      <c r="E244" s="419"/>
      <c r="F244" s="419"/>
      <c r="G244" s="419"/>
      <c r="H244" s="419"/>
      <c r="I244" s="419"/>
      <c r="J244" s="419"/>
      <c r="K244" s="419"/>
      <c r="L244" s="419"/>
      <c r="M244" s="420"/>
    </row>
    <row r="245" spans="1:13" ht="64.5" customHeight="1" x14ac:dyDescent="0.25">
      <c r="A245" s="193" t="s">
        <v>422</v>
      </c>
      <c r="B245" s="116" t="s">
        <v>356</v>
      </c>
      <c r="C245" s="106"/>
      <c r="D245" s="116" t="s">
        <v>284</v>
      </c>
      <c r="E245" s="125" t="s">
        <v>285</v>
      </c>
      <c r="F245" s="157"/>
      <c r="G245" s="157"/>
      <c r="H245" s="174">
        <f t="shared" ref="H245:H250" si="13">I245+J245+K245+L245</f>
        <v>0</v>
      </c>
      <c r="I245" s="157"/>
      <c r="J245" s="157"/>
      <c r="K245" s="157"/>
      <c r="L245" s="157"/>
      <c r="M245" s="126" t="s">
        <v>409</v>
      </c>
    </row>
    <row r="246" spans="1:13" ht="117.75" customHeight="1" x14ac:dyDescent="0.25">
      <c r="A246" s="193" t="s">
        <v>350</v>
      </c>
      <c r="B246" s="117" t="s">
        <v>357</v>
      </c>
      <c r="C246" s="104"/>
      <c r="D246" s="104" t="s">
        <v>286</v>
      </c>
      <c r="E246" s="104" t="s">
        <v>285</v>
      </c>
      <c r="F246" s="156"/>
      <c r="G246" s="156"/>
      <c r="H246" s="174">
        <f t="shared" si="13"/>
        <v>0</v>
      </c>
      <c r="I246" s="156"/>
      <c r="J246" s="30"/>
      <c r="K246" s="156"/>
      <c r="L246" s="156"/>
      <c r="M246" s="126" t="s">
        <v>614</v>
      </c>
    </row>
    <row r="247" spans="1:13" ht="128.25" customHeight="1" x14ac:dyDescent="0.25">
      <c r="A247" s="193" t="s">
        <v>423</v>
      </c>
      <c r="B247" s="117" t="s">
        <v>358</v>
      </c>
      <c r="C247" s="118"/>
      <c r="D247" s="106" t="s">
        <v>287</v>
      </c>
      <c r="E247" s="104" t="s">
        <v>285</v>
      </c>
      <c r="F247" s="158"/>
      <c r="G247" s="158"/>
      <c r="H247" s="174">
        <f t="shared" si="13"/>
        <v>0</v>
      </c>
      <c r="I247" s="158"/>
      <c r="J247" s="159"/>
      <c r="K247" s="158"/>
      <c r="L247" s="158"/>
      <c r="M247" s="126" t="s">
        <v>522</v>
      </c>
    </row>
    <row r="248" spans="1:13" ht="33.75" x14ac:dyDescent="0.25">
      <c r="A248" s="193" t="s">
        <v>424</v>
      </c>
      <c r="B248" s="116" t="s">
        <v>359</v>
      </c>
      <c r="C248" s="106"/>
      <c r="D248" s="116" t="s">
        <v>288</v>
      </c>
      <c r="E248" s="104" t="s">
        <v>285</v>
      </c>
      <c r="F248" s="158"/>
      <c r="G248" s="158"/>
      <c r="H248" s="174">
        <f t="shared" si="13"/>
        <v>0</v>
      </c>
      <c r="I248" s="158"/>
      <c r="J248" s="159"/>
      <c r="K248" s="158"/>
      <c r="L248" s="158"/>
      <c r="M248" s="126" t="s">
        <v>523</v>
      </c>
    </row>
    <row r="249" spans="1:13" ht="45" customHeight="1" x14ac:dyDescent="0.25">
      <c r="A249" s="193" t="s">
        <v>425</v>
      </c>
      <c r="B249" s="119" t="s">
        <v>360</v>
      </c>
      <c r="C249" s="120"/>
      <c r="D249" s="116" t="s">
        <v>289</v>
      </c>
      <c r="E249" s="104" t="s">
        <v>285</v>
      </c>
      <c r="F249" s="158"/>
      <c r="G249" s="158"/>
      <c r="H249" s="174">
        <f t="shared" si="13"/>
        <v>0</v>
      </c>
      <c r="I249" s="158"/>
      <c r="J249" s="159"/>
      <c r="K249" s="158"/>
      <c r="L249" s="158"/>
      <c r="M249" s="126" t="s">
        <v>524</v>
      </c>
    </row>
    <row r="250" spans="1:13" ht="30.75" customHeight="1" x14ac:dyDescent="0.25">
      <c r="A250" s="193" t="s">
        <v>426</v>
      </c>
      <c r="B250" s="119" t="s">
        <v>361</v>
      </c>
      <c r="C250" s="120"/>
      <c r="D250" s="116" t="s">
        <v>290</v>
      </c>
      <c r="E250" s="104" t="s">
        <v>285</v>
      </c>
      <c r="F250" s="158"/>
      <c r="G250" s="158"/>
      <c r="H250" s="174">
        <f t="shared" si="13"/>
        <v>0</v>
      </c>
      <c r="I250" s="158"/>
      <c r="J250" s="159"/>
      <c r="K250" s="158"/>
      <c r="L250" s="158"/>
      <c r="M250" s="126" t="s">
        <v>525</v>
      </c>
    </row>
    <row r="251" spans="1:13" ht="32.25" customHeight="1" x14ac:dyDescent="0.25">
      <c r="A251" s="193" t="s">
        <v>427</v>
      </c>
      <c r="B251" s="119" t="s">
        <v>361</v>
      </c>
      <c r="C251" s="120"/>
      <c r="D251" s="116" t="s">
        <v>291</v>
      </c>
      <c r="E251" s="104" t="s">
        <v>285</v>
      </c>
      <c r="F251" s="158"/>
      <c r="G251" s="158"/>
      <c r="H251" s="174">
        <f t="shared" ref="H251:H312" si="14">I251+J251+K251+L251</f>
        <v>0</v>
      </c>
      <c r="I251" s="158"/>
      <c r="J251" s="159"/>
      <c r="K251" s="158"/>
      <c r="L251" s="158"/>
      <c r="M251" s="126" t="s">
        <v>526</v>
      </c>
    </row>
    <row r="252" spans="1:13" ht="31.5" customHeight="1" x14ac:dyDescent="0.25">
      <c r="A252" s="193" t="s">
        <v>428</v>
      </c>
      <c r="B252" s="119" t="s">
        <v>360</v>
      </c>
      <c r="C252" s="120"/>
      <c r="D252" s="116" t="s">
        <v>292</v>
      </c>
      <c r="E252" s="104" t="s">
        <v>285</v>
      </c>
      <c r="F252" s="158"/>
      <c r="G252" s="158"/>
      <c r="H252" s="174">
        <f t="shared" si="14"/>
        <v>0</v>
      </c>
      <c r="I252" s="158"/>
      <c r="J252" s="159"/>
      <c r="K252" s="158"/>
      <c r="L252" s="158"/>
      <c r="M252" s="126" t="s">
        <v>527</v>
      </c>
    </row>
    <row r="253" spans="1:13" ht="34.5" customHeight="1" x14ac:dyDescent="0.25">
      <c r="A253" s="193" t="s">
        <v>429</v>
      </c>
      <c r="B253" s="119" t="s">
        <v>362</v>
      </c>
      <c r="C253" s="121" t="s">
        <v>406</v>
      </c>
      <c r="D253" s="120" t="s">
        <v>293</v>
      </c>
      <c r="E253" s="104" t="s">
        <v>285</v>
      </c>
      <c r="F253" s="158"/>
      <c r="G253" s="158"/>
      <c r="H253" s="174">
        <f t="shared" si="14"/>
        <v>0</v>
      </c>
      <c r="I253" s="158"/>
      <c r="J253" s="159"/>
      <c r="K253" s="158"/>
      <c r="L253" s="158"/>
      <c r="M253" s="126" t="s">
        <v>528</v>
      </c>
    </row>
    <row r="254" spans="1:13" ht="60" customHeight="1" x14ac:dyDescent="0.25">
      <c r="A254" s="194" t="s">
        <v>408</v>
      </c>
      <c r="B254" s="122" t="s">
        <v>363</v>
      </c>
      <c r="C254" s="106"/>
      <c r="D254" s="106" t="s">
        <v>294</v>
      </c>
      <c r="E254" s="104" t="s">
        <v>285</v>
      </c>
      <c r="F254" s="158"/>
      <c r="G254" s="158"/>
      <c r="H254" s="174">
        <f t="shared" si="14"/>
        <v>0</v>
      </c>
      <c r="I254" s="158"/>
      <c r="J254" s="159"/>
      <c r="K254" s="158"/>
      <c r="L254" s="158"/>
      <c r="M254" s="126" t="s">
        <v>529</v>
      </c>
    </row>
    <row r="255" spans="1:13" ht="66" customHeight="1" x14ac:dyDescent="0.25">
      <c r="A255" s="194" t="s">
        <v>407</v>
      </c>
      <c r="B255" s="122" t="s">
        <v>364</v>
      </c>
      <c r="C255" s="106"/>
      <c r="D255" s="106" t="s">
        <v>294</v>
      </c>
      <c r="E255" s="104" t="s">
        <v>285</v>
      </c>
      <c r="F255" s="158"/>
      <c r="G255" s="158"/>
      <c r="H255" s="174">
        <f t="shared" si="14"/>
        <v>0</v>
      </c>
      <c r="I255" s="158"/>
      <c r="J255" s="159"/>
      <c r="K255" s="158"/>
      <c r="L255" s="158"/>
      <c r="M255" s="126" t="s">
        <v>530</v>
      </c>
    </row>
    <row r="256" spans="1:13" ht="63" customHeight="1" x14ac:dyDescent="0.25">
      <c r="A256" s="194" t="s">
        <v>430</v>
      </c>
      <c r="B256" s="122">
        <v>7272.32</v>
      </c>
      <c r="C256" s="106"/>
      <c r="D256" s="106" t="s">
        <v>294</v>
      </c>
      <c r="E256" s="104" t="s">
        <v>285</v>
      </c>
      <c r="F256" s="158"/>
      <c r="G256" s="158"/>
      <c r="H256" s="174">
        <f t="shared" si="14"/>
        <v>0</v>
      </c>
      <c r="I256" s="158"/>
      <c r="J256" s="159"/>
      <c r="K256" s="158"/>
      <c r="L256" s="158"/>
      <c r="M256" s="126" t="s">
        <v>531</v>
      </c>
    </row>
    <row r="257" spans="1:13" ht="69" customHeight="1" x14ac:dyDescent="0.25">
      <c r="A257" s="194" t="s">
        <v>421</v>
      </c>
      <c r="B257" s="122" t="s">
        <v>365</v>
      </c>
      <c r="C257" s="106"/>
      <c r="D257" s="106" t="s">
        <v>582</v>
      </c>
      <c r="E257" s="104" t="s">
        <v>285</v>
      </c>
      <c r="F257" s="158"/>
      <c r="G257" s="158"/>
      <c r="H257" s="174">
        <f t="shared" si="14"/>
        <v>0</v>
      </c>
      <c r="I257" s="158"/>
      <c r="J257" s="159"/>
      <c r="K257" s="158"/>
      <c r="L257" s="158"/>
      <c r="M257" s="126" t="s">
        <v>532</v>
      </c>
    </row>
    <row r="258" spans="1:13" ht="82.5" customHeight="1" x14ac:dyDescent="0.25">
      <c r="A258" s="194" t="s">
        <v>431</v>
      </c>
      <c r="B258" s="123" t="s">
        <v>366</v>
      </c>
      <c r="C258" s="106"/>
      <c r="D258" s="106" t="s">
        <v>295</v>
      </c>
      <c r="E258" s="104" t="s">
        <v>285</v>
      </c>
      <c r="F258" s="158"/>
      <c r="G258" s="158"/>
      <c r="H258" s="174">
        <f t="shared" si="14"/>
        <v>0</v>
      </c>
      <c r="I258" s="158"/>
      <c r="J258" s="159"/>
      <c r="K258" s="158"/>
      <c r="L258" s="158"/>
      <c r="M258" s="126" t="s">
        <v>533</v>
      </c>
    </row>
    <row r="259" spans="1:13" ht="79.5" customHeight="1" x14ac:dyDescent="0.25">
      <c r="A259" s="194" t="s">
        <v>432</v>
      </c>
      <c r="B259" s="123" t="s">
        <v>367</v>
      </c>
      <c r="C259" s="106"/>
      <c r="D259" s="106" t="s">
        <v>295</v>
      </c>
      <c r="E259" s="104" t="s">
        <v>285</v>
      </c>
      <c r="F259" s="158"/>
      <c r="G259" s="158"/>
      <c r="H259" s="174">
        <f t="shared" si="14"/>
        <v>0</v>
      </c>
      <c r="I259" s="158"/>
      <c r="J259" s="159"/>
      <c r="K259" s="158"/>
      <c r="L259" s="158"/>
      <c r="M259" s="126" t="s">
        <v>534</v>
      </c>
    </row>
    <row r="260" spans="1:13" ht="81" customHeight="1" x14ac:dyDescent="0.25">
      <c r="A260" s="194" t="s">
        <v>351</v>
      </c>
      <c r="B260" s="123" t="s">
        <v>368</v>
      </c>
      <c r="C260" s="106"/>
      <c r="D260" s="106" t="s">
        <v>296</v>
      </c>
      <c r="E260" s="104" t="s">
        <v>285</v>
      </c>
      <c r="F260" s="158"/>
      <c r="G260" s="158"/>
      <c r="H260" s="174">
        <f t="shared" si="14"/>
        <v>0</v>
      </c>
      <c r="I260" s="158"/>
      <c r="J260" s="159"/>
      <c r="K260" s="158"/>
      <c r="L260" s="158"/>
      <c r="M260" s="126" t="s">
        <v>535</v>
      </c>
    </row>
    <row r="261" spans="1:13" ht="79.5" customHeight="1" x14ac:dyDescent="0.25">
      <c r="A261" s="194" t="s">
        <v>297</v>
      </c>
      <c r="B261" s="123" t="s">
        <v>369</v>
      </c>
      <c r="C261" s="106"/>
      <c r="D261" s="106" t="s">
        <v>298</v>
      </c>
      <c r="E261" s="104" t="s">
        <v>285</v>
      </c>
      <c r="F261" s="158"/>
      <c r="G261" s="158"/>
      <c r="H261" s="174">
        <f t="shared" si="14"/>
        <v>0</v>
      </c>
      <c r="I261" s="158"/>
      <c r="J261" s="159"/>
      <c r="K261" s="158"/>
      <c r="L261" s="158"/>
      <c r="M261" s="126" t="s">
        <v>536</v>
      </c>
    </row>
    <row r="262" spans="1:13" ht="54" customHeight="1" x14ac:dyDescent="0.25">
      <c r="A262" s="194" t="s">
        <v>299</v>
      </c>
      <c r="B262" s="123" t="s">
        <v>370</v>
      </c>
      <c r="C262" s="106"/>
      <c r="D262" s="106" t="s">
        <v>300</v>
      </c>
      <c r="E262" s="104" t="s">
        <v>285</v>
      </c>
      <c r="F262" s="158"/>
      <c r="G262" s="158"/>
      <c r="H262" s="174">
        <f t="shared" si="14"/>
        <v>0</v>
      </c>
      <c r="I262" s="158"/>
      <c r="J262" s="159"/>
      <c r="K262" s="158"/>
      <c r="L262" s="158"/>
      <c r="M262" s="126" t="s">
        <v>537</v>
      </c>
    </row>
    <row r="263" spans="1:13" ht="59.25" customHeight="1" x14ac:dyDescent="0.25">
      <c r="A263" s="194" t="s">
        <v>301</v>
      </c>
      <c r="B263" s="123" t="s">
        <v>371</v>
      </c>
      <c r="C263" s="106"/>
      <c r="D263" s="106" t="s">
        <v>302</v>
      </c>
      <c r="E263" s="104" t="s">
        <v>285</v>
      </c>
      <c r="F263" s="158"/>
      <c r="G263" s="158"/>
      <c r="H263" s="174">
        <f t="shared" si="14"/>
        <v>0</v>
      </c>
      <c r="I263" s="158"/>
      <c r="J263" s="159"/>
      <c r="K263" s="158"/>
      <c r="L263" s="158"/>
      <c r="M263" s="126" t="s">
        <v>538</v>
      </c>
    </row>
    <row r="264" spans="1:13" ht="65.25" customHeight="1" x14ac:dyDescent="0.25">
      <c r="A264" s="194" t="s">
        <v>420</v>
      </c>
      <c r="B264" s="123" t="s">
        <v>372</v>
      </c>
      <c r="C264" s="106"/>
      <c r="D264" s="106" t="s">
        <v>303</v>
      </c>
      <c r="E264" s="104" t="s">
        <v>285</v>
      </c>
      <c r="F264" s="158"/>
      <c r="G264" s="158"/>
      <c r="H264" s="174">
        <f t="shared" si="14"/>
        <v>0</v>
      </c>
      <c r="I264" s="158"/>
      <c r="J264" s="159"/>
      <c r="K264" s="158"/>
      <c r="L264" s="158"/>
      <c r="M264" s="126" t="s">
        <v>539</v>
      </c>
    </row>
    <row r="265" spans="1:13" ht="84.75" customHeight="1" x14ac:dyDescent="0.25">
      <c r="A265" s="194" t="s">
        <v>419</v>
      </c>
      <c r="B265" s="123">
        <v>19869</v>
      </c>
      <c r="C265" s="106"/>
      <c r="D265" s="106" t="s">
        <v>304</v>
      </c>
      <c r="E265" s="104" t="s">
        <v>285</v>
      </c>
      <c r="F265" s="158"/>
      <c r="G265" s="158"/>
      <c r="H265" s="174">
        <f t="shared" si="14"/>
        <v>0</v>
      </c>
      <c r="I265" s="158"/>
      <c r="J265" s="159"/>
      <c r="K265" s="158"/>
      <c r="L265" s="158"/>
      <c r="M265" s="126" t="s">
        <v>540</v>
      </c>
    </row>
    <row r="266" spans="1:13" ht="66.75" customHeight="1" x14ac:dyDescent="0.25">
      <c r="A266" s="194" t="s">
        <v>305</v>
      </c>
      <c r="B266" s="123">
        <v>39272.6</v>
      </c>
      <c r="C266" s="106"/>
      <c r="D266" s="106" t="s">
        <v>303</v>
      </c>
      <c r="E266" s="104" t="s">
        <v>285</v>
      </c>
      <c r="F266" s="158"/>
      <c r="G266" s="158"/>
      <c r="H266" s="174">
        <f t="shared" si="14"/>
        <v>0</v>
      </c>
      <c r="I266" s="158"/>
      <c r="J266" s="159"/>
      <c r="K266" s="158"/>
      <c r="L266" s="158"/>
      <c r="M266" s="126" t="s">
        <v>541</v>
      </c>
    </row>
    <row r="267" spans="1:13" ht="84.75" customHeight="1" x14ac:dyDescent="0.25">
      <c r="A267" s="194" t="s">
        <v>306</v>
      </c>
      <c r="B267" s="123" t="s">
        <v>373</v>
      </c>
      <c r="C267" s="106"/>
      <c r="D267" s="106" t="s">
        <v>307</v>
      </c>
      <c r="E267" s="104" t="s">
        <v>285</v>
      </c>
      <c r="F267" s="158"/>
      <c r="G267" s="158"/>
      <c r="H267" s="174">
        <f t="shared" si="14"/>
        <v>0</v>
      </c>
      <c r="I267" s="158"/>
      <c r="J267" s="159"/>
      <c r="K267" s="158"/>
      <c r="L267" s="158"/>
      <c r="M267" s="126" t="s">
        <v>542</v>
      </c>
    </row>
    <row r="268" spans="1:13" ht="61.5" customHeight="1" x14ac:dyDescent="0.25">
      <c r="A268" s="194" t="s">
        <v>352</v>
      </c>
      <c r="B268" s="123" t="s">
        <v>374</v>
      </c>
      <c r="C268" s="106"/>
      <c r="D268" s="106" t="s">
        <v>308</v>
      </c>
      <c r="E268" s="104" t="s">
        <v>285</v>
      </c>
      <c r="F268" s="158"/>
      <c r="G268" s="158"/>
      <c r="H268" s="174">
        <f t="shared" si="14"/>
        <v>0</v>
      </c>
      <c r="I268" s="158"/>
      <c r="J268" s="159"/>
      <c r="K268" s="158"/>
      <c r="L268" s="158"/>
      <c r="M268" s="126" t="s">
        <v>543</v>
      </c>
    </row>
    <row r="269" spans="1:13" ht="60.75" customHeight="1" x14ac:dyDescent="0.25">
      <c r="A269" s="194" t="s">
        <v>433</v>
      </c>
      <c r="B269" s="123" t="s">
        <v>375</v>
      </c>
      <c r="C269" s="106"/>
      <c r="D269" s="106" t="s">
        <v>309</v>
      </c>
      <c r="E269" s="104" t="s">
        <v>285</v>
      </c>
      <c r="F269" s="158"/>
      <c r="G269" s="158"/>
      <c r="H269" s="174">
        <f t="shared" si="14"/>
        <v>0</v>
      </c>
      <c r="I269" s="158"/>
      <c r="J269" s="159"/>
      <c r="K269" s="158"/>
      <c r="L269" s="158"/>
      <c r="M269" s="126" t="s">
        <v>544</v>
      </c>
    </row>
    <row r="270" spans="1:13" ht="76.5" customHeight="1" x14ac:dyDescent="0.25">
      <c r="A270" s="194" t="s">
        <v>434</v>
      </c>
      <c r="B270" s="123" t="s">
        <v>376</v>
      </c>
      <c r="C270" s="106"/>
      <c r="D270" s="106" t="s">
        <v>309</v>
      </c>
      <c r="E270" s="104" t="s">
        <v>285</v>
      </c>
      <c r="F270" s="158"/>
      <c r="G270" s="158"/>
      <c r="H270" s="174">
        <f t="shared" si="14"/>
        <v>0</v>
      </c>
      <c r="I270" s="158"/>
      <c r="J270" s="159"/>
      <c r="K270" s="158"/>
      <c r="L270" s="158"/>
      <c r="M270" s="126" t="s">
        <v>545</v>
      </c>
    </row>
    <row r="271" spans="1:13" ht="80.25" customHeight="1" x14ac:dyDescent="0.25">
      <c r="A271" s="194" t="s">
        <v>462</v>
      </c>
      <c r="B271" s="123" t="s">
        <v>377</v>
      </c>
      <c r="C271" s="106"/>
      <c r="D271" s="106" t="s">
        <v>310</v>
      </c>
      <c r="E271" s="104" t="s">
        <v>285</v>
      </c>
      <c r="F271" s="158"/>
      <c r="G271" s="158"/>
      <c r="H271" s="174">
        <f t="shared" si="14"/>
        <v>0</v>
      </c>
      <c r="I271" s="158"/>
      <c r="J271" s="159"/>
      <c r="K271" s="158"/>
      <c r="L271" s="158"/>
      <c r="M271" s="126" t="s">
        <v>546</v>
      </c>
    </row>
    <row r="272" spans="1:13" ht="65.25" customHeight="1" x14ac:dyDescent="0.25">
      <c r="A272" s="194" t="s">
        <v>353</v>
      </c>
      <c r="B272" s="123" t="s">
        <v>374</v>
      </c>
      <c r="C272" s="106"/>
      <c r="D272" s="106" t="s">
        <v>308</v>
      </c>
      <c r="E272" s="104" t="s">
        <v>285</v>
      </c>
      <c r="F272" s="158"/>
      <c r="G272" s="158"/>
      <c r="H272" s="174">
        <f t="shared" si="14"/>
        <v>0</v>
      </c>
      <c r="I272" s="158"/>
      <c r="J272" s="159"/>
      <c r="K272" s="158"/>
      <c r="L272" s="158"/>
      <c r="M272" s="126" t="s">
        <v>547</v>
      </c>
    </row>
    <row r="273" spans="1:13" ht="81.75" customHeight="1" x14ac:dyDescent="0.25">
      <c r="A273" s="194" t="s">
        <v>418</v>
      </c>
      <c r="B273" s="123" t="s">
        <v>378</v>
      </c>
      <c r="C273" s="106"/>
      <c r="D273" s="106" t="s">
        <v>298</v>
      </c>
      <c r="E273" s="104" t="s">
        <v>285</v>
      </c>
      <c r="F273" s="158"/>
      <c r="G273" s="158"/>
      <c r="H273" s="174">
        <f t="shared" si="14"/>
        <v>0</v>
      </c>
      <c r="I273" s="158"/>
      <c r="J273" s="159"/>
      <c r="K273" s="158"/>
      <c r="L273" s="158"/>
      <c r="M273" s="126" t="s">
        <v>548</v>
      </c>
    </row>
    <row r="274" spans="1:13" ht="91.5" customHeight="1" x14ac:dyDescent="0.25">
      <c r="A274" s="194" t="s">
        <v>477</v>
      </c>
      <c r="B274" s="123" t="s">
        <v>379</v>
      </c>
      <c r="C274" s="124"/>
      <c r="D274" s="106" t="s">
        <v>311</v>
      </c>
      <c r="E274" s="104" t="s">
        <v>285</v>
      </c>
      <c r="F274" s="158"/>
      <c r="G274" s="158"/>
      <c r="H274" s="174">
        <f t="shared" si="14"/>
        <v>0</v>
      </c>
      <c r="I274" s="158"/>
      <c r="J274" s="159"/>
      <c r="K274" s="158"/>
      <c r="L274" s="158"/>
      <c r="M274" s="126" t="s">
        <v>549</v>
      </c>
    </row>
    <row r="275" spans="1:13" ht="72.75" customHeight="1" x14ac:dyDescent="0.25">
      <c r="A275" s="194" t="s">
        <v>435</v>
      </c>
      <c r="B275" s="123" t="s">
        <v>380</v>
      </c>
      <c r="C275" s="124"/>
      <c r="D275" s="106" t="s">
        <v>311</v>
      </c>
      <c r="E275" s="104" t="s">
        <v>285</v>
      </c>
      <c r="F275" s="158"/>
      <c r="G275" s="158"/>
      <c r="H275" s="174">
        <f t="shared" si="14"/>
        <v>0</v>
      </c>
      <c r="I275" s="158"/>
      <c r="J275" s="159"/>
      <c r="K275" s="158"/>
      <c r="L275" s="158"/>
      <c r="M275" s="126" t="s">
        <v>550</v>
      </c>
    </row>
    <row r="276" spans="1:13" ht="38.25" customHeight="1" x14ac:dyDescent="0.25">
      <c r="A276" s="194" t="s">
        <v>436</v>
      </c>
      <c r="B276" s="123" t="s">
        <v>381</v>
      </c>
      <c r="C276" s="106"/>
      <c r="D276" s="106" t="s">
        <v>308</v>
      </c>
      <c r="E276" s="104" t="s">
        <v>285</v>
      </c>
      <c r="F276" s="158"/>
      <c r="G276" s="158"/>
      <c r="H276" s="174">
        <f t="shared" si="14"/>
        <v>0</v>
      </c>
      <c r="I276" s="158"/>
      <c r="J276" s="159"/>
      <c r="K276" s="158"/>
      <c r="L276" s="158"/>
      <c r="M276" s="126" t="s">
        <v>551</v>
      </c>
    </row>
    <row r="277" spans="1:13" ht="52.5" customHeight="1" x14ac:dyDescent="0.25">
      <c r="A277" s="194" t="s">
        <v>312</v>
      </c>
      <c r="B277" s="123" t="s">
        <v>382</v>
      </c>
      <c r="C277" s="106"/>
      <c r="D277" s="106" t="s">
        <v>304</v>
      </c>
      <c r="E277" s="104" t="s">
        <v>285</v>
      </c>
      <c r="F277" s="158"/>
      <c r="G277" s="158"/>
      <c r="H277" s="174">
        <f t="shared" si="14"/>
        <v>0</v>
      </c>
      <c r="I277" s="158"/>
      <c r="J277" s="159"/>
      <c r="K277" s="158"/>
      <c r="L277" s="158"/>
      <c r="M277" s="126" t="s">
        <v>552</v>
      </c>
    </row>
    <row r="278" spans="1:13" ht="59.25" customHeight="1" x14ac:dyDescent="0.25">
      <c r="A278" s="194" t="s">
        <v>313</v>
      </c>
      <c r="B278" s="123" t="s">
        <v>382</v>
      </c>
      <c r="C278" s="106"/>
      <c r="D278" s="106" t="s">
        <v>304</v>
      </c>
      <c r="E278" s="104" t="s">
        <v>285</v>
      </c>
      <c r="F278" s="158"/>
      <c r="G278" s="158"/>
      <c r="H278" s="174">
        <f t="shared" si="14"/>
        <v>0</v>
      </c>
      <c r="I278" s="158"/>
      <c r="J278" s="159"/>
      <c r="K278" s="158"/>
      <c r="L278" s="158"/>
      <c r="M278" s="126" t="s">
        <v>553</v>
      </c>
    </row>
    <row r="279" spans="1:13" ht="48" x14ac:dyDescent="0.25">
      <c r="A279" s="194" t="s">
        <v>314</v>
      </c>
      <c r="B279" s="123" t="s">
        <v>382</v>
      </c>
      <c r="C279" s="106"/>
      <c r="D279" s="106" t="s">
        <v>304</v>
      </c>
      <c r="E279" s="104" t="s">
        <v>285</v>
      </c>
      <c r="F279" s="158"/>
      <c r="G279" s="158"/>
      <c r="H279" s="174">
        <f t="shared" si="14"/>
        <v>0</v>
      </c>
      <c r="I279" s="158"/>
      <c r="J279" s="159"/>
      <c r="K279" s="158"/>
      <c r="L279" s="158"/>
      <c r="M279" s="126" t="s">
        <v>554</v>
      </c>
    </row>
    <row r="280" spans="1:13" ht="120" x14ac:dyDescent="0.25">
      <c r="A280" s="194" t="s">
        <v>354</v>
      </c>
      <c r="B280" s="123" t="s">
        <v>383</v>
      </c>
      <c r="C280" s="106"/>
      <c r="D280" s="106" t="s">
        <v>315</v>
      </c>
      <c r="E280" s="104" t="s">
        <v>285</v>
      </c>
      <c r="F280" s="158"/>
      <c r="G280" s="158"/>
      <c r="H280" s="174">
        <f t="shared" si="14"/>
        <v>0</v>
      </c>
      <c r="I280" s="158"/>
      <c r="J280" s="159"/>
      <c r="K280" s="158"/>
      <c r="L280" s="158"/>
      <c r="M280" s="126" t="s">
        <v>555</v>
      </c>
    </row>
    <row r="281" spans="1:13" ht="90" customHeight="1" x14ac:dyDescent="0.25">
      <c r="A281" s="194" t="s">
        <v>417</v>
      </c>
      <c r="B281" s="123" t="s">
        <v>384</v>
      </c>
      <c r="C281" s="106"/>
      <c r="D281" s="106" t="s">
        <v>316</v>
      </c>
      <c r="E281" s="104" t="s">
        <v>285</v>
      </c>
      <c r="F281" s="158"/>
      <c r="G281" s="158"/>
      <c r="H281" s="174">
        <f t="shared" si="14"/>
        <v>0</v>
      </c>
      <c r="I281" s="158"/>
      <c r="J281" s="159"/>
      <c r="K281" s="158"/>
      <c r="L281" s="158"/>
      <c r="M281" s="126" t="s">
        <v>556</v>
      </c>
    </row>
    <row r="282" spans="1:13" ht="57.75" customHeight="1" x14ac:dyDescent="0.25">
      <c r="A282" s="194" t="s">
        <v>416</v>
      </c>
      <c r="B282" s="123" t="s">
        <v>385</v>
      </c>
      <c r="C282" s="106"/>
      <c r="D282" s="106" t="s">
        <v>317</v>
      </c>
      <c r="E282" s="104" t="s">
        <v>285</v>
      </c>
      <c r="F282" s="158"/>
      <c r="G282" s="158"/>
      <c r="H282" s="174">
        <f t="shared" si="14"/>
        <v>0</v>
      </c>
      <c r="I282" s="158"/>
      <c r="J282" s="159"/>
      <c r="K282" s="158"/>
      <c r="L282" s="158"/>
      <c r="M282" s="126" t="s">
        <v>557</v>
      </c>
    </row>
    <row r="283" spans="1:13" ht="54.75" customHeight="1" x14ac:dyDescent="0.25">
      <c r="A283" s="194" t="s">
        <v>411</v>
      </c>
      <c r="B283" s="123" t="s">
        <v>386</v>
      </c>
      <c r="C283" s="106"/>
      <c r="D283" s="106" t="s">
        <v>317</v>
      </c>
      <c r="E283" s="104" t="s">
        <v>285</v>
      </c>
      <c r="F283" s="158"/>
      <c r="G283" s="158"/>
      <c r="H283" s="174">
        <f t="shared" si="14"/>
        <v>0</v>
      </c>
      <c r="I283" s="158"/>
      <c r="J283" s="159"/>
      <c r="K283" s="158"/>
      <c r="L283" s="158"/>
      <c r="M283" s="126" t="s">
        <v>558</v>
      </c>
    </row>
    <row r="284" spans="1:13" ht="67.5" customHeight="1" x14ac:dyDescent="0.25">
      <c r="A284" s="194" t="s">
        <v>410</v>
      </c>
      <c r="B284" s="123" t="s">
        <v>387</v>
      </c>
      <c r="C284" s="106"/>
      <c r="D284" s="106" t="s">
        <v>317</v>
      </c>
      <c r="E284" s="104" t="s">
        <v>285</v>
      </c>
      <c r="F284" s="158"/>
      <c r="G284" s="158"/>
      <c r="H284" s="174">
        <f t="shared" si="14"/>
        <v>0</v>
      </c>
      <c r="I284" s="158"/>
      <c r="J284" s="159"/>
      <c r="K284" s="158"/>
      <c r="L284" s="158"/>
      <c r="M284" s="126" t="s">
        <v>559</v>
      </c>
    </row>
    <row r="285" spans="1:13" ht="47.25" customHeight="1" x14ac:dyDescent="0.25">
      <c r="A285" s="194" t="s">
        <v>318</v>
      </c>
      <c r="B285" s="123" t="s">
        <v>388</v>
      </c>
      <c r="C285" s="106"/>
      <c r="D285" s="106" t="s">
        <v>308</v>
      </c>
      <c r="E285" s="104" t="s">
        <v>285</v>
      </c>
      <c r="F285" s="158"/>
      <c r="G285" s="158"/>
      <c r="H285" s="174">
        <f t="shared" si="14"/>
        <v>0</v>
      </c>
      <c r="I285" s="158"/>
      <c r="J285" s="159"/>
      <c r="K285" s="158"/>
      <c r="L285" s="158"/>
      <c r="M285" s="126" t="s">
        <v>560</v>
      </c>
    </row>
    <row r="286" spans="1:13" ht="58.5" customHeight="1" x14ac:dyDescent="0.25">
      <c r="A286" s="194" t="s">
        <v>437</v>
      </c>
      <c r="B286" s="123" t="s">
        <v>388</v>
      </c>
      <c r="C286" s="106"/>
      <c r="D286" s="106" t="s">
        <v>308</v>
      </c>
      <c r="E286" s="104" t="s">
        <v>285</v>
      </c>
      <c r="F286" s="158"/>
      <c r="G286" s="158"/>
      <c r="H286" s="174">
        <f t="shared" si="14"/>
        <v>0</v>
      </c>
      <c r="I286" s="158"/>
      <c r="J286" s="159"/>
      <c r="K286" s="158"/>
      <c r="L286" s="158"/>
      <c r="M286" s="126" t="s">
        <v>561</v>
      </c>
    </row>
    <row r="287" spans="1:13" ht="63" customHeight="1" x14ac:dyDescent="0.25">
      <c r="A287" s="194" t="s">
        <v>415</v>
      </c>
      <c r="B287" s="123" t="s">
        <v>389</v>
      </c>
      <c r="C287" s="106"/>
      <c r="D287" s="106" t="s">
        <v>319</v>
      </c>
      <c r="E287" s="104" t="s">
        <v>285</v>
      </c>
      <c r="F287" s="158"/>
      <c r="G287" s="158"/>
      <c r="H287" s="174">
        <f t="shared" si="14"/>
        <v>0</v>
      </c>
      <c r="I287" s="158"/>
      <c r="J287" s="159"/>
      <c r="K287" s="158"/>
      <c r="L287" s="158"/>
      <c r="M287" s="126" t="s">
        <v>562</v>
      </c>
    </row>
    <row r="288" spans="1:13" ht="72.75" customHeight="1" x14ac:dyDescent="0.25">
      <c r="A288" s="194" t="s">
        <v>413</v>
      </c>
      <c r="B288" s="123" t="s">
        <v>390</v>
      </c>
      <c r="C288" s="106"/>
      <c r="D288" s="106" t="s">
        <v>319</v>
      </c>
      <c r="E288" s="104" t="s">
        <v>285</v>
      </c>
      <c r="F288" s="158"/>
      <c r="G288" s="158"/>
      <c r="H288" s="174">
        <f t="shared" si="14"/>
        <v>0</v>
      </c>
      <c r="I288" s="158"/>
      <c r="J288" s="159"/>
      <c r="K288" s="158"/>
      <c r="L288" s="158"/>
      <c r="M288" s="126" t="s">
        <v>563</v>
      </c>
    </row>
    <row r="289" spans="1:13" ht="97.5" customHeight="1" x14ac:dyDescent="0.25">
      <c r="A289" s="194" t="s">
        <v>414</v>
      </c>
      <c r="B289" s="123" t="s">
        <v>391</v>
      </c>
      <c r="C289" s="106"/>
      <c r="D289" s="106" t="s">
        <v>320</v>
      </c>
      <c r="E289" s="104" t="s">
        <v>285</v>
      </c>
      <c r="F289" s="158"/>
      <c r="G289" s="158"/>
      <c r="H289" s="174">
        <f t="shared" si="14"/>
        <v>0</v>
      </c>
      <c r="I289" s="158"/>
      <c r="J289" s="159"/>
      <c r="K289" s="158"/>
      <c r="L289" s="158"/>
      <c r="M289" s="126" t="s">
        <v>564</v>
      </c>
    </row>
    <row r="290" spans="1:13" ht="70.5" customHeight="1" x14ac:dyDescent="0.25">
      <c r="A290" s="194" t="s">
        <v>321</v>
      </c>
      <c r="B290" s="123" t="s">
        <v>392</v>
      </c>
      <c r="C290" s="106"/>
      <c r="D290" s="106" t="s">
        <v>322</v>
      </c>
      <c r="E290" s="104" t="s">
        <v>285</v>
      </c>
      <c r="F290" s="158"/>
      <c r="G290" s="158"/>
      <c r="H290" s="174">
        <f t="shared" si="14"/>
        <v>0</v>
      </c>
      <c r="I290" s="158"/>
      <c r="J290" s="159"/>
      <c r="K290" s="158"/>
      <c r="L290" s="158"/>
      <c r="M290" s="126" t="s">
        <v>565</v>
      </c>
    </row>
    <row r="291" spans="1:13" ht="72" customHeight="1" x14ac:dyDescent="0.25">
      <c r="A291" s="194" t="s">
        <v>323</v>
      </c>
      <c r="B291" s="123" t="s">
        <v>393</v>
      </c>
      <c r="C291" s="106"/>
      <c r="D291" s="106" t="s">
        <v>322</v>
      </c>
      <c r="E291" s="104" t="s">
        <v>285</v>
      </c>
      <c r="F291" s="158"/>
      <c r="G291" s="158"/>
      <c r="H291" s="174">
        <f t="shared" si="14"/>
        <v>0</v>
      </c>
      <c r="I291" s="158"/>
      <c r="J291" s="159"/>
      <c r="K291" s="158"/>
      <c r="L291" s="158"/>
      <c r="M291" s="126" t="s">
        <v>566</v>
      </c>
    </row>
    <row r="292" spans="1:13" ht="78.75" customHeight="1" x14ac:dyDescent="0.25">
      <c r="A292" s="194" t="s">
        <v>438</v>
      </c>
      <c r="B292" s="123" t="s">
        <v>394</v>
      </c>
      <c r="C292" s="106"/>
      <c r="D292" s="106" t="s">
        <v>324</v>
      </c>
      <c r="E292" s="104" t="s">
        <v>285</v>
      </c>
      <c r="F292" s="158"/>
      <c r="G292" s="158"/>
      <c r="H292" s="174">
        <f t="shared" si="14"/>
        <v>0</v>
      </c>
      <c r="I292" s="158"/>
      <c r="J292" s="159"/>
      <c r="K292" s="158"/>
      <c r="L292" s="158"/>
      <c r="M292" s="126" t="s">
        <v>567</v>
      </c>
    </row>
    <row r="293" spans="1:13" ht="67.5" customHeight="1" x14ac:dyDescent="0.25">
      <c r="A293" s="194" t="s">
        <v>439</v>
      </c>
      <c r="B293" s="123" t="s">
        <v>395</v>
      </c>
      <c r="C293" s="106"/>
      <c r="D293" s="106" t="s">
        <v>325</v>
      </c>
      <c r="E293" s="104" t="s">
        <v>285</v>
      </c>
      <c r="F293" s="158"/>
      <c r="G293" s="158"/>
      <c r="H293" s="174">
        <f t="shared" si="14"/>
        <v>0</v>
      </c>
      <c r="I293" s="158"/>
      <c r="J293" s="159"/>
      <c r="K293" s="158"/>
      <c r="L293" s="158"/>
      <c r="M293" s="126" t="s">
        <v>568</v>
      </c>
    </row>
    <row r="294" spans="1:13" ht="60.75" customHeight="1" x14ac:dyDescent="0.25">
      <c r="A294" s="194" t="s">
        <v>440</v>
      </c>
      <c r="B294" s="123" t="s">
        <v>396</v>
      </c>
      <c r="C294" s="106"/>
      <c r="D294" s="106" t="s">
        <v>326</v>
      </c>
      <c r="E294" s="104" t="s">
        <v>285</v>
      </c>
      <c r="F294" s="158"/>
      <c r="G294" s="158"/>
      <c r="H294" s="174">
        <f t="shared" si="14"/>
        <v>0</v>
      </c>
      <c r="I294" s="158"/>
      <c r="J294" s="159"/>
      <c r="K294" s="158"/>
      <c r="L294" s="158"/>
      <c r="M294" s="126" t="s">
        <v>569</v>
      </c>
    </row>
    <row r="295" spans="1:13" ht="54" customHeight="1" x14ac:dyDescent="0.25">
      <c r="A295" s="194" t="s">
        <v>441</v>
      </c>
      <c r="B295" s="123" t="s">
        <v>397</v>
      </c>
      <c r="C295" s="106"/>
      <c r="D295" s="106" t="s">
        <v>327</v>
      </c>
      <c r="E295" s="104" t="s">
        <v>285</v>
      </c>
      <c r="F295" s="158"/>
      <c r="G295" s="158"/>
      <c r="H295" s="174">
        <f t="shared" si="14"/>
        <v>0</v>
      </c>
      <c r="I295" s="158"/>
      <c r="J295" s="159"/>
      <c r="K295" s="158"/>
      <c r="L295" s="158"/>
      <c r="M295" s="126" t="s">
        <v>570</v>
      </c>
    </row>
    <row r="296" spans="1:13" ht="54" customHeight="1" x14ac:dyDescent="0.25">
      <c r="A296" s="194" t="s">
        <v>328</v>
      </c>
      <c r="B296" s="123" t="s">
        <v>398</v>
      </c>
      <c r="C296" s="106"/>
      <c r="D296" s="106" t="s">
        <v>327</v>
      </c>
      <c r="E296" s="104" t="s">
        <v>285</v>
      </c>
      <c r="F296" s="158"/>
      <c r="G296" s="158"/>
      <c r="H296" s="174">
        <f t="shared" si="14"/>
        <v>0</v>
      </c>
      <c r="I296" s="158"/>
      <c r="J296" s="159"/>
      <c r="K296" s="158"/>
      <c r="L296" s="158"/>
      <c r="M296" s="126" t="s">
        <v>571</v>
      </c>
    </row>
    <row r="297" spans="1:13" ht="51" customHeight="1" x14ac:dyDescent="0.25">
      <c r="A297" s="194" t="s">
        <v>329</v>
      </c>
      <c r="B297" s="123" t="s">
        <v>397</v>
      </c>
      <c r="C297" s="106"/>
      <c r="D297" s="106" t="s">
        <v>327</v>
      </c>
      <c r="E297" s="104" t="s">
        <v>285</v>
      </c>
      <c r="F297" s="158"/>
      <c r="G297" s="158"/>
      <c r="H297" s="174">
        <f t="shared" si="14"/>
        <v>0</v>
      </c>
      <c r="I297" s="158"/>
      <c r="J297" s="159"/>
      <c r="K297" s="158"/>
      <c r="L297" s="158"/>
      <c r="M297" s="126" t="s">
        <v>572</v>
      </c>
    </row>
    <row r="298" spans="1:13" ht="42" customHeight="1" x14ac:dyDescent="0.25">
      <c r="A298" s="194" t="s">
        <v>330</v>
      </c>
      <c r="B298" s="123" t="s">
        <v>399</v>
      </c>
      <c r="C298" s="106"/>
      <c r="D298" s="106" t="s">
        <v>331</v>
      </c>
      <c r="E298" s="104" t="s">
        <v>285</v>
      </c>
      <c r="F298" s="158"/>
      <c r="G298" s="158"/>
      <c r="H298" s="174">
        <f t="shared" si="14"/>
        <v>0</v>
      </c>
      <c r="I298" s="158"/>
      <c r="J298" s="159"/>
      <c r="K298" s="158"/>
      <c r="L298" s="158"/>
      <c r="M298" s="126" t="s">
        <v>573</v>
      </c>
    </row>
    <row r="299" spans="1:13" ht="93" customHeight="1" x14ac:dyDescent="0.25">
      <c r="A299" s="194" t="s">
        <v>463</v>
      </c>
      <c r="B299" s="123" t="s">
        <v>400</v>
      </c>
      <c r="C299" s="106"/>
      <c r="D299" s="106" t="s">
        <v>332</v>
      </c>
      <c r="E299" s="104" t="s">
        <v>285</v>
      </c>
      <c r="F299" s="158"/>
      <c r="G299" s="158"/>
      <c r="H299" s="174">
        <f t="shared" si="14"/>
        <v>0</v>
      </c>
      <c r="I299" s="158"/>
      <c r="J299" s="159"/>
      <c r="K299" s="158"/>
      <c r="L299" s="158"/>
      <c r="M299" s="126" t="s">
        <v>574</v>
      </c>
    </row>
    <row r="300" spans="1:13" ht="83.25" customHeight="1" x14ac:dyDescent="0.25">
      <c r="A300" s="194" t="s">
        <v>333</v>
      </c>
      <c r="B300" s="123" t="s">
        <v>401</v>
      </c>
      <c r="C300" s="106"/>
      <c r="D300" s="106" t="s">
        <v>332</v>
      </c>
      <c r="E300" s="104" t="s">
        <v>285</v>
      </c>
      <c r="F300" s="158"/>
      <c r="G300" s="158"/>
      <c r="H300" s="174">
        <f t="shared" si="14"/>
        <v>0</v>
      </c>
      <c r="I300" s="158"/>
      <c r="J300" s="159"/>
      <c r="K300" s="158"/>
      <c r="L300" s="158"/>
      <c r="M300" s="126" t="s">
        <v>575</v>
      </c>
    </row>
    <row r="301" spans="1:13" ht="37.5" customHeight="1" x14ac:dyDescent="0.25">
      <c r="A301" s="194" t="s">
        <v>334</v>
      </c>
      <c r="B301" s="123" t="s">
        <v>402</v>
      </c>
      <c r="C301" s="106"/>
      <c r="D301" s="106" t="s">
        <v>335</v>
      </c>
      <c r="E301" s="104" t="s">
        <v>285</v>
      </c>
      <c r="F301" s="158"/>
      <c r="G301" s="158"/>
      <c r="H301" s="174">
        <f t="shared" si="14"/>
        <v>0</v>
      </c>
      <c r="I301" s="158"/>
      <c r="J301" s="159"/>
      <c r="K301" s="158"/>
      <c r="L301" s="158"/>
      <c r="M301" s="126" t="s">
        <v>576</v>
      </c>
    </row>
    <row r="302" spans="1:13" ht="41.25" customHeight="1" x14ac:dyDescent="0.25">
      <c r="A302" s="194" t="s">
        <v>336</v>
      </c>
      <c r="B302" s="123" t="s">
        <v>403</v>
      </c>
      <c r="C302" s="106"/>
      <c r="D302" s="106" t="s">
        <v>335</v>
      </c>
      <c r="E302" s="104" t="s">
        <v>285</v>
      </c>
      <c r="F302" s="158"/>
      <c r="G302" s="158"/>
      <c r="H302" s="174">
        <f t="shared" si="14"/>
        <v>0</v>
      </c>
      <c r="I302" s="158"/>
      <c r="J302" s="159"/>
      <c r="K302" s="158"/>
      <c r="L302" s="158"/>
      <c r="M302" s="126" t="s">
        <v>577</v>
      </c>
    </row>
    <row r="303" spans="1:13" ht="56.25" x14ac:dyDescent="0.25">
      <c r="A303" s="194" t="s">
        <v>412</v>
      </c>
      <c r="B303" s="123" t="s">
        <v>404</v>
      </c>
      <c r="C303" s="106"/>
      <c r="D303" s="106" t="s">
        <v>337</v>
      </c>
      <c r="E303" s="104" t="s">
        <v>285</v>
      </c>
      <c r="F303" s="158"/>
      <c r="G303" s="158"/>
      <c r="H303" s="174">
        <f t="shared" si="14"/>
        <v>0</v>
      </c>
      <c r="I303" s="158"/>
      <c r="J303" s="159"/>
      <c r="K303" s="158"/>
      <c r="L303" s="158"/>
      <c r="M303" s="126" t="s">
        <v>578</v>
      </c>
    </row>
    <row r="304" spans="1:13" ht="78" customHeight="1" x14ac:dyDescent="0.25">
      <c r="A304" s="194" t="s">
        <v>338</v>
      </c>
      <c r="B304" s="123" t="s">
        <v>405</v>
      </c>
      <c r="C304" s="106"/>
      <c r="D304" s="106" t="s">
        <v>339</v>
      </c>
      <c r="E304" s="104" t="s">
        <v>285</v>
      </c>
      <c r="F304" s="158"/>
      <c r="G304" s="158"/>
      <c r="H304" s="174">
        <f t="shared" si="14"/>
        <v>0</v>
      </c>
      <c r="I304" s="158"/>
      <c r="J304" s="159"/>
      <c r="K304" s="158"/>
      <c r="L304" s="158"/>
      <c r="M304" s="126" t="s">
        <v>579</v>
      </c>
    </row>
    <row r="305" spans="1:13" ht="40.5" customHeight="1" x14ac:dyDescent="0.25">
      <c r="A305" s="194" t="s">
        <v>340</v>
      </c>
      <c r="B305" s="123">
        <f>SUM(B306,B307,B308,B309)</f>
        <v>7239.3300000000017</v>
      </c>
      <c r="C305" s="106"/>
      <c r="D305" s="106" t="s">
        <v>341</v>
      </c>
      <c r="E305" s="104" t="s">
        <v>285</v>
      </c>
      <c r="F305" s="158"/>
      <c r="G305" s="158"/>
      <c r="H305" s="174">
        <f t="shared" si="14"/>
        <v>0</v>
      </c>
      <c r="I305" s="158"/>
      <c r="J305" s="159"/>
      <c r="K305" s="158"/>
      <c r="L305" s="158"/>
      <c r="M305" s="126" t="s">
        <v>580</v>
      </c>
    </row>
    <row r="306" spans="1:13" ht="27" customHeight="1" x14ac:dyDescent="0.25">
      <c r="A306" s="194" t="s">
        <v>342</v>
      </c>
      <c r="B306" s="123">
        <v>2068.38</v>
      </c>
      <c r="C306" s="268"/>
      <c r="D306" s="106"/>
      <c r="E306" s="105"/>
      <c r="F306" s="158"/>
      <c r="G306" s="158"/>
      <c r="H306" s="174">
        <f t="shared" si="14"/>
        <v>0</v>
      </c>
      <c r="I306" s="158"/>
      <c r="J306" s="159"/>
      <c r="K306" s="158"/>
      <c r="L306" s="158"/>
      <c r="M306" s="126" t="s">
        <v>355</v>
      </c>
    </row>
    <row r="307" spans="1:13" ht="26.25" customHeight="1" x14ac:dyDescent="0.25">
      <c r="A307" s="194" t="s">
        <v>343</v>
      </c>
      <c r="B307" s="123">
        <v>3102.57</v>
      </c>
      <c r="C307" s="268"/>
      <c r="D307" s="106"/>
      <c r="E307" s="105"/>
      <c r="F307" s="158"/>
      <c r="G307" s="158"/>
      <c r="H307" s="174">
        <f t="shared" si="14"/>
        <v>0</v>
      </c>
      <c r="I307" s="158"/>
      <c r="J307" s="159"/>
      <c r="K307" s="158"/>
      <c r="L307" s="158"/>
      <c r="M307" s="126" t="s">
        <v>355</v>
      </c>
    </row>
    <row r="308" spans="1:13" ht="27" customHeight="1" x14ac:dyDescent="0.25">
      <c r="A308" s="194" t="s">
        <v>344</v>
      </c>
      <c r="B308" s="123">
        <v>1034.19</v>
      </c>
      <c r="C308" s="268"/>
      <c r="D308" s="106"/>
      <c r="E308" s="105"/>
      <c r="F308" s="158"/>
      <c r="G308" s="158"/>
      <c r="H308" s="174">
        <f t="shared" si="14"/>
        <v>0</v>
      </c>
      <c r="I308" s="158"/>
      <c r="J308" s="159"/>
      <c r="K308" s="158"/>
      <c r="L308" s="158"/>
      <c r="M308" s="126" t="s">
        <v>355</v>
      </c>
    </row>
    <row r="309" spans="1:13" ht="25.5" customHeight="1" x14ac:dyDescent="0.25">
      <c r="A309" s="194" t="s">
        <v>345</v>
      </c>
      <c r="B309" s="123">
        <v>1034.19</v>
      </c>
      <c r="C309" s="268"/>
      <c r="D309" s="106"/>
      <c r="E309" s="105"/>
      <c r="F309" s="158"/>
      <c r="G309" s="158"/>
      <c r="H309" s="174">
        <f t="shared" si="14"/>
        <v>0</v>
      </c>
      <c r="I309" s="158"/>
      <c r="J309" s="159"/>
      <c r="K309" s="158"/>
      <c r="L309" s="158"/>
      <c r="M309" s="126" t="s">
        <v>355</v>
      </c>
    </row>
    <row r="310" spans="1:13" ht="37.5" customHeight="1" x14ac:dyDescent="0.25">
      <c r="A310" s="194" t="s">
        <v>346</v>
      </c>
      <c r="B310" s="123">
        <f>SUM(B311,B312)</f>
        <v>15195.82</v>
      </c>
      <c r="C310" s="106"/>
      <c r="D310" s="106" t="s">
        <v>347</v>
      </c>
      <c r="E310" s="104" t="s">
        <v>285</v>
      </c>
      <c r="F310" s="158"/>
      <c r="G310" s="158"/>
      <c r="H310" s="174">
        <f t="shared" si="14"/>
        <v>0</v>
      </c>
      <c r="I310" s="158"/>
      <c r="J310" s="159"/>
      <c r="K310" s="158"/>
      <c r="L310" s="158"/>
      <c r="M310" s="126" t="s">
        <v>581</v>
      </c>
    </row>
    <row r="311" spans="1:13" ht="26.25" customHeight="1" x14ac:dyDescent="0.25">
      <c r="A311" s="194" t="s">
        <v>348</v>
      </c>
      <c r="B311" s="123">
        <v>8751.02</v>
      </c>
      <c r="C311" s="106"/>
      <c r="D311" s="106"/>
      <c r="E311" s="105"/>
      <c r="F311" s="158"/>
      <c r="G311" s="158"/>
      <c r="H311" s="174">
        <f t="shared" si="14"/>
        <v>0</v>
      </c>
      <c r="I311" s="158"/>
      <c r="J311" s="159"/>
      <c r="K311" s="158"/>
      <c r="L311" s="158"/>
      <c r="M311" s="126" t="s">
        <v>355</v>
      </c>
    </row>
    <row r="312" spans="1:13" ht="26.25" customHeight="1" x14ac:dyDescent="0.25">
      <c r="A312" s="194" t="s">
        <v>349</v>
      </c>
      <c r="B312" s="123">
        <v>6444.8</v>
      </c>
      <c r="C312" s="106"/>
      <c r="D312" s="106"/>
      <c r="E312" s="105"/>
      <c r="F312" s="158"/>
      <c r="G312" s="158"/>
      <c r="H312" s="174">
        <f t="shared" si="14"/>
        <v>0</v>
      </c>
      <c r="I312" s="158"/>
      <c r="J312" s="159"/>
      <c r="K312" s="158"/>
      <c r="L312" s="158"/>
      <c r="M312" s="126" t="s">
        <v>355</v>
      </c>
    </row>
    <row r="313" spans="1:13" x14ac:dyDescent="0.25">
      <c r="B313" s="71"/>
      <c r="C313" s="72"/>
      <c r="D313" s="71"/>
      <c r="E313" s="72"/>
      <c r="F313" s="73"/>
      <c r="H313" s="73"/>
      <c r="I313" s="73"/>
    </row>
    <row r="314" spans="1:13" x14ac:dyDescent="0.25">
      <c r="B314" s="71"/>
      <c r="C314" s="72"/>
      <c r="D314" s="71"/>
      <c r="E314" s="72"/>
      <c r="F314" s="73"/>
      <c r="H314" s="73"/>
      <c r="I314" s="73"/>
    </row>
    <row r="315" spans="1:13" x14ac:dyDescent="0.25">
      <c r="B315" s="71"/>
      <c r="C315" s="72"/>
      <c r="D315" s="71"/>
      <c r="E315" s="72"/>
      <c r="F315" s="73"/>
      <c r="H315" s="73"/>
      <c r="I315" s="73"/>
    </row>
    <row r="316" spans="1:13" x14ac:dyDescent="0.25">
      <c r="B316" s="71"/>
      <c r="C316" s="72"/>
      <c r="D316" s="71"/>
      <c r="E316" s="72"/>
      <c r="F316" s="73"/>
      <c r="H316" s="73"/>
      <c r="I316" s="73"/>
    </row>
    <row r="317" spans="1:13" x14ac:dyDescent="0.25">
      <c r="B317" s="71"/>
      <c r="C317" s="72"/>
      <c r="D317" s="71"/>
      <c r="E317" s="72"/>
      <c r="F317" s="73"/>
      <c r="H317" s="73"/>
      <c r="I317" s="73"/>
    </row>
    <row r="318" spans="1:13" x14ac:dyDescent="0.25">
      <c r="B318" s="71"/>
      <c r="C318" s="72"/>
      <c r="D318" s="71"/>
      <c r="E318" s="72"/>
      <c r="F318" s="73"/>
      <c r="H318" s="73"/>
      <c r="I318" s="73"/>
    </row>
    <row r="319" spans="1:13" x14ac:dyDescent="0.25">
      <c r="B319" s="71"/>
      <c r="C319" s="72"/>
      <c r="D319" s="71"/>
      <c r="E319" s="72"/>
      <c r="F319" s="73"/>
      <c r="H319" s="73"/>
      <c r="I319" s="73"/>
    </row>
    <row r="320" spans="1:13" x14ac:dyDescent="0.25">
      <c r="B320" s="71"/>
      <c r="C320" s="72"/>
      <c r="D320" s="71"/>
      <c r="E320" s="72"/>
      <c r="F320" s="73"/>
      <c r="H320" s="73"/>
      <c r="I320" s="73"/>
    </row>
    <row r="321" spans="2:9" x14ac:dyDescent="0.25">
      <c r="B321" s="71"/>
      <c r="C321" s="72"/>
      <c r="D321" s="71"/>
      <c r="E321" s="72"/>
      <c r="F321" s="73"/>
      <c r="H321" s="73"/>
      <c r="I321" s="73"/>
    </row>
    <row r="322" spans="2:9" x14ac:dyDescent="0.25">
      <c r="B322" s="71"/>
      <c r="C322" s="72"/>
      <c r="D322" s="71"/>
      <c r="E322" s="72"/>
      <c r="F322" s="73"/>
      <c r="H322" s="73"/>
      <c r="I322" s="73"/>
    </row>
    <row r="323" spans="2:9" x14ac:dyDescent="0.25">
      <c r="B323" s="71"/>
      <c r="C323" s="72"/>
      <c r="D323" s="71"/>
      <c r="E323" s="72"/>
      <c r="F323" s="73"/>
      <c r="H323" s="73"/>
      <c r="I323" s="73"/>
    </row>
    <row r="324" spans="2:9" x14ac:dyDescent="0.25">
      <c r="B324" s="71"/>
      <c r="C324" s="72"/>
      <c r="D324" s="71"/>
      <c r="E324" s="72"/>
      <c r="F324" s="73"/>
      <c r="H324" s="73"/>
      <c r="I324" s="73"/>
    </row>
    <row r="325" spans="2:9" x14ac:dyDescent="0.25">
      <c r="B325" s="71"/>
      <c r="C325" s="72"/>
      <c r="D325" s="71"/>
      <c r="E325" s="72"/>
      <c r="F325" s="73"/>
      <c r="H325" s="73"/>
      <c r="I325" s="73"/>
    </row>
    <row r="326" spans="2:9" x14ac:dyDescent="0.25">
      <c r="B326" s="71"/>
      <c r="C326" s="72"/>
      <c r="D326" s="71"/>
      <c r="E326" s="72"/>
      <c r="F326" s="73"/>
      <c r="H326" s="73"/>
      <c r="I326" s="73"/>
    </row>
    <row r="327" spans="2:9" x14ac:dyDescent="0.25">
      <c r="B327" s="71"/>
      <c r="C327" s="72"/>
      <c r="D327" s="71"/>
      <c r="E327" s="72"/>
      <c r="F327" s="73"/>
      <c r="H327" s="73"/>
      <c r="I327" s="73"/>
    </row>
    <row r="328" spans="2:9" x14ac:dyDescent="0.25">
      <c r="F328" s="73"/>
      <c r="H328" s="73"/>
    </row>
    <row r="329" spans="2:9" x14ac:dyDescent="0.25">
      <c r="F329" s="73"/>
      <c r="H329" s="73"/>
    </row>
    <row r="330" spans="2:9" x14ac:dyDescent="0.25">
      <c r="F330" s="73"/>
      <c r="H330" s="73"/>
    </row>
    <row r="331" spans="2:9" x14ac:dyDescent="0.25">
      <c r="F331" s="73"/>
      <c r="H331" s="73"/>
    </row>
    <row r="332" spans="2:9" x14ac:dyDescent="0.25">
      <c r="F332" s="73"/>
      <c r="H332" s="73"/>
    </row>
    <row r="333" spans="2:9" x14ac:dyDescent="0.25">
      <c r="F333" s="73"/>
      <c r="H333" s="73"/>
    </row>
    <row r="334" spans="2:9" x14ac:dyDescent="0.25">
      <c r="F334" s="73"/>
      <c r="H334" s="73"/>
    </row>
    <row r="335" spans="2:9" x14ac:dyDescent="0.25">
      <c r="F335" s="73"/>
      <c r="H335" s="73"/>
    </row>
    <row r="336" spans="2:9" x14ac:dyDescent="0.25">
      <c r="F336" s="73"/>
      <c r="H336" s="73"/>
    </row>
    <row r="337" spans="6:8" x14ac:dyDescent="0.25">
      <c r="F337" s="73"/>
      <c r="H337" s="73"/>
    </row>
    <row r="338" spans="6:8" x14ac:dyDescent="0.25">
      <c r="F338" s="73"/>
      <c r="H338" s="73"/>
    </row>
    <row r="339" spans="6:8" x14ac:dyDescent="0.25">
      <c r="F339" s="73"/>
      <c r="H339" s="73"/>
    </row>
    <row r="340" spans="6:8" x14ac:dyDescent="0.25">
      <c r="F340" s="73"/>
      <c r="H340" s="73"/>
    </row>
    <row r="341" spans="6:8" x14ac:dyDescent="0.25">
      <c r="F341" s="73"/>
      <c r="H341" s="73"/>
    </row>
    <row r="342" spans="6:8" x14ac:dyDescent="0.25">
      <c r="F342" s="73"/>
      <c r="H342" s="73"/>
    </row>
    <row r="343" spans="6:8" x14ac:dyDescent="0.25">
      <c r="F343" s="73"/>
      <c r="H343" s="73"/>
    </row>
    <row r="344" spans="6:8" x14ac:dyDescent="0.25">
      <c r="F344" s="73"/>
      <c r="H344" s="73"/>
    </row>
    <row r="345" spans="6:8" x14ac:dyDescent="0.25">
      <c r="F345" s="73"/>
      <c r="H345" s="73"/>
    </row>
    <row r="346" spans="6:8" x14ac:dyDescent="0.25">
      <c r="F346" s="73"/>
      <c r="H346" s="73"/>
    </row>
    <row r="347" spans="6:8" x14ac:dyDescent="0.25">
      <c r="F347" s="73"/>
      <c r="H347" s="73"/>
    </row>
    <row r="348" spans="6:8" x14ac:dyDescent="0.25">
      <c r="F348" s="73"/>
      <c r="H348" s="73"/>
    </row>
    <row r="349" spans="6:8" x14ac:dyDescent="0.25">
      <c r="F349" s="73"/>
      <c r="H349" s="73"/>
    </row>
    <row r="350" spans="6:8" x14ac:dyDescent="0.25">
      <c r="F350" s="73"/>
      <c r="H350" s="73"/>
    </row>
    <row r="351" spans="6:8" x14ac:dyDescent="0.25">
      <c r="F351" s="73"/>
      <c r="H351" s="73"/>
    </row>
    <row r="352" spans="6:8" x14ac:dyDescent="0.25">
      <c r="F352" s="73"/>
      <c r="H352" s="73"/>
    </row>
    <row r="353" spans="6:8" x14ac:dyDescent="0.25">
      <c r="F353" s="73"/>
      <c r="H353" s="73"/>
    </row>
    <row r="354" spans="6:8" x14ac:dyDescent="0.25">
      <c r="F354" s="73"/>
      <c r="H354" s="73"/>
    </row>
    <row r="355" spans="6:8" x14ac:dyDescent="0.25">
      <c r="F355" s="73"/>
      <c r="H355" s="73"/>
    </row>
    <row r="356" spans="6:8" x14ac:dyDescent="0.25">
      <c r="F356" s="73"/>
      <c r="H356" s="73"/>
    </row>
    <row r="357" spans="6:8" x14ac:dyDescent="0.25">
      <c r="F357" s="73"/>
      <c r="H357" s="73"/>
    </row>
    <row r="358" spans="6:8" x14ac:dyDescent="0.25">
      <c r="F358" s="73"/>
      <c r="H358" s="73"/>
    </row>
    <row r="359" spans="6:8" x14ac:dyDescent="0.25">
      <c r="F359" s="73"/>
      <c r="H359" s="73"/>
    </row>
    <row r="360" spans="6:8" x14ac:dyDescent="0.25">
      <c r="F360" s="73"/>
      <c r="H360" s="73"/>
    </row>
    <row r="361" spans="6:8" x14ac:dyDescent="0.25">
      <c r="F361" s="73"/>
      <c r="H361" s="73"/>
    </row>
    <row r="362" spans="6:8" x14ac:dyDescent="0.25">
      <c r="F362" s="73"/>
      <c r="H362" s="73"/>
    </row>
    <row r="363" spans="6:8" x14ac:dyDescent="0.25">
      <c r="F363" s="73"/>
      <c r="H363" s="73"/>
    </row>
    <row r="364" spans="6:8" x14ac:dyDescent="0.25">
      <c r="F364" s="73"/>
      <c r="H364" s="73"/>
    </row>
    <row r="365" spans="6:8" x14ac:dyDescent="0.25">
      <c r="F365" s="73"/>
      <c r="H365" s="73"/>
    </row>
    <row r="366" spans="6:8" x14ac:dyDescent="0.25">
      <c r="F366" s="73"/>
      <c r="H366" s="73"/>
    </row>
    <row r="367" spans="6:8" x14ac:dyDescent="0.25">
      <c r="F367" s="73"/>
      <c r="H367" s="73"/>
    </row>
    <row r="368" spans="6:8" x14ac:dyDescent="0.25">
      <c r="F368" s="73"/>
      <c r="H368" s="73"/>
    </row>
    <row r="369" spans="6:8" x14ac:dyDescent="0.25">
      <c r="F369" s="73"/>
      <c r="H369" s="73"/>
    </row>
    <row r="370" spans="6:8" x14ac:dyDescent="0.25">
      <c r="F370" s="73"/>
      <c r="H370" s="73"/>
    </row>
    <row r="371" spans="6:8" x14ac:dyDescent="0.25">
      <c r="F371" s="73"/>
      <c r="H371" s="73"/>
    </row>
    <row r="372" spans="6:8" x14ac:dyDescent="0.25">
      <c r="F372" s="73"/>
      <c r="H372" s="73"/>
    </row>
    <row r="373" spans="6:8" x14ac:dyDescent="0.25">
      <c r="F373" s="73"/>
      <c r="H373" s="73"/>
    </row>
    <row r="374" spans="6:8" x14ac:dyDescent="0.25">
      <c r="F374" s="73"/>
      <c r="H374" s="73"/>
    </row>
    <row r="375" spans="6:8" x14ac:dyDescent="0.25">
      <c r="F375" s="73"/>
      <c r="H375" s="73"/>
    </row>
    <row r="376" spans="6:8" x14ac:dyDescent="0.25">
      <c r="F376" s="73"/>
      <c r="H376" s="73"/>
    </row>
    <row r="377" spans="6:8" x14ac:dyDescent="0.25">
      <c r="F377" s="73"/>
      <c r="H377" s="73"/>
    </row>
    <row r="378" spans="6:8" x14ac:dyDescent="0.25">
      <c r="F378" s="73"/>
      <c r="H378" s="73"/>
    </row>
    <row r="379" spans="6:8" x14ac:dyDescent="0.25">
      <c r="F379" s="73"/>
      <c r="H379" s="73"/>
    </row>
    <row r="380" spans="6:8" x14ac:dyDescent="0.25">
      <c r="F380" s="73"/>
      <c r="H380" s="73"/>
    </row>
    <row r="381" spans="6:8" x14ac:dyDescent="0.25">
      <c r="F381" s="73"/>
      <c r="H381" s="73"/>
    </row>
    <row r="382" spans="6:8" x14ac:dyDescent="0.25">
      <c r="F382" s="73"/>
      <c r="H382" s="73"/>
    </row>
    <row r="383" spans="6:8" x14ac:dyDescent="0.25">
      <c r="F383" s="73"/>
      <c r="H383" s="73"/>
    </row>
    <row r="384" spans="6:8" x14ac:dyDescent="0.25">
      <c r="F384" s="73"/>
      <c r="H384" s="73"/>
    </row>
    <row r="385" spans="6:8" x14ac:dyDescent="0.25">
      <c r="F385" s="73"/>
      <c r="H385" s="73"/>
    </row>
    <row r="386" spans="6:8" x14ac:dyDescent="0.25">
      <c r="F386" s="73"/>
      <c r="H386" s="73"/>
    </row>
    <row r="387" spans="6:8" x14ac:dyDescent="0.25">
      <c r="F387" s="73"/>
      <c r="H387" s="73"/>
    </row>
    <row r="388" spans="6:8" x14ac:dyDescent="0.25">
      <c r="F388" s="73"/>
      <c r="H388" s="73"/>
    </row>
    <row r="389" spans="6:8" x14ac:dyDescent="0.25">
      <c r="F389" s="73"/>
      <c r="H389" s="73"/>
    </row>
    <row r="390" spans="6:8" x14ac:dyDescent="0.25">
      <c r="F390" s="73"/>
      <c r="H390" s="73"/>
    </row>
    <row r="391" spans="6:8" x14ac:dyDescent="0.25">
      <c r="F391" s="73"/>
      <c r="H391" s="73"/>
    </row>
    <row r="392" spans="6:8" x14ac:dyDescent="0.25">
      <c r="F392" s="73"/>
      <c r="H392" s="73"/>
    </row>
    <row r="393" spans="6:8" x14ac:dyDescent="0.25">
      <c r="F393" s="73"/>
      <c r="H393" s="73"/>
    </row>
    <row r="394" spans="6:8" x14ac:dyDescent="0.25">
      <c r="F394" s="73"/>
      <c r="H394" s="73"/>
    </row>
    <row r="395" spans="6:8" x14ac:dyDescent="0.25">
      <c r="F395" s="73"/>
      <c r="H395" s="73"/>
    </row>
    <row r="396" spans="6:8" x14ac:dyDescent="0.25">
      <c r="F396" s="73"/>
      <c r="H396" s="73"/>
    </row>
    <row r="397" spans="6:8" x14ac:dyDescent="0.25">
      <c r="F397" s="73"/>
      <c r="H397" s="73"/>
    </row>
    <row r="398" spans="6:8" x14ac:dyDescent="0.25">
      <c r="F398" s="73"/>
      <c r="H398" s="73"/>
    </row>
    <row r="399" spans="6:8" x14ac:dyDescent="0.25">
      <c r="F399" s="73"/>
      <c r="H399" s="73"/>
    </row>
    <row r="400" spans="6:8" x14ac:dyDescent="0.25">
      <c r="F400" s="73"/>
      <c r="H400" s="73"/>
    </row>
    <row r="401" spans="6:8" x14ac:dyDescent="0.25">
      <c r="F401" s="73"/>
      <c r="H401" s="73"/>
    </row>
    <row r="402" spans="6:8" x14ac:dyDescent="0.25">
      <c r="F402" s="73"/>
      <c r="H402" s="73"/>
    </row>
    <row r="403" spans="6:8" x14ac:dyDescent="0.25">
      <c r="F403" s="73"/>
      <c r="H403" s="73"/>
    </row>
    <row r="404" spans="6:8" x14ac:dyDescent="0.25">
      <c r="F404" s="73"/>
      <c r="H404" s="73"/>
    </row>
    <row r="405" spans="6:8" x14ac:dyDescent="0.25">
      <c r="F405" s="73"/>
      <c r="H405" s="73"/>
    </row>
  </sheetData>
  <mergeCells count="427">
    <mergeCell ref="D233:D234"/>
    <mergeCell ref="C233:C234"/>
    <mergeCell ref="A242:A243"/>
    <mergeCell ref="M215:M216"/>
    <mergeCell ref="M223:M224"/>
    <mergeCell ref="B227:B228"/>
    <mergeCell ref="C306:C309"/>
    <mergeCell ref="A239:M239"/>
    <mergeCell ref="A240:A241"/>
    <mergeCell ref="B240:B241"/>
    <mergeCell ref="C240:C241"/>
    <mergeCell ref="D240:D241"/>
    <mergeCell ref="M240:M241"/>
    <mergeCell ref="A233:A234"/>
    <mergeCell ref="A237:A238"/>
    <mergeCell ref="B237:B238"/>
    <mergeCell ref="M237:M238"/>
    <mergeCell ref="M235:M236"/>
    <mergeCell ref="C237:C238"/>
    <mergeCell ref="D237:D238"/>
    <mergeCell ref="A244:M244"/>
    <mergeCell ref="M233:M234"/>
    <mergeCell ref="A235:A236"/>
    <mergeCell ref="B235:B236"/>
    <mergeCell ref="D235:D236"/>
    <mergeCell ref="C235:C236"/>
    <mergeCell ref="B233:B234"/>
    <mergeCell ref="A217:A218"/>
    <mergeCell ref="M231:M232"/>
    <mergeCell ref="D221:D222"/>
    <mergeCell ref="C221:C222"/>
    <mergeCell ref="C217:C218"/>
    <mergeCell ref="B223:B224"/>
    <mergeCell ref="D229:D230"/>
    <mergeCell ref="D227:D228"/>
    <mergeCell ref="M229:M230"/>
    <mergeCell ref="M227:M228"/>
    <mergeCell ref="C227:C228"/>
    <mergeCell ref="B229:B230"/>
    <mergeCell ref="A231:A232"/>
    <mergeCell ref="D231:D232"/>
    <mergeCell ref="B231:B232"/>
    <mergeCell ref="C231:C232"/>
    <mergeCell ref="A229:A230"/>
    <mergeCell ref="M217:M218"/>
    <mergeCell ref="A223:A224"/>
    <mergeCell ref="A221:A222"/>
    <mergeCell ref="A225:A226"/>
    <mergeCell ref="A215:A216"/>
    <mergeCell ref="D219:D220"/>
    <mergeCell ref="C223:C224"/>
    <mergeCell ref="C215:C216"/>
    <mergeCell ref="D213:D214"/>
    <mergeCell ref="D217:D218"/>
    <mergeCell ref="B213:B214"/>
    <mergeCell ref="A219:A220"/>
    <mergeCell ref="M225:M226"/>
    <mergeCell ref="B215:B216"/>
    <mergeCell ref="B217:B218"/>
    <mergeCell ref="M219:M220"/>
    <mergeCell ref="D225:D226"/>
    <mergeCell ref="C225:C226"/>
    <mergeCell ref="M213:M214"/>
    <mergeCell ref="D223:D224"/>
    <mergeCell ref="M221:M222"/>
    <mergeCell ref="C213:C214"/>
    <mergeCell ref="B221:B222"/>
    <mergeCell ref="D215:D216"/>
    <mergeCell ref="C229:C230"/>
    <mergeCell ref="A227:A228"/>
    <mergeCell ref="B219:B220"/>
    <mergeCell ref="B225:B226"/>
    <mergeCell ref="C219:C220"/>
    <mergeCell ref="K176:K177"/>
    <mergeCell ref="A179:A181"/>
    <mergeCell ref="B179:B181"/>
    <mergeCell ref="I176:I177"/>
    <mergeCell ref="A213:A214"/>
    <mergeCell ref="A210:M210"/>
    <mergeCell ref="M192:M194"/>
    <mergeCell ref="C182:C185"/>
    <mergeCell ref="D182:D185"/>
    <mergeCell ref="C189:C191"/>
    <mergeCell ref="M195:M197"/>
    <mergeCell ref="C198:C200"/>
    <mergeCell ref="D198:D200"/>
    <mergeCell ref="D195:D197"/>
    <mergeCell ref="C195:C197"/>
    <mergeCell ref="M182:M185"/>
    <mergeCell ref="M198:M200"/>
    <mergeCell ref="C201:C202"/>
    <mergeCell ref="B198:B200"/>
    <mergeCell ref="A211:A212"/>
    <mergeCell ref="B211:B212"/>
    <mergeCell ref="A182:A185"/>
    <mergeCell ref="A98:A100"/>
    <mergeCell ref="A104:A107"/>
    <mergeCell ref="A168:A170"/>
    <mergeCell ref="B168:B170"/>
    <mergeCell ref="C168:C170"/>
    <mergeCell ref="A186:A188"/>
    <mergeCell ref="B186:B188"/>
    <mergeCell ref="B130:B132"/>
    <mergeCell ref="C130:C132"/>
    <mergeCell ref="B159:B161"/>
    <mergeCell ref="B108:B110"/>
    <mergeCell ref="A111:A113"/>
    <mergeCell ref="A108:A110"/>
    <mergeCell ref="C111:C113"/>
    <mergeCell ref="A209:M209"/>
    <mergeCell ref="M211:M212"/>
    <mergeCell ref="C211:C212"/>
    <mergeCell ref="D211:D212"/>
    <mergeCell ref="B201:B202"/>
    <mergeCell ref="A192:A194"/>
    <mergeCell ref="B189:B191"/>
    <mergeCell ref="M16:M18"/>
    <mergeCell ref="M63:M64"/>
    <mergeCell ref="A95:A97"/>
    <mergeCell ref="D201:D202"/>
    <mergeCell ref="B192:B194"/>
    <mergeCell ref="C192:C194"/>
    <mergeCell ref="D192:D194"/>
    <mergeCell ref="B195:B197"/>
    <mergeCell ref="B182:B185"/>
    <mergeCell ref="A171:A173"/>
    <mergeCell ref="A198:A200"/>
    <mergeCell ref="B171:B173"/>
    <mergeCell ref="B174:B177"/>
    <mergeCell ref="D174:D177"/>
    <mergeCell ref="C174:C177"/>
    <mergeCell ref="A174:A177"/>
    <mergeCell ref="A178:M178"/>
    <mergeCell ref="E176:E177"/>
    <mergeCell ref="A201:A202"/>
    <mergeCell ref="M201:M202"/>
    <mergeCell ref="M165:M167"/>
    <mergeCell ref="M168:M170"/>
    <mergeCell ref="M130:M132"/>
    <mergeCell ref="A189:A191"/>
    <mergeCell ref="A195:A197"/>
    <mergeCell ref="B31:B33"/>
    <mergeCell ref="C31:C33"/>
    <mergeCell ref="A36:M36"/>
    <mergeCell ref="D31:D33"/>
    <mergeCell ref="M39:M41"/>
    <mergeCell ref="A46:A47"/>
    <mergeCell ref="B46:B47"/>
    <mergeCell ref="C37:C38"/>
    <mergeCell ref="D37:D38"/>
    <mergeCell ref="B37:B38"/>
    <mergeCell ref="M44:M45"/>
    <mergeCell ref="A37:A38"/>
    <mergeCell ref="A34:A35"/>
    <mergeCell ref="M34:M35"/>
    <mergeCell ref="M95:M97"/>
    <mergeCell ref="C83:C85"/>
    <mergeCell ref="B83:B85"/>
    <mergeCell ref="D80:D82"/>
    <mergeCell ref="A153:A158"/>
    <mergeCell ref="M123:M125"/>
    <mergeCell ref="C86:C88"/>
    <mergeCell ref="D86:D88"/>
    <mergeCell ref="B92:B94"/>
    <mergeCell ref="C89:C91"/>
    <mergeCell ref="D89:D91"/>
    <mergeCell ref="C92:C94"/>
    <mergeCell ref="M89:M91"/>
    <mergeCell ref="D92:D94"/>
    <mergeCell ref="J176:J177"/>
    <mergeCell ref="M174:M177"/>
    <mergeCell ref="B111:B113"/>
    <mergeCell ref="K155:K158"/>
    <mergeCell ref="C153:C158"/>
    <mergeCell ref="M153:M161"/>
    <mergeCell ref="D108:D110"/>
    <mergeCell ref="B89:B91"/>
    <mergeCell ref="J155:J158"/>
    <mergeCell ref="D101:D103"/>
    <mergeCell ref="F106:F107"/>
    <mergeCell ref="M117:M119"/>
    <mergeCell ref="M114:M116"/>
    <mergeCell ref="D104:D107"/>
    <mergeCell ref="C101:C103"/>
    <mergeCell ref="E106:E107"/>
    <mergeCell ref="H106:H107"/>
    <mergeCell ref="I106:I107"/>
    <mergeCell ref="J106:J107"/>
    <mergeCell ref="M80:M82"/>
    <mergeCell ref="C80:C82"/>
    <mergeCell ref="B80:B82"/>
    <mergeCell ref="D83:D85"/>
    <mergeCell ref="D44:D45"/>
    <mergeCell ref="D76:D79"/>
    <mergeCell ref="A65:M65"/>
    <mergeCell ref="H73:H74"/>
    <mergeCell ref="I73:I74"/>
    <mergeCell ref="J73:J74"/>
    <mergeCell ref="K73:K74"/>
    <mergeCell ref="L73:L74"/>
    <mergeCell ref="F73:F74"/>
    <mergeCell ref="D66:D69"/>
    <mergeCell ref="B50:B51"/>
    <mergeCell ref="C50:C51"/>
    <mergeCell ref="D73:D74"/>
    <mergeCell ref="C73:C74"/>
    <mergeCell ref="C63:C64"/>
    <mergeCell ref="C76:C79"/>
    <mergeCell ref="C66:C69"/>
    <mergeCell ref="B63:B64"/>
    <mergeCell ref="M83:M85"/>
    <mergeCell ref="B86:B88"/>
    <mergeCell ref="A2:M3"/>
    <mergeCell ref="J9:J10"/>
    <mergeCell ref="I9:I10"/>
    <mergeCell ref="K9:K10"/>
    <mergeCell ref="E8:E10"/>
    <mergeCell ref="A13:A15"/>
    <mergeCell ref="B13:B15"/>
    <mergeCell ref="M8:M10"/>
    <mergeCell ref="B8:B10"/>
    <mergeCell ref="C8:C10"/>
    <mergeCell ref="D8:D10"/>
    <mergeCell ref="A4:M4"/>
    <mergeCell ref="A5:M5"/>
    <mergeCell ref="A6:M6"/>
    <mergeCell ref="A8:A10"/>
    <mergeCell ref="I8:L8"/>
    <mergeCell ref="L9:L10"/>
    <mergeCell ref="H8:H10"/>
    <mergeCell ref="A7:M7"/>
    <mergeCell ref="A12:M12"/>
    <mergeCell ref="M13:M15"/>
    <mergeCell ref="F8:F10"/>
    <mergeCell ref="C13:C15"/>
    <mergeCell ref="D13:D15"/>
    <mergeCell ref="A26:A27"/>
    <mergeCell ref="B26:B27"/>
    <mergeCell ref="C26:C27"/>
    <mergeCell ref="D26:D27"/>
    <mergeCell ref="M26:M27"/>
    <mergeCell ref="M92:M94"/>
    <mergeCell ref="A39:A41"/>
    <mergeCell ref="A42:A43"/>
    <mergeCell ref="B42:B43"/>
    <mergeCell ref="C42:C43"/>
    <mergeCell ref="D42:D43"/>
    <mergeCell ref="A44:A45"/>
    <mergeCell ref="B44:B45"/>
    <mergeCell ref="C46:C47"/>
    <mergeCell ref="A86:A88"/>
    <mergeCell ref="A76:A79"/>
    <mergeCell ref="A89:A91"/>
    <mergeCell ref="A83:A85"/>
    <mergeCell ref="A80:A82"/>
    <mergeCell ref="A31:A33"/>
    <mergeCell ref="D39:D41"/>
    <mergeCell ref="D46:D47"/>
    <mergeCell ref="C44:C45"/>
    <mergeCell ref="A24:A25"/>
    <mergeCell ref="B24:B25"/>
    <mergeCell ref="C24:C25"/>
    <mergeCell ref="D24:D25"/>
    <mergeCell ref="A159:A161"/>
    <mergeCell ref="D159:D161"/>
    <mergeCell ref="A16:A18"/>
    <mergeCell ref="B16:B18"/>
    <mergeCell ref="C16:C18"/>
    <mergeCell ref="D16:D18"/>
    <mergeCell ref="A92:A94"/>
    <mergeCell ref="A73:A74"/>
    <mergeCell ref="A75:M75"/>
    <mergeCell ref="B153:B158"/>
    <mergeCell ref="D153:D158"/>
    <mergeCell ref="M98:M100"/>
    <mergeCell ref="C123:C125"/>
    <mergeCell ref="D117:D119"/>
    <mergeCell ref="A128:A129"/>
    <mergeCell ref="C126:C127"/>
    <mergeCell ref="A126:A127"/>
    <mergeCell ref="D128:D129"/>
    <mergeCell ref="A117:A119"/>
    <mergeCell ref="M111:M113"/>
    <mergeCell ref="M24:M25"/>
    <mergeCell ref="B150:B152"/>
    <mergeCell ref="D147:D149"/>
    <mergeCell ref="C147:C149"/>
    <mergeCell ref="B147:B149"/>
    <mergeCell ref="L151:L152"/>
    <mergeCell ref="K151:K152"/>
    <mergeCell ref="I151:I152"/>
    <mergeCell ref="B120:B122"/>
    <mergeCell ref="D120:D122"/>
    <mergeCell ref="B98:B100"/>
    <mergeCell ref="C98:C100"/>
    <mergeCell ref="M104:M107"/>
    <mergeCell ref="L106:L107"/>
    <mergeCell ref="M101:M103"/>
    <mergeCell ref="D98:D100"/>
    <mergeCell ref="B95:B97"/>
    <mergeCell ref="D95:D97"/>
    <mergeCell ref="C95:C97"/>
    <mergeCell ref="M86:M88"/>
    <mergeCell ref="M120:M122"/>
    <mergeCell ref="B104:B107"/>
    <mergeCell ref="M31:M33"/>
    <mergeCell ref="B114:B116"/>
    <mergeCell ref="D165:D167"/>
    <mergeCell ref="A120:A122"/>
    <mergeCell ref="H151:H152"/>
    <mergeCell ref="E151:E152"/>
    <mergeCell ref="F151:F152"/>
    <mergeCell ref="A123:A125"/>
    <mergeCell ref="H155:H158"/>
    <mergeCell ref="C128:C129"/>
    <mergeCell ref="B123:B125"/>
    <mergeCell ref="D123:D125"/>
    <mergeCell ref="B126:B127"/>
    <mergeCell ref="B128:B129"/>
    <mergeCell ref="D130:D132"/>
    <mergeCell ref="D126:D127"/>
    <mergeCell ref="A135:M135"/>
    <mergeCell ref="E155:E158"/>
    <mergeCell ref="F155:F158"/>
    <mergeCell ref="A130:A132"/>
    <mergeCell ref="C159:C161"/>
    <mergeCell ref="B136:B138"/>
    <mergeCell ref="C136:C138"/>
    <mergeCell ref="D141:D146"/>
    <mergeCell ref="D150:D152"/>
    <mergeCell ref="M147:M152"/>
    <mergeCell ref="C120:C122"/>
    <mergeCell ref="C117:C119"/>
    <mergeCell ref="A136:A140"/>
    <mergeCell ref="A165:A167"/>
    <mergeCell ref="B165:B167"/>
    <mergeCell ref="C165:C167"/>
    <mergeCell ref="B139:B140"/>
    <mergeCell ref="C139:C140"/>
    <mergeCell ref="B144:B146"/>
    <mergeCell ref="C144:C146"/>
    <mergeCell ref="B141:B143"/>
    <mergeCell ref="C141:C143"/>
    <mergeCell ref="C150:C152"/>
    <mergeCell ref="A19:A21"/>
    <mergeCell ref="B19:B21"/>
    <mergeCell ref="C19:C21"/>
    <mergeCell ref="D19:D21"/>
    <mergeCell ref="M19:M21"/>
    <mergeCell ref="M73:M74"/>
    <mergeCell ref="B73:B74"/>
    <mergeCell ref="M76:M79"/>
    <mergeCell ref="B76:B79"/>
    <mergeCell ref="A66:A69"/>
    <mergeCell ref="M66:M69"/>
    <mergeCell ref="B66:B69"/>
    <mergeCell ref="E73:E74"/>
    <mergeCell ref="B39:B41"/>
    <mergeCell ref="C39:C41"/>
    <mergeCell ref="M37:M38"/>
    <mergeCell ref="A50:A51"/>
    <mergeCell ref="D50:D51"/>
    <mergeCell ref="M46:M47"/>
    <mergeCell ref="M50:M51"/>
    <mergeCell ref="A49:M49"/>
    <mergeCell ref="M42:M43"/>
    <mergeCell ref="A63:A64"/>
    <mergeCell ref="D63:D64"/>
    <mergeCell ref="A101:A103"/>
    <mergeCell ref="B101:B103"/>
    <mergeCell ref="M179:M181"/>
    <mergeCell ref="M186:M188"/>
    <mergeCell ref="M189:M191"/>
    <mergeCell ref="M136:M140"/>
    <mergeCell ref="M141:M146"/>
    <mergeCell ref="C114:C116"/>
    <mergeCell ref="D114:D116"/>
    <mergeCell ref="M128:M129"/>
    <mergeCell ref="M126:M127"/>
    <mergeCell ref="I155:I158"/>
    <mergeCell ref="C171:C173"/>
    <mergeCell ref="D189:D191"/>
    <mergeCell ref="D171:D173"/>
    <mergeCell ref="C186:C188"/>
    <mergeCell ref="D186:D188"/>
    <mergeCell ref="D179:D181"/>
    <mergeCell ref="C179:C181"/>
    <mergeCell ref="M162:M164"/>
    <mergeCell ref="A114:A116"/>
    <mergeCell ref="A162:A164"/>
    <mergeCell ref="B162:B164"/>
    <mergeCell ref="C162:C164"/>
    <mergeCell ref="G8:G10"/>
    <mergeCell ref="G73:G74"/>
    <mergeCell ref="K106:K107"/>
    <mergeCell ref="G106:G107"/>
    <mergeCell ref="J151:J152"/>
    <mergeCell ref="G151:G152"/>
    <mergeCell ref="G155:G158"/>
    <mergeCell ref="L155:L158"/>
    <mergeCell ref="L176:L177"/>
    <mergeCell ref="G176:G177"/>
    <mergeCell ref="H176:H177"/>
    <mergeCell ref="A205:A206"/>
    <mergeCell ref="B205:B206"/>
    <mergeCell ref="M205:M206"/>
    <mergeCell ref="D168:D170"/>
    <mergeCell ref="F176:F177"/>
    <mergeCell ref="C104:C107"/>
    <mergeCell ref="M242:M243"/>
    <mergeCell ref="A207:A208"/>
    <mergeCell ref="B207:B208"/>
    <mergeCell ref="M207:M208"/>
    <mergeCell ref="M171:M173"/>
    <mergeCell ref="A203:A204"/>
    <mergeCell ref="B203:B204"/>
    <mergeCell ref="C203:C204"/>
    <mergeCell ref="D203:D204"/>
    <mergeCell ref="M203:M204"/>
    <mergeCell ref="M108:M110"/>
    <mergeCell ref="C108:C110"/>
    <mergeCell ref="D111:D113"/>
    <mergeCell ref="B117:B119"/>
    <mergeCell ref="D162:D164"/>
    <mergeCell ref="A141:A146"/>
    <mergeCell ref="D136:D140"/>
    <mergeCell ref="A147:A152"/>
  </mergeCells>
  <phoneticPr fontId="0" type="noConversion"/>
  <printOptions gridLines="1"/>
  <pageMargins left="0" right="0" top="0" bottom="0" header="0" footer="0"/>
  <pageSetup paperSize="9" scale="61" fitToHeight="0" orientation="landscape" r:id="rId1"/>
  <headerFooter alignWithMargins="0"/>
  <rowBreaks count="29" manualBreakCount="29">
    <brk id="15" max="12" man="1"/>
    <brk id="22" max="12" man="1"/>
    <brk id="30" max="12" man="1"/>
    <brk id="38" max="12" man="1"/>
    <brk id="48" max="12" man="1"/>
    <brk id="57" max="12" man="1"/>
    <brk id="69" max="12" man="1"/>
    <brk id="74" max="12" man="1"/>
    <brk id="82" max="12" man="1"/>
    <brk id="91" max="12" man="1"/>
    <brk id="100" max="12" man="1"/>
    <brk id="113" max="12" man="1"/>
    <brk id="125" max="12" man="1"/>
    <brk id="134" max="12" man="1"/>
    <brk id="146" max="12" man="1"/>
    <brk id="161" max="12" man="1"/>
    <brk id="170" max="12" man="1"/>
    <brk id="178" max="12" man="1"/>
    <brk id="188" max="12" man="1"/>
    <brk id="200" max="12" man="1"/>
    <brk id="214" max="12" man="1"/>
    <brk id="224" max="12" man="1"/>
    <brk id="232" max="12" man="1"/>
    <brk id="238" max="12" man="1"/>
    <brk id="249" max="12" man="1"/>
    <brk id="263" max="12" man="1"/>
    <brk id="274" max="12" man="1"/>
    <brk id="287" max="12" man="1"/>
    <brk id="299"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Лист1</vt:lpstr>
      <vt:lpstr>Строительство 2015-2017г.</vt:lpstr>
      <vt:lpstr>'Строительство 2015-2017г.'!Заголовки_для_печати</vt:lpstr>
      <vt:lpstr>'Строительство 2015-2017г.'!Область_печати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Абубакирова Лариса Зинфировна</dc:creator>
  <cp:lastModifiedBy>Абубакирова Лариса Зинфировна</cp:lastModifiedBy>
  <cp:lastPrinted>2015-12-09T10:28:56Z</cp:lastPrinted>
  <dcterms:created xsi:type="dcterms:W3CDTF">2015-01-21T07:14:33Z</dcterms:created>
  <dcterms:modified xsi:type="dcterms:W3CDTF">2015-12-10T06:32:08Z</dcterms:modified>
</cp:coreProperties>
</file>