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bubakirova_lz\Desktop\Ежемесячн. Отчет от МКУ УКС по объектам в г. Сургуте\10.11.2015\"/>
    </mc:Choice>
  </mc:AlternateContent>
  <bookViews>
    <workbookView xWindow="0" yWindow="0" windowWidth="19200" windowHeight="11505" activeTab="1"/>
  </bookViews>
  <sheets>
    <sheet name="Лист1" sheetId="2" r:id="rId1"/>
    <sheet name="Строительство 2015-2017г." sheetId="1" r:id="rId2"/>
  </sheets>
  <definedNames>
    <definedName name="_xlnm.Print_Titles" localSheetId="1">'Строительство 2015-2017г.'!$8:$11</definedName>
    <definedName name="_xlnm.Print_Area" localSheetId="1">'Строительство 2015-2017г.'!$A$1:$M$312</definedName>
  </definedNames>
  <calcPr calcId="162913" refMode="R1C1"/>
</workbook>
</file>

<file path=xl/calcChain.xml><?xml version="1.0" encoding="utf-8"?>
<calcChain xmlns="http://schemas.openxmlformats.org/spreadsheetml/2006/main">
  <c r="J13" i="1" l="1"/>
  <c r="H132" i="1" l="1"/>
  <c r="H130" i="1"/>
  <c r="I130" i="1"/>
  <c r="J130" i="1"/>
  <c r="K130" i="1"/>
  <c r="L130" i="1"/>
  <c r="L114" i="1"/>
  <c r="L111" i="1"/>
  <c r="L98" i="1"/>
  <c r="I92" i="1"/>
  <c r="L50" i="1"/>
  <c r="H170" i="1"/>
  <c r="H160" i="1"/>
  <c r="H161" i="1"/>
  <c r="H159" i="1"/>
  <c r="G159" i="1"/>
  <c r="I159" i="1"/>
  <c r="J159" i="1"/>
  <c r="L159" i="1"/>
  <c r="K159" i="1"/>
  <c r="I237" i="1"/>
  <c r="I233" i="1"/>
  <c r="H205" i="1"/>
  <c r="H206" i="1"/>
  <c r="I182" i="1"/>
  <c r="H153" i="1"/>
  <c r="I153" i="1"/>
  <c r="L153" i="1"/>
  <c r="J153" i="1"/>
  <c r="H110" i="1"/>
  <c r="J104" i="1"/>
  <c r="H44" i="1"/>
  <c r="H34" i="1"/>
  <c r="K26" i="1"/>
  <c r="H251" i="1" l="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250" i="1"/>
  <c r="H249" i="1"/>
  <c r="H248" i="1"/>
  <c r="H247" i="1"/>
  <c r="H246" i="1"/>
  <c r="H245" i="1"/>
  <c r="H241" i="1"/>
  <c r="H240"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08" i="1"/>
  <c r="H207"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6" i="1"/>
  <c r="H175" i="1"/>
  <c r="H174" i="1"/>
  <c r="H173" i="1"/>
  <c r="H172" i="1"/>
  <c r="H171" i="1"/>
  <c r="H169" i="1"/>
  <c r="H168" i="1"/>
  <c r="H167" i="1"/>
  <c r="H166" i="1"/>
  <c r="H165" i="1"/>
  <c r="H164" i="1"/>
  <c r="H163" i="1"/>
  <c r="H155" i="1"/>
  <c r="H154" i="1"/>
  <c r="H151" i="1"/>
  <c r="H150" i="1"/>
  <c r="H149" i="1"/>
  <c r="H148" i="1"/>
  <c r="H147" i="1"/>
  <c r="H146" i="1"/>
  <c r="H145" i="1"/>
  <c r="H144" i="1"/>
  <c r="H143" i="1"/>
  <c r="H142" i="1"/>
  <c r="H141" i="1"/>
  <c r="H140" i="1"/>
  <c r="H139" i="1"/>
  <c r="H138" i="1"/>
  <c r="H137" i="1"/>
  <c r="H136" i="1"/>
  <c r="H134" i="1"/>
  <c r="H133" i="1"/>
  <c r="H131" i="1"/>
  <c r="H129" i="1"/>
  <c r="H127" i="1"/>
  <c r="H125" i="1"/>
  <c r="H124" i="1"/>
  <c r="H123" i="1"/>
  <c r="H122" i="1"/>
  <c r="H121" i="1"/>
  <c r="H120" i="1"/>
  <c r="H119" i="1"/>
  <c r="H118" i="1"/>
  <c r="H117" i="1"/>
  <c r="H116" i="1"/>
  <c r="H115" i="1"/>
  <c r="H114" i="1"/>
  <c r="H113" i="1"/>
  <c r="H112" i="1"/>
  <c r="H109" i="1"/>
  <c r="H108" i="1"/>
  <c r="H106" i="1"/>
  <c r="H105" i="1"/>
  <c r="H104" i="1"/>
  <c r="H103" i="1"/>
  <c r="H102" i="1"/>
  <c r="H100" i="1"/>
  <c r="H99" i="1"/>
  <c r="H97" i="1"/>
  <c r="H96" i="1"/>
  <c r="H95" i="1"/>
  <c r="H94" i="1"/>
  <c r="H93" i="1"/>
  <c r="H92" i="1"/>
  <c r="H91" i="1"/>
  <c r="H90" i="1"/>
  <c r="H89" i="1"/>
  <c r="H88" i="1"/>
  <c r="H87" i="1"/>
  <c r="H86" i="1"/>
  <c r="H85" i="1"/>
  <c r="H84" i="1"/>
  <c r="H83" i="1"/>
  <c r="H82" i="1"/>
  <c r="H81" i="1"/>
  <c r="H80" i="1"/>
  <c r="H79" i="1"/>
  <c r="H78" i="1"/>
  <c r="H77" i="1"/>
  <c r="H76" i="1"/>
  <c r="H73" i="1"/>
  <c r="H72" i="1"/>
  <c r="H71" i="1"/>
  <c r="H70" i="1"/>
  <c r="H69" i="1"/>
  <c r="H68" i="1"/>
  <c r="H67" i="1"/>
  <c r="H66" i="1"/>
  <c r="H64" i="1"/>
  <c r="H62" i="1"/>
  <c r="H61" i="1"/>
  <c r="H60" i="1"/>
  <c r="H59" i="1"/>
  <c r="H58" i="1"/>
  <c r="H57" i="1"/>
  <c r="H56" i="1"/>
  <c r="H55" i="1"/>
  <c r="H54" i="1"/>
  <c r="H53" i="1"/>
  <c r="H52" i="1"/>
  <c r="H51" i="1"/>
  <c r="H50" i="1"/>
  <c r="H48" i="1"/>
  <c r="H47" i="1"/>
  <c r="H46" i="1"/>
  <c r="H45" i="1"/>
  <c r="H43" i="1"/>
  <c r="H41" i="1"/>
  <c r="H40" i="1"/>
  <c r="H38" i="1"/>
  <c r="H35" i="1"/>
  <c r="H33" i="1"/>
  <c r="H32" i="1"/>
  <c r="H31" i="1"/>
  <c r="H29" i="1"/>
  <c r="H30" i="1"/>
  <c r="H28" i="1"/>
  <c r="H27" i="1"/>
  <c r="H25" i="1"/>
  <c r="H23" i="1"/>
  <c r="H22" i="1"/>
  <c r="H21" i="1"/>
  <c r="H20" i="1"/>
  <c r="H19" i="1"/>
  <c r="L16" i="1"/>
  <c r="K16" i="1"/>
  <c r="J16" i="1"/>
  <c r="I16" i="1"/>
  <c r="H16" i="1" s="1"/>
  <c r="H17" i="1"/>
  <c r="H18" i="1"/>
  <c r="L13" i="1"/>
  <c r="K13" i="1"/>
  <c r="H15" i="1"/>
  <c r="H14" i="1"/>
  <c r="H13" i="1" l="1"/>
  <c r="I101" i="1" l="1"/>
  <c r="H101" i="1" s="1"/>
  <c r="B305" i="1" l="1"/>
  <c r="B310" i="1"/>
  <c r="K162" i="1" l="1"/>
  <c r="H162" i="1" s="1"/>
  <c r="I42" i="1" l="1"/>
  <c r="H42" i="1" s="1"/>
  <c r="H26" i="1" l="1"/>
  <c r="J24" i="1"/>
  <c r="H24" i="1" s="1"/>
  <c r="K111" i="1" l="1"/>
  <c r="H111" i="1" s="1"/>
  <c r="I128" i="1"/>
  <c r="H128" i="1" s="1"/>
  <c r="I126" i="1"/>
  <c r="J126" i="1"/>
  <c r="K98" i="1"/>
  <c r="H98" i="1" s="1"/>
  <c r="H63" i="1"/>
  <c r="J39" i="1"/>
  <c r="I37" i="1"/>
  <c r="H37" i="1" s="1"/>
  <c r="H126" i="1" l="1"/>
  <c r="H39" i="1"/>
</calcChain>
</file>

<file path=xl/comments1.xml><?xml version="1.0" encoding="utf-8"?>
<comments xmlns="http://schemas.openxmlformats.org/spreadsheetml/2006/main">
  <authors>
    <author>Тришина О.В.</author>
  </authors>
  <commentList>
    <comment ref="M162" authorId="0" shapeId="0">
      <text>
        <r>
          <rPr>
            <b/>
            <sz val="10"/>
            <color indexed="81"/>
            <rFont val="Tahoma"/>
            <family val="2"/>
            <charset val="204"/>
          </rPr>
          <t>Тришина О.В.:</t>
        </r>
        <r>
          <rPr>
            <sz val="10"/>
            <color indexed="81"/>
            <rFont val="Tahoma"/>
            <family val="2"/>
            <charset val="204"/>
          </rPr>
          <t xml:space="preserve">
проверено</t>
        </r>
      </text>
    </comment>
  </commentList>
</comments>
</file>

<file path=xl/sharedStrings.xml><?xml version="1.0" encoding="utf-8"?>
<sst xmlns="http://schemas.openxmlformats.org/spreadsheetml/2006/main" count="945" uniqueCount="613">
  <si>
    <t>"Реконструкция хокейного корта "Магистраль". ул. Мечникова. сооружение 6</t>
  </si>
  <si>
    <t>МБУ Центр физической подготовки "Надежда"</t>
  </si>
  <si>
    <t>Досуговый комплекс в парке "Кедровый лог"</t>
  </si>
  <si>
    <t>ООО "Союзтехноком"</t>
  </si>
  <si>
    <t>ООО "Фирма НТВ"</t>
  </si>
  <si>
    <t>ООО "СГК"</t>
  </si>
  <si>
    <t xml:space="preserve">"Спортивный комплекс "Пионер"
по ул. Губкина </t>
  </si>
  <si>
    <t xml:space="preserve">"Водно-оздоровительный комплекс" </t>
  </si>
  <si>
    <t>"Административное здание, г. Сургут, квартал 6, пр. Ленина"</t>
  </si>
  <si>
    <t>"Торговое здание"</t>
  </si>
  <si>
    <t>"Операционно-реанимационный корпус кардиологического диспансера в г. Сургуте".
мкр. 5А</t>
  </si>
  <si>
    <t>Мощ-сть объекта</t>
  </si>
  <si>
    <t>Сроки строи-тельства</t>
  </si>
  <si>
    <t>Объекты спорта</t>
  </si>
  <si>
    <t>Объекты культуры</t>
  </si>
  <si>
    <t>Объекты здравохранения</t>
  </si>
  <si>
    <t>за счет межбюджетных трансфертов из окруж-го бюджета</t>
  </si>
  <si>
    <t>Объекты образования</t>
  </si>
  <si>
    <t>за счет межбюджетных трансфертов из окруж-ого бюджета</t>
  </si>
  <si>
    <t>Проектирование и строительство автомобильных дорог и внутриквартальных проездов реализуется в рамках муниципальной программы  "Развитие транспортной системы города Сургута на 2014-2020 годы"</t>
  </si>
  <si>
    <t>- за счет межбюджетных трансфертов из окруж-го бюджета</t>
  </si>
  <si>
    <t>Объекты доступной среды.</t>
  </si>
  <si>
    <t>"Встроенно-пристроенное помещение, расположенное по адресу: г. Сургут, ул. Первопроходцев, 18"</t>
  </si>
  <si>
    <t>ПИР- ООО"ЭКСПроект"</t>
  </si>
  <si>
    <t>ПИР - ООО "Проект-Максимум"</t>
  </si>
  <si>
    <t>проектирование-2014, СМР - 2015</t>
  </si>
  <si>
    <t>ПИР - 2014; 2017-2018</t>
  </si>
  <si>
    <t>ПИР - 2013-2015; СМР - 2016-2017</t>
  </si>
  <si>
    <t>ПИР - 2013-2014</t>
  </si>
  <si>
    <t>"Здание производственное административное. г. Сургут. мкр. 6. ул. Григория Кукуевицкого</t>
  </si>
  <si>
    <t>ПИР-2014, СМР -2016</t>
  </si>
  <si>
    <t>ПИР-2014, СМР-2015</t>
  </si>
  <si>
    <t>ПИР-ООО "ПромНефтеСтрой"</t>
  </si>
  <si>
    <t>ПИР-2014, СМР-2016</t>
  </si>
  <si>
    <t>- за счет средств местного       бюджета</t>
  </si>
  <si>
    <t>2014 (выкуп 2015, 2016, 2017)</t>
  </si>
  <si>
    <t>2016 (выкуп 2017 – 2018- 2019)</t>
  </si>
  <si>
    <t>2015-2018 (выкуп 2019-2020)</t>
  </si>
  <si>
    <t>2015 (выкуп 2016, 2017, 2018)</t>
  </si>
  <si>
    <t xml:space="preserve">привлеченные средства </t>
  </si>
  <si>
    <t>привлеченные средства 
ЗАО "ЮИСП"</t>
  </si>
  <si>
    <t>2014-2016</t>
  </si>
  <si>
    <t>окружной бюджет</t>
  </si>
  <si>
    <t>2014-2015</t>
  </si>
  <si>
    <t>привлеченные средства</t>
  </si>
  <si>
    <t>2015-2016</t>
  </si>
  <si>
    <t>Детский сад на 350 мест в 40 микрорайоне г. Сургута                                         (№44 «Сибирячок»)</t>
  </si>
  <si>
    <t>привлеченные средства                  ООО "Строительная компания СОК".</t>
  </si>
  <si>
    <t xml:space="preserve">Наименование </t>
  </si>
  <si>
    <t xml:space="preserve"> В том числе по годам:</t>
  </si>
  <si>
    <t>2015 год</t>
  </si>
  <si>
    <t>2016 год</t>
  </si>
  <si>
    <t>Всего, в том числе:</t>
  </si>
  <si>
    <t>за счет средств местного бюджета</t>
  </si>
  <si>
    <t>- за счет межбюджетных трансфертов из окружного бюджета</t>
  </si>
  <si>
    <t xml:space="preserve">
Выполнение работ по строительству объекта: "Загородный специализированный (профильный) военно-спортивный лагерь "Барсова гора" на базе центра военно-прикладных видов спорта муниципального бюджетного учреждения "Центр специальной подготовки "Сибирский легион" город Сургут"</t>
  </si>
  <si>
    <t>местный бюджет</t>
  </si>
  <si>
    <t xml:space="preserve">- за счет средств местного бюджета </t>
  </si>
  <si>
    <t xml:space="preserve">за счет средств местного бюджета </t>
  </si>
  <si>
    <t>300 обучающихся,
 общая площадь 1440 м2</t>
  </si>
  <si>
    <t>300 посадочных мест (600 обучающихся в одну смену)</t>
  </si>
  <si>
    <t>300 мест, общей площадью 4526,93 м2</t>
  </si>
  <si>
    <t>ООО "ВОРТ"</t>
  </si>
  <si>
    <t>ООО "Сургутстройцентр"</t>
  </si>
  <si>
    <t>2014 год - ЗАО "Природный камень"</t>
  </si>
  <si>
    <t>ООО "СУ-14"</t>
  </si>
  <si>
    <t>в 2014 году - ООО "Строительство 21 век"</t>
  </si>
  <si>
    <t>ООО "Сибвитосервис"</t>
  </si>
  <si>
    <t>ООО "Юграстройиндустрия"</t>
  </si>
  <si>
    <t>ПИР - ООО "Севердорпроект"</t>
  </si>
  <si>
    <t>ПИР - ООО "Юградорпроект"</t>
  </si>
  <si>
    <t xml:space="preserve">ПИР - ООО "Региональный центр ценообразования, экспертизы и аудита в строительстве и ЖКХ" </t>
  </si>
  <si>
    <t>ПИР - ООО "Стройуслуга"</t>
  </si>
  <si>
    <t>ПИР - ООО "Сибпроектстрой-1"</t>
  </si>
  <si>
    <t>общая площадь 2812 м2</t>
  </si>
  <si>
    <t>ПИР - ООО "ПромНефтеСтрой"</t>
  </si>
  <si>
    <t>общая площадь 1436,46 м2</t>
  </si>
  <si>
    <t>ООО СК "СОК"</t>
  </si>
  <si>
    <t xml:space="preserve">Проезд  в мкр. 20 "А" г. Сургута </t>
  </si>
  <si>
    <t>ООО "Стройуслуга"</t>
  </si>
  <si>
    <t>ПИР - ООО "Стройинжиниринг"</t>
  </si>
  <si>
    <t>ПИР 2013-2015</t>
  </si>
  <si>
    <t>ПИР - ООО "Сибпроектстрой 1 "</t>
  </si>
  <si>
    <t>ПИР ООО "Стройуслуга"</t>
  </si>
  <si>
    <t>ПИР - 2014</t>
  </si>
  <si>
    <t xml:space="preserve">
Выполнение работ по строительству объекта "Загородный специализированный (профильный) спортивно-оздоровительный лагерь "Олимпия" на базе муниципального бюджетного  учреждения "Олимпия", город Сургут" </t>
  </si>
  <si>
    <t>- за счет средств местного бюджета</t>
  </si>
  <si>
    <t>Коньюнктурный обзор</t>
  </si>
  <si>
    <t>МБОУ СДЮСШОР "Аверс", 50 лет ВЛКСМ, 1а</t>
  </si>
  <si>
    <t>Здание администрации города Сургута, ул.Энгельса,8</t>
  </si>
  <si>
    <t>2014-2015 г.</t>
  </si>
  <si>
    <t>за счет меж/бюджет. трансфертов из окр.бюджета</t>
  </si>
  <si>
    <t>Общественные центры, офисы</t>
  </si>
  <si>
    <t>за счет средств внебюджет. источников</t>
  </si>
  <si>
    <t>за счет межбюджет. трансфертов из федеральн. бюджета</t>
  </si>
  <si>
    <t>за счет межбюджетн. трансфертов из окруж-го бюджета</t>
  </si>
  <si>
    <t>ОАО "Сургутнефтегаз"</t>
  </si>
  <si>
    <t>за счет межбюджетн. трансфертов из окруж-ого бюджета</t>
  </si>
  <si>
    <t>2013-2015</t>
  </si>
  <si>
    <t>ООО "СпецИнвест"</t>
  </si>
  <si>
    <t>ООО "Ресторанс Групп"</t>
  </si>
  <si>
    <t>ООО "Сибэко"</t>
  </si>
  <si>
    <t>"Здание Представительства Республики Татарстан". Пересечение проспекта Набережного и ул. Дзержинского</t>
  </si>
  <si>
    <t>ООО "Торговый дом "Татарстан"</t>
  </si>
  <si>
    <t>ООО "Гурмания"</t>
  </si>
  <si>
    <t>ООО "Горремстрой"</t>
  </si>
  <si>
    <t>Государственное казенное учреждение Тюменской области "Управление капитального строительства"</t>
  </si>
  <si>
    <t>ООО "Газпром переработка"</t>
  </si>
  <si>
    <t>Реконструкция части нежилого здания лечебно-оздоровительного назначения по ул. Энергетиков г. Сургут</t>
  </si>
  <si>
    <t>ООО "Ю-Эксперт"</t>
  </si>
  <si>
    <t>"Реконструкция поликлиники на 425 посещений в смену окружной клинической больницы в г. Сургуте". квартал 6. ул. Энергетиков. 14. 20.</t>
  </si>
  <si>
    <t>Казенное учреждение ХМАО-Югры "Управление капитального строительства"</t>
  </si>
  <si>
    <t>за счет средств округа и области</t>
  </si>
  <si>
    <t>"МБОУ ДОД СДЮСШОР "Ермак", СОК "Энергетик", ул. Энергетиков, 47"</t>
  </si>
  <si>
    <t>"МАУ ПРСМ "Наше время", кафе "Собеседник", ул.Энергетиков, 45"</t>
  </si>
  <si>
    <t>"МБУК "Сургутский краеведческий музей", 
ул. 30 лет Победы, 21/2"</t>
  </si>
  <si>
    <t>"МБОУ ДОД "Детская школа искусств  им.                                      Г. Кукуевицкого""</t>
  </si>
  <si>
    <t>"МБУК "Централизованная библиотечная система", Центральная городская библиотека, ул.Республики, 78/1"</t>
  </si>
  <si>
    <t>"МБОУ ДОД "Детская художественная школа № 1 им. Л.А. Горды" ул. Энгельса, 7</t>
  </si>
  <si>
    <t>"МБОУ ДОД "Детская художественная школа  ДПИ", ул. Ленинградская,10а"</t>
  </si>
  <si>
    <t>МБОУ СОШ №26</t>
  </si>
  <si>
    <t>МБОУ СОШ №27</t>
  </si>
  <si>
    <t>МБОУ СОШ №32</t>
  </si>
  <si>
    <t>МБОУ СОШ №18</t>
  </si>
  <si>
    <t>165 посещ./ в смену</t>
  </si>
  <si>
    <t>ООО "ВИС Инфраструктура"</t>
  </si>
  <si>
    <t xml:space="preserve">за счет привлечен-ных средств                                                                                                                                                                                                                                                                                                                                                                                                                                                                                                                                                                                                                                                                                                                                                                                                                                                                                                                                                                                                                                                                                                                                                                                                                                                                                                                                                                                                                                                                                                                                                                                                                                                                                                                                                                                                                                                                                                                                                                                                                                                                                                                                                                                                                                                                                                                                                                                                                                                                                                                                                                                                                                                                                                                                                                                                                                                                                                                                                                                                                                                                                                                                                                                                                                                                                                                                                                                                                                                                                                                                                                                                                                                                                                                                                                                                                                                                                                                                                                                                                                                                                                                                                                                                                                                                                                                                                                                                                                                                                                                                                                                                                                                                                                                                                                                                                                                                                                                                                                                                                                                                                                                                                                                                                                                                                                                                                                                                                                                                                                                                                                                                                                                                                                                                                                                                                                                                                                                                                                                                                                                                                                                                                                                                                                                                                                                                                                                                        </t>
  </si>
  <si>
    <t>Объекты инженерной инфраструктуры и транспортной инфраструктуры</t>
  </si>
  <si>
    <t xml:space="preserve">Строительство "Сургутского городского государственного архива"      </t>
  </si>
  <si>
    <t>за счет внебюджетных источников</t>
  </si>
  <si>
    <t xml:space="preserve"> за счет внебюджетных источников</t>
  </si>
  <si>
    <t xml:space="preserve">
Инженерные сети в посёлке Снежный                                                   </t>
  </si>
  <si>
    <t xml:space="preserve">Магистральный водовод в восточном жилом районе от ул. 9 П (Нефтеюганское шоссе) по ул. Рационализаторов до ВК - сущ.                                                                      </t>
  </si>
  <si>
    <t xml:space="preserve">                                                                                                                                                                                                                                                                                      Застройка микрорайона 31 г.Сургута 2 пусковой комплекс       </t>
  </si>
  <si>
    <t xml:space="preserve">Улица Маяковского на участке от ул. 30 лет Победы до ул. Университетской в г. Сургуте                                                                                                                   </t>
  </si>
  <si>
    <t xml:space="preserve">  за счет межбюджетных трансфертов из окружного бюджета</t>
  </si>
  <si>
    <t xml:space="preserve">Инженерные сети и внутриквартальные проезды посёлок Кедровый-1                                                                                                                                                                </t>
  </si>
  <si>
    <t>общая площадь 2955,9 м2 (наружные сети электроснабжения, км. - 0,755;                                наружные сети электроосвещения, км.-0,657;                                  наружные сети водоснабжения, км.-0,06; наружные сети канализации, км.-0,18; наружные сети тепловодоснабжения, км.-0,025;                               наружные сети кабельной канализации связи, км.-0,0675)</t>
  </si>
  <si>
    <t>Спальный корпус -общая площадь м2 - 3166,68; столовая-общая площадь  м2-1234,5;                                  СОК-общая площадь  м2- 3059,88;                          наружные сети теплоснабжения, км. -0,1121;                                наружные сети водоснабжения, км.-0,1471;                             наружные сети канализации, км.-0,125,7;  наружные сети электроснаюжения, км.-0,13;                                    наружные сети связи, км.-0,1191</t>
  </si>
  <si>
    <t>проектирование-2012-2013, СМР - 2015-2017</t>
  </si>
  <si>
    <t>Перинатальный центр в                          г. Сургуте</t>
  </si>
  <si>
    <t>за счет межбюджетных трансфертов из окружного бюджета</t>
  </si>
  <si>
    <t>привлеченные средства ЗАО "СУ-14"</t>
  </si>
  <si>
    <t xml:space="preserve"> сети водоснабжения, км.-0,65;                            сети хозбытовой канализации, км.- 0,11;                                   сети теплоснабжения, км.-0,66;                            сети дождевой канализации, км.- 1,61;                                                 устройство сетей электроснабжения,км.- 0,35;                           переустройство сетей газоснабжения, км.-0,12;                                         переустройство сетей связи, км.-0,41;                                                 сети дренажа, км.-0,51. </t>
  </si>
  <si>
    <t>2015 (выкуп 2015, 2016, 2017)</t>
  </si>
  <si>
    <t>привлеченные средства                                                    ООО «Сургутстрой-центр»</t>
  </si>
  <si>
    <t>Жилой дом №32 со встроенно-пристроенными помещениями в мкр. 18-19-20 г.Сургут. Корректировка" четвертый этап строительства. Встроенно-пристроенные помещения детского сада на 71 место</t>
  </si>
  <si>
    <t>Развитие застроенной территории - части квартала 23А в г.Сургуте" X этап строительства, встроенно-пристроенный детский сад на 80 мест</t>
  </si>
  <si>
    <t>выкуп 2015</t>
  </si>
  <si>
    <t>Билдинг-сад на 40 мест, ул.Каролинского, 10</t>
  </si>
  <si>
    <t>выкуп 2016-2017-2018</t>
  </si>
  <si>
    <t>выкуп 2015-2016-2017</t>
  </si>
  <si>
    <t>Детский сад в микрорайоне 37  г .Сургута</t>
  </si>
  <si>
    <t>Детский сад по ул.Профсоюзов, д.38</t>
  </si>
  <si>
    <t>Детский сад в микрорайоне №30 г.Сургута                                                                                                           ( №35 «Тополек»)</t>
  </si>
  <si>
    <t>2014 (выкуп 2015-2016-2017)</t>
  </si>
  <si>
    <t>Средняя общеобразовательная школа в  16 А микрорайоне г.Сургута</t>
  </si>
  <si>
    <t xml:space="preserve">Школа - детский сад № 1 в микрорайоне 38 (100 учащ. / 200 мест)                                    </t>
  </si>
  <si>
    <t xml:space="preserve">Средняя школа на 801 учащегося в 40 микрорайоне
 г. Сургута
</t>
  </si>
  <si>
    <t>Средняя общеобразовательная школа в микрорайоне 38  г.Сургута</t>
  </si>
  <si>
    <t>выкуп 2018-2019-2020</t>
  </si>
  <si>
    <t xml:space="preserve">Средняя общеобразовательная школа в микрорайоне 33  г.Сургута
</t>
  </si>
  <si>
    <t>соблюдение доли местного бюджета по выполнению работ по строительству 2018-2019-2020</t>
  </si>
  <si>
    <t>Инженерные сети в посёлке Снежный 2 этап</t>
  </si>
  <si>
    <t>Устройство внутриквартальных проездов, км. - 1,8.</t>
  </si>
  <si>
    <t xml:space="preserve">Инженерные сети в посёлке Снежный (квартал С46, С47)                                                                                      </t>
  </si>
  <si>
    <t>сети дренажа, км.- 0,51                                     сети водоснабжения, км.- 0,90                                  сети газоснабжения, км.-0,45</t>
  </si>
  <si>
    <t xml:space="preserve">Застройка микрорайона 48. Инженерные сети (1 и 2-й этап)                                                                 </t>
  </si>
  <si>
    <t xml:space="preserve">Инженерные сети и внутриквартальные проезды посёлок Лунный                                                                                                                                                                               
</t>
  </si>
  <si>
    <t xml:space="preserve">сети водоснабжения км.-1,07;                                                 сети хозбытовой канализации, км.- 1,20;                                           сети дождевой канализации, км.-1,30 </t>
  </si>
  <si>
    <t>2018-2019</t>
  </si>
  <si>
    <t xml:space="preserve">                                                                                                            Автомобильная дорога                                                                                                                                                                              к новому кладбищу</t>
  </si>
  <si>
    <t xml:space="preserve">Объездная автомобильная дорога к дачным кооперативам "Черемушки", "Север-1", "Север-2" в обход гидротехнических сооружений ГРЭС-1 и ГРЭС-2 </t>
  </si>
  <si>
    <t>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t>
  </si>
  <si>
    <t>Объездная автомобильная дорога к дачным кооперативам "Черемушки", "Север-1", "Север-2" в обход гидротехнических сооружений ГРЭС-1 и ГРЭС-2 (2 этап. Автодорога от Восточной объездной дороги до СНТ №49 "Черемушки". ПК54+08,16-ПК70+66,38 (конец трассы))</t>
  </si>
  <si>
    <t>Объездная автомобильная дорога к дачным кооперативам "Черемушки", "Север-1", "Север-2" в обход гидротехнических сооружений ГРЭС-1 и ГРЭС-2 (3 этап. Автодорога к СТ "Старожил-1"и  ПСОК "Многодетная семья")</t>
  </si>
  <si>
    <t>Объездная автомобильная дорога к дачным кооперативам "Черемушки", "Север-1", "Север-2" в обход гидротехнических сооружений ГРЭС-1 и ГРЭС-2 (4 этап. Автодорога к СОТ "Север 1" и СОТ "Север 2")</t>
  </si>
  <si>
    <t xml:space="preserve">протяженность введенных в эксплуатацию автомобильных дорог и улиц, км.- 11,05.                         </t>
  </si>
  <si>
    <t>протяженность введенных в эксплуатацию автомобильных дорог и улиц, км.- 5,89.</t>
  </si>
  <si>
    <t>протяженность введенных в эксплуатацию автомобильных дорог и улиц, км.- 1,66</t>
  </si>
  <si>
    <t>протяженность введенных в эксплуатацию автомобильных дорог и улиц, км. -1,00</t>
  </si>
  <si>
    <t>протяженность введенных в эксплуатацию автомобильных дорог и улиц, км.- 2,5.</t>
  </si>
  <si>
    <t>протяженность введенных в эксплуатацию автомобильных дорог и улиц, км. - 0,5</t>
  </si>
  <si>
    <t>ООО "СК "СОК"</t>
  </si>
  <si>
    <t xml:space="preserve"> протяженность введенных в эксплуатацию внутриквартальных проездов, м.-550</t>
  </si>
  <si>
    <t xml:space="preserve">Улица 5 "З" от Нефтеюганского шоссе до ул. 39 "З"                                                              </t>
  </si>
  <si>
    <t>"МБОУ ДОД "Детская школа искусств №1", ул.50 лет ВЛКСМ, 6/1"</t>
  </si>
  <si>
    <t>"Встроенно-пристроенное помещение, расположенное по адресу: г. Сургут, ул. Просвещения, 29"</t>
  </si>
  <si>
    <t xml:space="preserve">Спортивный центр с универсальным игровым залом № 6 (МБОУ СОШ 
№ 26)
</t>
  </si>
  <si>
    <t>Поликлиника "Нефтяник" на 700 посещений в смену в мкр. 37 г. Сургута</t>
  </si>
  <si>
    <t>сети водоснабжения, км. - 2,64.</t>
  </si>
  <si>
    <t>сети водоснабжения, км.-                                                                                                                                                                                                                                                                                                        5,455;                                                      сети хозбытовой канализации, км.-         4,528;                                 сети дождевой канализации, км.-  2,229;                                   наружное освещение проездов, км. -7,65.</t>
  </si>
  <si>
    <t>строительная протяженность дорожного полотна - 0,9 км.</t>
  </si>
  <si>
    <t>протяженность автомобильных дорог, улиц км. - 2,15</t>
  </si>
  <si>
    <t>Капитальный ремонт объектов с целью приведения их к требованиям доступной среды.</t>
  </si>
  <si>
    <t>привлеченные средства                                         ООО "СеверСтрой"</t>
  </si>
  <si>
    <t xml:space="preserve">привлеченные средства                    ООО "СеверСтрой"                           </t>
  </si>
  <si>
    <t xml:space="preserve">привлеченные средства                      ЗАО "ЮграИнвестСтройПартнер"                        </t>
  </si>
  <si>
    <t>привлеченные средства                     Самборский Владимир Трофимович</t>
  </si>
  <si>
    <t>Строительство объекта
"Хореографическая школа                                                                                                                                                                                                                                                                                                 в микрорайоне ПИКС"</t>
  </si>
  <si>
    <t>Строительство объекта "Детская школа искусств                                                                                                                                                                                                                                       в микрорайоне ПИКС"</t>
  </si>
  <si>
    <t>протяженность автомобильных дорог, улиц км. - 0,94</t>
  </si>
  <si>
    <t xml:space="preserve">ввод в эксплуатацию  сетей водоснабжения, км.- 1,20;                                                                                                                                                                                                                          ввод в эксплуатацию сетей хозбытовой канализации, км.-1,40;                                                                                                                                                                                                       ввод в эксплуатацию сетей дождевой канализации, км.-1,40.                  </t>
  </si>
  <si>
    <t>100/200</t>
  </si>
  <si>
    <t>ПИР-2014</t>
  </si>
  <si>
    <t>капитальный ремонт</t>
  </si>
  <si>
    <t>3482 м2</t>
  </si>
  <si>
    <t>4080,2 м2</t>
  </si>
  <si>
    <t>6664,0 м2</t>
  </si>
  <si>
    <t>2206 м2</t>
  </si>
  <si>
    <t>13896,4 м2.</t>
  </si>
  <si>
    <t>5131,14 м2</t>
  </si>
  <si>
    <t xml:space="preserve">
4065,32 м2 </t>
  </si>
  <si>
    <t>8398,3 м2</t>
  </si>
  <si>
    <t>5882,08 м2</t>
  </si>
  <si>
    <t>1108,3 м2</t>
  </si>
  <si>
    <t>983,7 м2</t>
  </si>
  <si>
    <t>14583 м2</t>
  </si>
  <si>
    <t xml:space="preserve">  1465,1 м2</t>
  </si>
  <si>
    <t xml:space="preserve"> 1465,1 м2</t>
  </si>
  <si>
    <t>5512 м2</t>
  </si>
  <si>
    <t>2449,5м2</t>
  </si>
  <si>
    <t>10323,55 м2</t>
  </si>
  <si>
    <t>25609,1 м2</t>
  </si>
  <si>
    <t>36876,1 м2</t>
  </si>
  <si>
    <t>25478,75 м2</t>
  </si>
  <si>
    <t>привлеченные средства    
ООО  "Версо-Монолит"</t>
  </si>
  <si>
    <t>за счет межбюджетных трансфертов из федерального бюджета</t>
  </si>
  <si>
    <t>14 304 820,,00</t>
  </si>
  <si>
    <t>Проектирование и строительство (капитальный ремонт) на 2015-2017 годы.</t>
  </si>
  <si>
    <t>Застройщик/инве-стор</t>
  </si>
  <si>
    <t xml:space="preserve"> сети водоснабжения, км-                                                                          1,60;                                            переустройство сетей газоснабжения, ед.-                                           0,7;                                                                                                                                                                                                      </t>
  </si>
  <si>
    <t xml:space="preserve">Детский сад в микрорайоне ПИКС г. Сургута
</t>
  </si>
  <si>
    <t>привлеченные средства                          ООО Сургутстройцентр</t>
  </si>
  <si>
    <t xml:space="preserve">Выполнение работ по строительству МБОУ СОШ №10 (пристрой)                                                                                                                                                                                                                                       (с 1- 4 класс)                                (12 классов по 25 чел.)       </t>
  </si>
  <si>
    <t>Выполнение работ по строительству МБОУ СОШ №20 (столовая)                                                                                                                                                                                                                                                        (600 обуч/в 1 смену)</t>
  </si>
  <si>
    <t>Выполнение работ по строительству объекта "Станция юных натуралистов                                                                                                                                                                                                          в лесопарковой зоне междуречья р.Сайма"</t>
  </si>
  <si>
    <t xml:space="preserve"> сети водоснабжения, км.- 4,20;                                                                                                                                                                                                                                                                                   сети теплоснабжения, км.-3,70.</t>
  </si>
  <si>
    <t xml:space="preserve"> сети водоснабжения, км.-                                                                                                                                                                                                                                                                                                                                                                                                                                            2,80;                                        сети теплоснабжения, км.-                                                                                                                                                                                                                                                                                                                                                  2,40.</t>
  </si>
  <si>
    <t>2017/2019                                                                                                                                                                                                                                                                                                                  /2020</t>
  </si>
  <si>
    <t>Протяженность введенных в эксплуатацию внутриквартальных проездов, м. - 250</t>
  </si>
  <si>
    <t xml:space="preserve">                                                                                                                                                             Строительство объекта "Общественный центр                                                                               в  п. Снежный"</t>
  </si>
  <si>
    <t>ПЕРЕЧЕНЬ ОБЪЕКТОВ,</t>
  </si>
  <si>
    <t>425/пос. в смену     1633 м2</t>
  </si>
  <si>
    <t>Расширение Сургутской специальной (коррекционной) образовательной школы VII вида "Школа с углубленной трудовой подготовкой (пристрой мастерских и спортивно-оздоровительного блока)</t>
  </si>
  <si>
    <t>108/24/ учащ.                         2597,61 м2</t>
  </si>
  <si>
    <t>2011-2015</t>
  </si>
  <si>
    <t>Региональный центр спорта инвалидов, г. Сургут (ПИР)</t>
  </si>
  <si>
    <t>32-50 чел./час                        6587,3 м2</t>
  </si>
  <si>
    <t>2012-2016</t>
  </si>
  <si>
    <t>110 чел./смену                      31 690 м2</t>
  </si>
  <si>
    <t xml:space="preserve">за счет средств бюджета автономного округа </t>
  </si>
  <si>
    <t>Керлинг центр, г. Сургут (ПИР)</t>
  </si>
  <si>
    <t>700 пос./в смену                           12 315,8 м2</t>
  </si>
  <si>
    <t>200                                     4493 м2</t>
  </si>
  <si>
    <t>220 чел./час                                     7937,5 м2</t>
  </si>
  <si>
    <t>585,7 м2</t>
  </si>
  <si>
    <t>2012-2015 (выкуп 2015)</t>
  </si>
  <si>
    <t>2012-2014 (выкуп 2015)</t>
  </si>
  <si>
    <t>2013-2014 (выкуп 2015)</t>
  </si>
  <si>
    <t xml:space="preserve">Разрешение на строительство №119 от 15.09.11 до 15.09.16г.   </t>
  </si>
  <si>
    <t xml:space="preserve">Разрешение на строительство №141 от 15.09.14 до 31.01.18г.   </t>
  </si>
  <si>
    <t xml:space="preserve">Разрешение на строительство №50 от18.04.14 до 29.01.16г.   </t>
  </si>
  <si>
    <t xml:space="preserve">Разрешение на строительство №87 от 03.06.14 до 05.02.16г.   </t>
  </si>
  <si>
    <t xml:space="preserve">Разрешение на строительство №157 от 29.10.14 до 29.01.17г.   </t>
  </si>
  <si>
    <t xml:space="preserve">Разрешение на строительство №163 от19.11.14 до 16.10.16г.   </t>
  </si>
  <si>
    <t xml:space="preserve">Разрешение на строительство №167 от 21.11.14 до 21.05.17г.   </t>
  </si>
  <si>
    <t xml:space="preserve">Разрешение на строительство №97 от 26.07.12 до 27.01.18г.   </t>
  </si>
  <si>
    <t xml:space="preserve">Разрешение на строительство №160 от 06.09.13 до 28.02.16г.   </t>
  </si>
  <si>
    <t xml:space="preserve">Разрешение на строительство №164 от 17.12.10 до 07.01.16г.   </t>
  </si>
  <si>
    <t xml:space="preserve">Разрешение на строительство №107 от 21.06.13 до 06.12.15г.   </t>
  </si>
  <si>
    <t xml:space="preserve">Разрешение на строительство №111 от03.07.13 до 23.07.16г.   </t>
  </si>
  <si>
    <t xml:space="preserve">Разрешение на строительство №201 от 22.11.13 до21.06.16г.   </t>
  </si>
  <si>
    <t xml:space="preserve">Спортивный центр с универсальным игровым залом                                                                                                                                                                                                                   № 5 (МБОУ СОШ 
№ 10 с углубленным изучением отдельных предметов)
</t>
  </si>
  <si>
    <t>Общественная организация «Клуб Реального Айкидо                                                                                                                                                                                                                          г. Сургута»</t>
  </si>
  <si>
    <t xml:space="preserve">Выполнение работ по строительству объекта  "Мототрасса на "Заячьем острове"                                                 </t>
  </si>
  <si>
    <t>Другие общегосударственные вопросы</t>
  </si>
  <si>
    <t>Входная группа нежилых помещений по адресу: г.Сургут, ул. Крылова, 21</t>
  </si>
  <si>
    <t>КУ "УКС Югры" с АО "ЭлТехПроект" заключен Государственный контракт № 3/15 от 27.01.2015 на выполнение проектно-изыскательских работ объекта "Региональный центр спорта инвалидов, г. Сургут". Срок проектирования объекта составляет 16 месяцев с момента заключения Государственного контракта. В настоящее время в стадии завершения, изыскательские работы и выполняются работы по разработке проектной документации. Ориентировочный срок получения положительной государственной экспертизы 1 квартал 2016 года.</t>
  </si>
  <si>
    <t xml:space="preserve">Разрешение на строительство №110 от 18.07.14 до 30.01.16г.   </t>
  </si>
  <si>
    <r>
      <rPr>
        <b/>
        <i/>
        <sz val="8"/>
        <rFont val="Times New Roman"/>
        <family val="1"/>
        <charset val="204"/>
      </rPr>
      <t>Разрешение на строительство №02 от 23.01.13 до 22.12.15г.</t>
    </r>
    <r>
      <rPr>
        <sz val="8"/>
        <rFont val="Times New Roman"/>
        <family val="1"/>
        <charset val="204"/>
      </rPr>
      <t xml:space="preserve">   </t>
    </r>
  </si>
  <si>
    <t>Разрешение на ввод объекта - р/в 12 от 18.03.15</t>
  </si>
  <si>
    <r>
      <rPr>
        <b/>
        <i/>
        <sz val="8"/>
        <rFont val="Times New Roman"/>
        <family val="1"/>
        <charset val="204"/>
      </rPr>
      <t xml:space="preserve">Разрешение на строительство №70 от20.06.12 до 18.04.14г.    </t>
    </r>
    <r>
      <rPr>
        <sz val="8"/>
        <rFont val="Times New Roman"/>
        <family val="1"/>
        <charset val="204"/>
      </rPr>
      <t xml:space="preserve">                                                                                                                                                                                                      </t>
    </r>
  </si>
  <si>
    <t xml:space="preserve">Капитальный ремонт реализуется в рамках муниципальной прогрмыы "Доступная среда  г. Сургута на 2014-2020 годы" (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№10/П-2014 от 11.08.2014г. Срок выполнения работ - 31.12.2014 г.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(исх.от 18.06.2015г. №43-02-1660/15) МК считается расторгнутым -  30.06.2015г. Затраты на выполнение ПИР планируется включить в проект бюджета на 2016 год.
</t>
  </si>
  <si>
    <t>Строительство объекта ДИ "Нефтяник"</t>
  </si>
  <si>
    <t>47 297м2</t>
  </si>
  <si>
    <r>
      <t>Разрешение на строительство №ru86310000-205 от 25.11.13 до 25.08.15.   Получено заключение Службы жилищного и строительного надзора ХМАО-Югры от 06.08.2015.</t>
    </r>
    <r>
      <rPr>
        <sz val="8"/>
        <rFont val="Times New Roman"/>
        <family val="1"/>
        <charset val="204"/>
      </rPr>
      <t xml:space="preserve"> </t>
    </r>
    <r>
      <rPr>
        <b/>
        <i/>
        <sz val="8"/>
        <rFont val="Times New Roman"/>
        <family val="1"/>
        <charset val="204"/>
      </rPr>
      <t xml:space="preserve">Разрешение на ввод №ru86310000-58от 21.08.2015.    </t>
    </r>
    <r>
      <rPr>
        <sz val="8"/>
        <rFont val="Times New Roman"/>
        <family val="1"/>
        <charset val="204"/>
      </rPr>
      <t xml:space="preserve">                              </t>
    </r>
  </si>
  <si>
    <t>Многоквартирные жилые дома и малоэтажное жилищное строительство</t>
  </si>
  <si>
    <t>ЖСК "БАРК"</t>
  </si>
  <si>
    <t>частные  инвестиции</t>
  </si>
  <si>
    <t>ООО "Салаир"</t>
  </si>
  <si>
    <t>ООО "СТХ"</t>
  </si>
  <si>
    <t>ЗАО "ЮграИнвестСтройПроект"</t>
  </si>
  <si>
    <t>ООО "Александрия              6-10"</t>
  </si>
  <si>
    <t>ООО "Александрия                  6-10"</t>
  </si>
  <si>
    <t>ООО "Александрия                     6-10"</t>
  </si>
  <si>
    <t>ООО "Александрия                       6-10"</t>
  </si>
  <si>
    <t>Фонд "Жилище"</t>
  </si>
  <si>
    <t>ЗАО "САЛАИР"</t>
  </si>
  <si>
    <t>ООО "СКУ"</t>
  </si>
  <si>
    <t>ООО "СеверСтрой"</t>
  </si>
  <si>
    <t>ООО  УК "Центр Менеждмент ДУЗПИФ недвижимости"Сибпромстрой Югория"</t>
  </si>
  <si>
    <t>Многоэтажный жилой дом со встроенно-пристроенными помещениями  и пристроенной многоуровневой надземно-подземной стоянкой автотранспорта</t>
  </si>
  <si>
    <t>ООО "Сибпромстрой"</t>
  </si>
  <si>
    <t>Группа 25 этажных жилых домов в  37 мкр. Сургута.                       Корпус 2"</t>
  </si>
  <si>
    <t>филиал ОФРЖС "Жилище"</t>
  </si>
  <si>
    <t>Многоэтажный жилой дом</t>
  </si>
  <si>
    <t>ОАО "Югра-консалтинг"</t>
  </si>
  <si>
    <t>ООО "Северстрой"</t>
  </si>
  <si>
    <t>ООО  "Северстрой"</t>
  </si>
  <si>
    <t>Жилой комплекс с пристроенной многоэтажной автостоянкой по ул. Киртбая в 37 мкр.г. Сургут. 1 этап строительства</t>
  </si>
  <si>
    <t>1 очередь строительства                        (1 этап малоэтажное строителтьство)                      43 микрорайон на территории Западного жилого района                     г. Сургута</t>
  </si>
  <si>
    <t>ООО "Дорожно-эксплуатационное предприятие"</t>
  </si>
  <si>
    <t>ООО "Новые Бизнес-Технологие"</t>
  </si>
  <si>
    <t>ЗАО "Югорское Управление инвестиционно-Строительными Проектами"</t>
  </si>
  <si>
    <t>ООО "Запсибинтерстрой"</t>
  </si>
  <si>
    <t>ООО "Сибпромстрой Югория"</t>
  </si>
  <si>
    <t>Развитие застроенной территории-части квартала 23 А в г. Сургуте.                                     8 этап. Дом 3</t>
  </si>
  <si>
    <t>Развитие застроенной территории-части квартала 23 А в г. Сургуте.                                     7 этап. Дом 2</t>
  </si>
  <si>
    <t>Развитие застроенной территории-части квартала 23 А в г. Сургуте.                                     9 этап. Дом 4</t>
  </si>
  <si>
    <t>Управляющая компания "Центр Менеджмент" Д.У.ЗПИФ недвижимости "СибпромстройЮгория"</t>
  </si>
  <si>
    <t>ООО "СТХ-Девелопмент"</t>
  </si>
  <si>
    <t>ООО "Саалаир"</t>
  </si>
  <si>
    <t>Многоквартирынй жилой дом №4</t>
  </si>
  <si>
    <t>ЗАО "Домостроительный комбинат-1"</t>
  </si>
  <si>
    <t>ООО "СТХ-Ипотека"</t>
  </si>
  <si>
    <t>Комплекс жилых домов, 35 мкр 1,2,3,4 очереди строительства.                       1 очередь строительства.                         1 этап. Дом №1</t>
  </si>
  <si>
    <t>ООО "Брусника Югра"</t>
  </si>
  <si>
    <t>Комплекс жилых домов, 35 мкр 1,2,3,4 очереди строительства.                                       1 очередь строительства.                         2 этап. Дом №2</t>
  </si>
  <si>
    <t>ООО "Югра-консалтинг"</t>
  </si>
  <si>
    <t>ЗАО "Желдорипотека"</t>
  </si>
  <si>
    <t>ООО Строительная фирма "Новострой"</t>
  </si>
  <si>
    <t>ООО "СеверСтройПартнер"</t>
  </si>
  <si>
    <t>Жилой дом №4</t>
  </si>
  <si>
    <t>Жилой дом №5</t>
  </si>
  <si>
    <t>Жилой дом</t>
  </si>
  <si>
    <t>ООО "ЕВРОСТРОЙ-С"</t>
  </si>
  <si>
    <t>ООО ФСК "Запсибинтерстрой"</t>
  </si>
  <si>
    <t>Жилой комплекс "Лунный" со встроенно-пристроенными помещениями общественного назаначения и подземной автостоянкой.                     Дом №2</t>
  </si>
  <si>
    <t>Жилой дом №2 (секции 2.6, 2.7, 2.8, 2.9)  -1 этап.</t>
  </si>
  <si>
    <t>ООО "СеверСтрой Партнер"</t>
  </si>
  <si>
    <t>Жилой дом №2 (секции 2.1, 2.2, 2.3, 2.4, 2.5)  -2 этап.</t>
  </si>
  <si>
    <t>ООО "УК "Центр Менеждмент" Д.У, ЗПИФ недвижимости "СПС Югория"</t>
  </si>
  <si>
    <t>Жилой дом  со                      встроенно-пристроенными прендприятиями общественного назначения. Блок "А" (1 этап строительства)</t>
  </si>
  <si>
    <t>ООО "Глобал Сервис"</t>
  </si>
  <si>
    <t>Жилой домплекс из 3-тажных жилых домов и автостоянки,  в том числе</t>
  </si>
  <si>
    <t>ООО "Плавстройотряд-34"</t>
  </si>
  <si>
    <t>Дом №1</t>
  </si>
  <si>
    <t>Дом №2</t>
  </si>
  <si>
    <t>Дом №3</t>
  </si>
  <si>
    <t>Дом №4</t>
  </si>
  <si>
    <t>Жилой дом №304.2, в том числе:</t>
  </si>
  <si>
    <t>ЗАО "Домостроительный коимбинат-1"</t>
  </si>
  <si>
    <t>1 этап-Блок А</t>
  </si>
  <si>
    <t>2 этап-блок Б</t>
  </si>
  <si>
    <r>
      <t xml:space="preserve">Застройка микрорайона № 41 в западном жилом районе. </t>
    </r>
    <r>
      <rPr>
        <u/>
        <sz val="9"/>
        <rFont val="Times New Roman"/>
        <family val="1"/>
        <charset val="204"/>
      </rPr>
      <t xml:space="preserve">3 этап строительства. </t>
    </r>
    <r>
      <rPr>
        <sz val="9"/>
        <rFont val="Times New Roman"/>
        <family val="1"/>
        <charset val="204"/>
      </rPr>
      <t>Многоэтажный 9-12 этажный</t>
    </r>
    <r>
      <rPr>
        <b/>
        <sz val="9"/>
        <rFont val="Times New Roman"/>
        <family val="1"/>
        <charset val="204"/>
      </rPr>
      <t xml:space="preserve"> жилой дом №19</t>
    </r>
    <r>
      <rPr>
        <sz val="9"/>
        <rFont val="Times New Roman"/>
        <family val="1"/>
        <charset val="204"/>
      </rPr>
      <t xml:space="preserve"> со встроено-пристроенными помещениями на 1-ом и цокольном этажах                                                                                  3п.к (блоки 7-8 )</t>
    </r>
  </si>
  <si>
    <r>
      <t xml:space="preserve">Многоэтажный жилой дом №1.                                                     </t>
    </r>
    <r>
      <rPr>
        <b/>
        <sz val="9"/>
        <rFont val="Times New Roman"/>
        <family val="1"/>
        <charset val="204"/>
      </rPr>
      <t xml:space="preserve">3 этап строительства. Секция 11 </t>
    </r>
  </si>
  <si>
    <r>
      <t xml:space="preserve">Многоквартирный </t>
    </r>
    <r>
      <rPr>
        <b/>
        <sz val="9"/>
        <rFont val="Times New Roman"/>
        <family val="1"/>
        <charset val="204"/>
      </rPr>
      <t>жилой дом №1</t>
    </r>
    <r>
      <rPr>
        <sz val="9"/>
        <rFont val="Times New Roman"/>
        <family val="1"/>
        <charset val="204"/>
      </rPr>
      <t xml:space="preserve"> в мкр.45 г. Сургут</t>
    </r>
  </si>
  <si>
    <r>
      <t xml:space="preserve">Многоквартирный </t>
    </r>
    <r>
      <rPr>
        <b/>
        <sz val="9"/>
        <rFont val="Times New Roman"/>
        <family val="1"/>
        <charset val="204"/>
      </rPr>
      <t>жилой дом №2</t>
    </r>
  </si>
  <si>
    <r>
      <t xml:space="preserve">Многоэтажный жилой дом №7 со встроенными помещениями общественнного назначения и притсроенной стоянкой автотранспорта закрытого типа.                                                     1 этап строительства. </t>
    </r>
    <r>
      <rPr>
        <b/>
        <sz val="9"/>
        <rFont val="Times New Roman"/>
        <family val="1"/>
        <charset val="204"/>
      </rPr>
      <t xml:space="preserve">"Многоэтажный жилой дом №7 </t>
    </r>
    <r>
      <rPr>
        <sz val="9"/>
        <rFont val="Times New Roman"/>
        <family val="1"/>
        <charset val="204"/>
      </rPr>
      <t>со втсроенными помещшениями общественного назначения"</t>
    </r>
  </si>
  <si>
    <t>Строительство осуществляется</t>
  </si>
  <si>
    <t>6836 м2</t>
  </si>
  <si>
    <t>6002,7 м2</t>
  </si>
  <si>
    <t>40750 м2</t>
  </si>
  <si>
    <t>23163,4 м2</t>
  </si>
  <si>
    <t>12904,4 м2</t>
  </si>
  <si>
    <t>12904,76 м2</t>
  </si>
  <si>
    <t>18251,1 м2</t>
  </si>
  <si>
    <t>2160,3 м2</t>
  </si>
  <si>
    <t>1718,7 м2</t>
  </si>
  <si>
    <t>12288,3 м2</t>
  </si>
  <si>
    <t>30926,91 м2</t>
  </si>
  <si>
    <t>18462,87 м2</t>
  </si>
  <si>
    <t>4064,7 м2</t>
  </si>
  <si>
    <t>25405,5 м2</t>
  </si>
  <si>
    <t>13489,62 м2</t>
  </si>
  <si>
    <t>5359,94 м2</t>
  </si>
  <si>
    <t>15174 м2</t>
  </si>
  <si>
    <t>30240 м2</t>
  </si>
  <si>
    <t>11941,57 м2</t>
  </si>
  <si>
    <t>14470,32 м2</t>
  </si>
  <si>
    <t>22721,7 м2</t>
  </si>
  <si>
    <t>3687,75 м2</t>
  </si>
  <si>
    <t>39566,18 м2</t>
  </si>
  <si>
    <t>24944 м2</t>
  </si>
  <si>
    <t>21113,6 м2</t>
  </si>
  <si>
    <t>11489,9 м2</t>
  </si>
  <si>
    <t>11913,73 м2</t>
  </si>
  <si>
    <t>52627,2 м2</t>
  </si>
  <si>
    <t>22963,5 м2</t>
  </si>
  <si>
    <t>9305,57 м2</t>
  </si>
  <si>
    <t>6110,4 м2</t>
  </si>
  <si>
    <t>5235,23 м2</t>
  </si>
  <si>
    <t>18328,1 м2</t>
  </si>
  <si>
    <t>8792,62 м2</t>
  </si>
  <si>
    <t>4197,4 м2</t>
  </si>
  <si>
    <t>31133 м2</t>
  </si>
  <si>
    <t>25547,65 м2</t>
  </si>
  <si>
    <t>16299,61 м2</t>
  </si>
  <si>
    <t>22028,1 м2</t>
  </si>
  <si>
    <t>3334,5 м2</t>
  </si>
  <si>
    <t>8237,16 м2</t>
  </si>
  <si>
    <t>7366,83 м2</t>
  </si>
  <si>
    <t>5342,4 м2</t>
  </si>
  <si>
    <t>26696,76 м2</t>
  </si>
  <si>
    <t>24863,16 м2</t>
  </si>
  <si>
    <t>7424,28 м2</t>
  </si>
  <si>
    <t>17760 м2</t>
  </si>
  <si>
    <t>24447,00 м2</t>
  </si>
  <si>
    <t>28186,00 м2</t>
  </si>
  <si>
    <t>4872,48 м2</t>
  </si>
  <si>
    <t xml:space="preserve">   </t>
  </si>
  <si>
    <t>Многоквартирный жилой дом №27б.                                       5 этап строительства.             
2 очередь строительства</t>
  </si>
  <si>
    <t>Многоквартирный жилой дом №27а.                             
 5 этап строительства.                  1 очередь строительства</t>
  </si>
  <si>
    <r>
      <t xml:space="preserve">Смена застройщика, строительство не осуществляется. 
</t>
    </r>
    <r>
      <rPr>
        <b/>
        <i/>
        <sz val="8"/>
        <color theme="1"/>
        <rFont val="Times New Roman"/>
        <family val="1"/>
        <charset val="204"/>
      </rPr>
      <t>Разрешение на строительство №  ru 86310000-№43 от 02.07.2003</t>
    </r>
  </si>
  <si>
    <r>
      <t xml:space="preserve">Строительство осуществляется
</t>
    </r>
    <r>
      <rPr>
        <b/>
        <i/>
        <sz val="8"/>
        <color indexed="8"/>
        <rFont val="Times New Roman"/>
        <family val="1"/>
        <charset val="204"/>
      </rPr>
      <t xml:space="preserve">Разрешение на строительство № ru 86310000-72  от 27.11.2014, продлен  до 31.12.2015             </t>
    </r>
  </si>
  <si>
    <r>
      <t xml:space="preserve">Строительство приостановлено
</t>
    </r>
    <r>
      <rPr>
        <b/>
        <i/>
        <sz val="8"/>
        <color indexed="8"/>
        <rFont val="Times New Roman"/>
        <family val="1"/>
        <charset val="204"/>
      </rPr>
      <t>Разрешение на строительство  № ru86310000-35 от 29.03.2012  до 30.08.2016</t>
    </r>
  </si>
  <si>
    <r>
      <t xml:space="preserve">Строительство приостановлено
</t>
    </r>
    <r>
      <rPr>
        <b/>
        <i/>
        <sz val="8"/>
        <color indexed="8"/>
        <rFont val="Times New Roman"/>
        <family val="1"/>
        <charset val="204"/>
      </rPr>
      <t>Разрешение на строительство №  ru86310000-100 от 02.07.2008 до 02.06.2010</t>
    </r>
  </si>
  <si>
    <r>
      <t xml:space="preserve">Строительство осуществляется
</t>
    </r>
    <r>
      <rPr>
        <b/>
        <i/>
        <sz val="8"/>
        <color indexed="8"/>
        <rFont val="Times New Roman"/>
        <family val="1"/>
        <charset val="204"/>
      </rPr>
      <t>Разрешение на строительство № ru86310000-97 от 19.06.2014 до 01.03.201</t>
    </r>
    <r>
      <rPr>
        <sz val="8"/>
        <color indexed="8"/>
        <rFont val="Times New Roman"/>
        <family val="1"/>
        <charset val="204"/>
      </rPr>
      <t>6.</t>
    </r>
  </si>
  <si>
    <r>
      <t xml:space="preserve">Строительство осуществляется
</t>
    </r>
    <r>
      <rPr>
        <b/>
        <i/>
        <sz val="8"/>
        <color indexed="8"/>
        <rFont val="Times New Roman"/>
        <family val="1"/>
        <charset val="204"/>
      </rPr>
      <t>Разрешение на строительство № ru86310000-97 от 19.06.2014 до 01.03.2016.</t>
    </r>
  </si>
  <si>
    <r>
      <t xml:space="preserve">Строительство осуществляется
</t>
    </r>
    <r>
      <rPr>
        <b/>
        <i/>
        <sz val="8"/>
        <color indexed="8"/>
        <rFont val="Times New Roman"/>
        <family val="1"/>
        <charset val="204"/>
      </rPr>
      <t>Разрешение на строительство № ru86310000-97   от 19.06.2014 до 01.03.2016.</t>
    </r>
  </si>
  <si>
    <r>
      <t xml:space="preserve">Строительство осуществляется
</t>
    </r>
    <r>
      <rPr>
        <b/>
        <i/>
        <sz val="8"/>
        <color indexed="8"/>
        <rFont val="Times New Roman"/>
        <family val="1"/>
        <charset val="204"/>
      </rPr>
      <t>Разрешение на строительство № ru86310000-97  от 19.06.2014 до 01.03.2016.</t>
    </r>
  </si>
  <si>
    <r>
      <t xml:space="preserve">Строительство осуществляется
</t>
    </r>
    <r>
      <rPr>
        <b/>
        <i/>
        <sz val="8"/>
        <color indexed="8"/>
        <rFont val="Times New Roman"/>
        <family val="1"/>
        <charset val="204"/>
      </rPr>
      <t>Разрешение на строительство № ru86310000-150 от 01.11.2008  до 30.03.2015, продлено до 30.12.2015</t>
    </r>
  </si>
  <si>
    <r>
      <t xml:space="preserve">Строительство осуществляется
</t>
    </r>
    <r>
      <rPr>
        <b/>
        <i/>
        <sz val="8"/>
        <color indexed="8"/>
        <rFont val="Times New Roman"/>
        <family val="1"/>
        <charset val="204"/>
      </rPr>
      <t>Разрешение на строительство № ru86310000-90 от 13.07.2012 до 11.07.2016</t>
    </r>
  </si>
  <si>
    <r>
      <t xml:space="preserve">Строительство осуществляется
</t>
    </r>
    <r>
      <rPr>
        <b/>
        <i/>
        <sz val="8"/>
        <color indexed="8"/>
        <rFont val="Times New Roman"/>
        <family val="1"/>
        <charset val="204"/>
      </rPr>
      <t>Разрешение на строительство № ru86310000-153 от 26.10.2012 до 26.06.2014, продлено до 26.11.2015</t>
    </r>
  </si>
  <si>
    <r>
      <t xml:space="preserve">Строительствоосуществляется
</t>
    </r>
    <r>
      <rPr>
        <b/>
        <i/>
        <sz val="8"/>
        <color indexed="8"/>
        <rFont val="Times New Roman"/>
        <family val="1"/>
        <charset val="204"/>
      </rPr>
      <t>Разрешение на строительство № ru86310000-183  от 23.12.2014  до 19.09.2015,</t>
    </r>
    <r>
      <rPr>
        <sz val="8"/>
        <color indexed="8"/>
        <rFont val="Times New Roman"/>
        <family val="1"/>
        <charset val="204"/>
      </rPr>
      <t xml:space="preserve"> </t>
    </r>
  </si>
  <si>
    <r>
      <t xml:space="preserve">Строительство осуществляется
</t>
    </r>
    <r>
      <rPr>
        <b/>
        <i/>
        <sz val="8"/>
        <color indexed="8"/>
        <rFont val="Times New Roman"/>
        <family val="1"/>
        <charset val="204"/>
      </rPr>
      <t>Разрешение на строительство № ru 86310000-98   от 31.05.2013  до 25.11.2016</t>
    </r>
  </si>
  <si>
    <r>
      <t xml:space="preserve">Строительство осуществляется
</t>
    </r>
    <r>
      <rPr>
        <b/>
        <i/>
        <sz val="8"/>
        <color indexed="8"/>
        <rFont val="Times New Roman"/>
        <family val="1"/>
        <charset val="204"/>
      </rPr>
      <t>Разрешение на строительство № ru86310000-106    от 19.06.2013  до 11.05.2016</t>
    </r>
  </si>
  <si>
    <r>
      <t xml:space="preserve">Строительство  осуществляется  
</t>
    </r>
    <r>
      <rPr>
        <b/>
        <i/>
        <sz val="8"/>
        <color indexed="8"/>
        <rFont val="Times New Roman"/>
        <family val="1"/>
        <charset val="204"/>
      </rPr>
      <t>Разрешение на строительство № ru86310000-197 от 08.11.2013 до30.03.2015, продлено до 31.10.2015</t>
    </r>
  </si>
  <si>
    <r>
      <t xml:space="preserve">Строительство осуществляется
</t>
    </r>
    <r>
      <rPr>
        <i/>
        <sz val="8"/>
        <color indexed="8"/>
        <rFont val="Times New Roman"/>
        <family val="1"/>
        <charset val="204"/>
      </rPr>
      <t>Ра</t>
    </r>
    <r>
      <rPr>
        <b/>
        <i/>
        <sz val="8"/>
        <color indexed="8"/>
        <rFont val="Times New Roman"/>
        <family val="1"/>
        <charset val="204"/>
      </rPr>
      <t>зрешение на строительство № ru86310000-177 от 04.10.2013 до 20.12.2015</t>
    </r>
  </si>
  <si>
    <r>
      <t xml:space="preserve">Строительтсов осуществляется
</t>
    </r>
    <r>
      <rPr>
        <b/>
        <i/>
        <sz val="8"/>
        <color indexed="8"/>
        <rFont val="Times New Roman"/>
        <family val="1"/>
        <charset val="204"/>
      </rPr>
      <t>Разрешение на строительство № ru86310000-177 от 04.10.2013 до 20.12.2015</t>
    </r>
  </si>
  <si>
    <r>
      <t xml:space="preserve">Строительство осуществляется
</t>
    </r>
    <r>
      <rPr>
        <b/>
        <i/>
        <sz val="8"/>
        <color indexed="8"/>
        <rFont val="Times New Roman"/>
        <family val="1"/>
        <charset val="204"/>
      </rPr>
      <t>Разрешение на строительство № ru86310000-193 от 24.10.2013 до 24.10.2016</t>
    </r>
  </si>
  <si>
    <r>
      <t xml:space="preserve">Строительство осуществляется
</t>
    </r>
    <r>
      <rPr>
        <b/>
        <i/>
        <sz val="8"/>
        <color indexed="8"/>
        <rFont val="Times New Roman"/>
        <family val="1"/>
        <charset val="204"/>
      </rPr>
      <t>Разрешение на строительство № ru86310000-194 от 25.10.2013  до 25.10.2016</t>
    </r>
  </si>
  <si>
    <r>
      <t xml:space="preserve">Строительствоосуществляется
</t>
    </r>
    <r>
      <rPr>
        <b/>
        <i/>
        <sz val="8"/>
        <color indexed="8"/>
        <rFont val="Times New Roman"/>
        <family val="1"/>
        <charset val="204"/>
      </rPr>
      <t>Разрешение на строительство № ru86310000-207 от 29.11.2013  до 01.07.2015, продлено до 03.11.2016</t>
    </r>
  </si>
  <si>
    <r>
      <t xml:space="preserve">Строительство осуществляется
</t>
    </r>
    <r>
      <rPr>
        <b/>
        <i/>
        <sz val="8"/>
        <color indexed="8"/>
        <rFont val="Times New Roman"/>
        <family val="1"/>
        <charset val="204"/>
      </rPr>
      <t>Разрешение на строительство № ru86310000-225 от 20.12.2013до 28.02.2017</t>
    </r>
  </si>
  <si>
    <r>
      <t xml:space="preserve">Строительство осуществляется
</t>
    </r>
    <r>
      <rPr>
        <b/>
        <i/>
        <sz val="8"/>
        <color indexed="8"/>
        <rFont val="Times New Roman"/>
        <family val="1"/>
        <charset val="204"/>
      </rPr>
      <t>Разрешение на строительство № ru86310000-225 от 20.12.2013  до 28.02.2017</t>
    </r>
  </si>
  <si>
    <r>
      <t xml:space="preserve">Строительство осуществляется
</t>
    </r>
    <r>
      <rPr>
        <b/>
        <i/>
        <sz val="8"/>
        <color indexed="8"/>
        <rFont val="Times New Roman"/>
        <family val="1"/>
        <charset val="204"/>
      </rPr>
      <t>Разрешение на строительство № ru86310000-234 от 24.12.2013  до 29.04.2016</t>
    </r>
  </si>
  <si>
    <r>
      <t xml:space="preserve">Строительство осуществляется
</t>
    </r>
    <r>
      <rPr>
        <b/>
        <i/>
        <sz val="8"/>
        <color indexed="8"/>
        <rFont val="Times New Roman"/>
        <family val="1"/>
        <charset val="204"/>
      </rPr>
      <t>Разрешение на строительство № ru86310000-239 от 30.12.2013  до 12.01.2018</t>
    </r>
  </si>
  <si>
    <r>
      <t xml:space="preserve">Строительство осуществляется
</t>
    </r>
    <r>
      <rPr>
        <i/>
        <sz val="8"/>
        <color indexed="8"/>
        <rFont val="Times New Roman"/>
        <family val="1"/>
        <charset val="204"/>
      </rPr>
      <t>Разрешение на строительство № ru86310000-162 от 17.11.2014  до 01.11.2015</t>
    </r>
  </si>
  <si>
    <r>
      <t xml:space="preserve">Строительство осуществляется
</t>
    </r>
    <r>
      <rPr>
        <b/>
        <i/>
        <sz val="8"/>
        <color indexed="8"/>
        <rFont val="Times New Roman"/>
        <family val="1"/>
        <charset val="204"/>
      </rPr>
      <t>Разрешение на строительство № ru86310000-85  от 03.06.2014   до 06.03.2017</t>
    </r>
  </si>
  <si>
    <r>
      <t xml:space="preserve">Строительтсов осуществляется
</t>
    </r>
    <r>
      <rPr>
        <b/>
        <i/>
        <sz val="8"/>
        <color indexed="8"/>
        <rFont val="Times New Roman"/>
        <family val="1"/>
        <charset val="204"/>
      </rPr>
      <t>Разрешение на строительство № ru86310000-67 от 08.05.2014   до 30.12.2016</t>
    </r>
  </si>
  <si>
    <r>
      <t xml:space="preserve">Строительство осуществляется
</t>
    </r>
    <r>
      <rPr>
        <b/>
        <i/>
        <sz val="8"/>
        <color indexed="8"/>
        <rFont val="Times New Roman"/>
        <family val="1"/>
        <charset val="204"/>
      </rPr>
      <t>Разрешение на строительство № ru86310000-68   от 08.05.2014 до 30.12.2016</t>
    </r>
  </si>
  <si>
    <r>
      <t xml:space="preserve">Строительство осуществляется
</t>
    </r>
    <r>
      <rPr>
        <b/>
        <i/>
        <sz val="8"/>
        <color indexed="8"/>
        <rFont val="Times New Roman"/>
        <family val="1"/>
        <charset val="204"/>
      </rPr>
      <t>Разрешение на строительство № ru86310000-98 от 20.06.2014  до 20.02.2017</t>
    </r>
  </si>
  <si>
    <r>
      <t xml:space="preserve">Строительство осуществляется
</t>
    </r>
    <r>
      <rPr>
        <b/>
        <i/>
        <sz val="8"/>
        <color indexed="8"/>
        <rFont val="Times New Roman"/>
        <family val="1"/>
        <charset val="204"/>
      </rPr>
      <t>Разрешение на строительство № ru86310000-107 от 14.07.2014  до 15.05.2016</t>
    </r>
  </si>
  <si>
    <r>
      <t xml:space="preserve">Строительство осуществляется
</t>
    </r>
    <r>
      <rPr>
        <b/>
        <i/>
        <sz val="8"/>
        <color indexed="8"/>
        <rFont val="Times New Roman"/>
        <family val="1"/>
        <charset val="204"/>
      </rPr>
      <t>Разрешение на строительство № ru86310000-109 от 15.07.2014   до 20.05.2019</t>
    </r>
  </si>
  <si>
    <r>
      <t xml:space="preserve">Строительство осуществляется
</t>
    </r>
    <r>
      <rPr>
        <b/>
        <i/>
        <sz val="8"/>
        <color indexed="8"/>
        <rFont val="Times New Roman"/>
        <family val="1"/>
        <charset val="204"/>
      </rPr>
      <t>Разрешение на строительство № ru86310000-116 от 01.08.2014 до 03.03.2020</t>
    </r>
  </si>
  <si>
    <r>
      <t xml:space="preserve">Строительство осуществляется
</t>
    </r>
    <r>
      <rPr>
        <b/>
        <i/>
        <sz val="8"/>
        <color indexed="8"/>
        <rFont val="Times New Roman"/>
        <family val="1"/>
        <charset val="204"/>
      </rPr>
      <t>Разрешение на строительство № ru86310000-116 от 01.08.2014   до 03.03.2020</t>
    </r>
  </si>
  <si>
    <r>
      <t xml:space="preserve">Строительство осуществляется
</t>
    </r>
    <r>
      <rPr>
        <b/>
        <i/>
        <sz val="8"/>
        <color indexed="8"/>
        <rFont val="Times New Roman"/>
        <family val="1"/>
        <charset val="204"/>
      </rPr>
      <t>Разрешение на строительство № ru86310000-116 от 01.08.2014  до 03.03.2020</t>
    </r>
  </si>
  <si>
    <r>
      <t xml:space="preserve">Строительство осуществляется
</t>
    </r>
    <r>
      <rPr>
        <b/>
        <i/>
        <sz val="8"/>
        <color indexed="8"/>
        <rFont val="Times New Roman"/>
        <family val="1"/>
        <charset val="204"/>
      </rPr>
      <t>Разрешение на строительство № ru86310000-120   от 07.08.2014 до 09.05.2017</t>
    </r>
  </si>
  <si>
    <r>
      <t xml:space="preserve">Строительство осуществляется
</t>
    </r>
    <r>
      <rPr>
        <b/>
        <i/>
        <sz val="8"/>
        <color indexed="8"/>
        <rFont val="Times New Roman"/>
        <family val="1"/>
        <charset val="204"/>
      </rPr>
      <t>Разрешение на строительство № ru86310000-121 от 07.08.2014 до 09.05.2017</t>
    </r>
  </si>
  <si>
    <r>
      <t xml:space="preserve">Строительство осуществляется
</t>
    </r>
    <r>
      <rPr>
        <b/>
        <i/>
        <sz val="8"/>
        <color indexed="8"/>
        <rFont val="Times New Roman"/>
        <family val="1"/>
        <charset val="204"/>
      </rPr>
      <t>Разрешение на строительство № ru86310000-123  от 14.08.2014 до 15.06.2016</t>
    </r>
  </si>
  <si>
    <r>
      <t xml:space="preserve">Строительство осуществляется
</t>
    </r>
    <r>
      <rPr>
        <b/>
        <i/>
        <sz val="8"/>
        <color indexed="8"/>
        <rFont val="Times New Roman"/>
        <family val="1"/>
        <charset val="204"/>
      </rPr>
      <t>Разрешение на строительство № ru86310000-123 от 14.08.2014 до 15.06.2016</t>
    </r>
  </si>
  <si>
    <r>
      <t xml:space="preserve">Строительство осуществляется
</t>
    </r>
    <r>
      <rPr>
        <b/>
        <i/>
        <sz val="8"/>
        <color indexed="8"/>
        <rFont val="Times New Roman"/>
        <family val="1"/>
        <charset val="204"/>
      </rPr>
      <t>Разрешение на строительство № ru86310000-131  от 27.08.2014   до 27.08.2019</t>
    </r>
  </si>
  <si>
    <r>
      <t xml:space="preserve">Строительство осуществляется
</t>
    </r>
    <r>
      <rPr>
        <b/>
        <i/>
        <sz val="8"/>
        <color indexed="8"/>
        <rFont val="Times New Roman"/>
        <family val="1"/>
        <charset val="204"/>
      </rPr>
      <t>Разрешение на строительство № ru86310000-136  от 10.09.2014   до 08.07.2017</t>
    </r>
  </si>
  <si>
    <r>
      <t xml:space="preserve">Строительство осуществляется
</t>
    </r>
    <r>
      <rPr>
        <b/>
        <i/>
        <sz val="8"/>
        <color indexed="8"/>
        <rFont val="Times New Roman"/>
        <family val="1"/>
        <charset val="204"/>
      </rPr>
      <t>Разрешение на строительство № ru86310000-136 от 10.09.2014  до 08.07.2017</t>
    </r>
  </si>
  <si>
    <r>
      <t xml:space="preserve">Строительство осуществляется
</t>
    </r>
    <r>
      <rPr>
        <b/>
        <i/>
        <sz val="8"/>
        <color indexed="8"/>
        <rFont val="Times New Roman"/>
        <family val="1"/>
        <charset val="204"/>
      </rPr>
      <t>Разрешение на строительство № ru86310000-145  от 23.09.2014  до 01.10.2016, продлено до 30.06.2017</t>
    </r>
  </si>
  <si>
    <r>
      <t xml:space="preserve">Строительство осуществляется
</t>
    </r>
    <r>
      <rPr>
        <b/>
        <i/>
        <sz val="8"/>
        <color indexed="8"/>
        <rFont val="Times New Roman"/>
        <family val="1"/>
        <charset val="204"/>
      </rPr>
      <t>Разрешение на строительство № ru86310000-146   от 24.09.2014   до 31.12.2015</t>
    </r>
  </si>
  <si>
    <r>
      <t xml:space="preserve">Строительство осуществляется
</t>
    </r>
    <r>
      <rPr>
        <b/>
        <i/>
        <sz val="8"/>
        <color indexed="8"/>
        <rFont val="Times New Roman"/>
        <family val="1"/>
        <charset val="204"/>
      </rPr>
      <t>Разрешение на строительство № ru86310000-152  от 14.10.2014  до 17.09.2016</t>
    </r>
  </si>
  <si>
    <r>
      <t xml:space="preserve">Строительство осуществляется
</t>
    </r>
    <r>
      <rPr>
        <b/>
        <i/>
        <sz val="8"/>
        <color indexed="8"/>
        <rFont val="Times New Roman"/>
        <family val="1"/>
        <charset val="204"/>
      </rPr>
      <t>Разрешение на строительство № ru86310000-166от 19.11.2014   до 23.11.2015</t>
    </r>
  </si>
  <si>
    <r>
      <t xml:space="preserve">Строительство осуществляется
</t>
    </r>
    <r>
      <rPr>
        <b/>
        <i/>
        <sz val="8"/>
        <color indexed="8"/>
        <rFont val="Times New Roman"/>
        <family val="1"/>
        <charset val="204"/>
      </rPr>
      <t>Разрешение на строительство № ru86310000-144  от 19.10.2014   до 23.11.2015</t>
    </r>
  </si>
  <si>
    <r>
      <t xml:space="preserve">Строительство осуществляется
</t>
    </r>
    <r>
      <rPr>
        <b/>
        <i/>
        <sz val="8"/>
        <color indexed="8"/>
        <rFont val="Times New Roman"/>
        <family val="1"/>
        <charset val="204"/>
      </rPr>
      <t>Разрешение на строительство № ru86310000-165   от 19.11.2014   до 23.08.2019</t>
    </r>
  </si>
  <si>
    <r>
      <t xml:space="preserve">Строительство осуществляется
</t>
    </r>
    <r>
      <rPr>
        <b/>
        <i/>
        <sz val="8"/>
        <color indexed="8"/>
        <rFont val="Times New Roman"/>
        <family val="1"/>
        <charset val="204"/>
      </rPr>
      <t xml:space="preserve">Разрешение на строительство № ru86310000-174   от 28.11.2014  до 28.11.2018 </t>
    </r>
  </si>
  <si>
    <r>
      <t xml:space="preserve">Строительство осуществляется
</t>
    </r>
    <r>
      <rPr>
        <b/>
        <i/>
        <sz val="8"/>
        <color indexed="8"/>
        <rFont val="Times New Roman"/>
        <family val="1"/>
        <charset val="204"/>
      </rPr>
      <t>Разрешение на строительство № ru86310000-09   от 13.02.2015 до 19.02.2017</t>
    </r>
  </si>
  <si>
    <r>
      <t xml:space="preserve">Строительство осуществляется
</t>
    </r>
    <r>
      <rPr>
        <b/>
        <i/>
        <sz val="8"/>
        <color indexed="8"/>
        <rFont val="Times New Roman"/>
        <family val="1"/>
        <charset val="204"/>
      </rPr>
      <t>Разрешение на строительство № ru86310000-09    от 13.02.2015  до 19.02.2017</t>
    </r>
  </si>
  <si>
    <r>
      <t xml:space="preserve">Строительство осуществляется
</t>
    </r>
    <r>
      <rPr>
        <b/>
        <i/>
        <sz val="8"/>
        <color indexed="8"/>
        <rFont val="Times New Roman"/>
        <family val="1"/>
        <charset val="204"/>
      </rPr>
      <t>Разрешение на строительство № ru86310000-14  от 27.02.2015  до 06.11.2016</t>
    </r>
  </si>
  <si>
    <r>
      <t xml:space="preserve">Строительство осуществляется
</t>
    </r>
    <r>
      <rPr>
        <b/>
        <i/>
        <sz val="8"/>
        <color indexed="8"/>
        <rFont val="Times New Roman"/>
        <family val="1"/>
        <charset val="204"/>
      </rPr>
      <t>Разрешение на строительство № ru86310000-36 от 06.04.2015 до 06.12.2016</t>
    </r>
  </si>
  <si>
    <r>
      <t xml:space="preserve">Строительство осуществляется
</t>
    </r>
    <r>
      <rPr>
        <b/>
        <i/>
        <sz val="8"/>
        <color indexed="8"/>
        <rFont val="Times New Roman"/>
        <family val="1"/>
        <charset val="204"/>
      </rPr>
      <t>Разрешение на строительство № 86-ru86310000-93-2015 от 30.07.2015  до 30.04.2017</t>
    </r>
  </si>
  <si>
    <r>
      <t xml:space="preserve">Строительство осуществляется
</t>
    </r>
    <r>
      <rPr>
        <b/>
        <i/>
        <sz val="8"/>
        <color indexed="8"/>
        <rFont val="Times New Roman"/>
        <family val="1"/>
        <charset val="204"/>
      </rPr>
      <t>Разрешение на строительство № 86-ru86310000-91-2015  от 29.07.2015 до 05.05.2018</t>
    </r>
  </si>
  <si>
    <t>Многоэтажный жилой дом №23со  встроенными помещениями обще назнач.
3 этап,  4 этап-подземная парковка</t>
  </si>
  <si>
    <t>Многоэтажный жилой дом №23со  встроенными помещениями обще назнач. 
2 этап</t>
  </si>
  <si>
    <t>Многоэтажный жилой дом №6 - 3 этап строительства</t>
  </si>
  <si>
    <r>
      <t xml:space="preserve">Жилой комплекс №304
в микрорайоне №24 г. Сургута. </t>
    </r>
    <r>
      <rPr>
        <b/>
        <sz val="9"/>
        <rFont val="Times New Roman"/>
        <family val="1"/>
        <charset val="204"/>
      </rPr>
      <t>Девятиэтажный жилой дом №304.3.              
2 этап - блок Б</t>
    </r>
  </si>
  <si>
    <r>
      <t xml:space="preserve">Многоэтажный жилой  </t>
    </r>
    <r>
      <rPr>
        <b/>
        <sz val="9"/>
        <rFont val="Times New Roman"/>
        <family val="1"/>
        <charset val="204"/>
      </rPr>
      <t xml:space="preserve">комплекс №6 
со </t>
    </r>
    <r>
      <rPr>
        <sz val="9"/>
        <rFont val="Times New Roman"/>
        <family val="1"/>
        <charset val="204"/>
      </rPr>
      <t>встроенно-пристроенными нежилыми помещениями, инж сетями и подземной автостоянкой на придомовой тери-ии</t>
    </r>
  </si>
  <si>
    <r>
      <t xml:space="preserve">Жилой комплекс №304 в микрорайоне №24 г. Сургута. </t>
    </r>
    <r>
      <rPr>
        <b/>
        <sz val="9"/>
        <rFont val="Times New Roman"/>
        <family val="1"/>
        <charset val="204"/>
      </rPr>
      <t>Девятиэтажный жилой дом №304.3.             
1 этап-блок А</t>
    </r>
  </si>
  <si>
    <t xml:space="preserve">Многоэтажный жилой дом №23со  встроенными помещениями обще назнач.   
1 этап </t>
  </si>
  <si>
    <t>Многоэтажный жилой  комплекс №7 
со встроенно-пристронными нежилыми помещениями, инженерными сетями и подземной автостоянкой
на придомовой территории</t>
  </si>
  <si>
    <t>Многоэтажный жилой дом 
со втстроен-пристроенными помещениями общественного назаненчия и двухуровневой подземной автостоянкой</t>
  </si>
  <si>
    <t>Развитие застроенной территории -части квартала 23А в г. Сургуте.                          Жилой дом №1.                
 4 этап.                               Секции 1.1,1.2,1.3</t>
  </si>
  <si>
    <t>Развитие застроенной территории-части квартала 
23 А в г. Сургуте.                         Жилой дом №1 .                              3 этап. Секции 1.4,1.5</t>
  </si>
  <si>
    <t xml:space="preserve">16 этажный жилой дом 
со встроенными помещениями общественного назначения </t>
  </si>
  <si>
    <t>Ж\д №3                                          со встроенными помещениями и  гостиницей   на 154 места</t>
  </si>
  <si>
    <t>Мкр. 20А,                                                 многоэтажный жилой комплекс №2со встроенно-пристроенными помещениями административного, торгового, социально-бытового назначения, подземной автостоянкой, инженерыми сетями и трансформаторной подстанцией</t>
  </si>
  <si>
    <t>Мкр. 30 "Никольский", Корпус 13</t>
  </si>
  <si>
    <t>Мкр. 39, жилой дом №6,                               2 этап строительства</t>
  </si>
  <si>
    <t>Мкр. 39, жилой дом №7.                                   4 этап строительства</t>
  </si>
  <si>
    <t>Мкр. 39, жилой дом №8.                               3 этап строительства</t>
  </si>
  <si>
    <t>Мкр. 39, жилой дом №9                                 1 этап строительства</t>
  </si>
  <si>
    <r>
      <t xml:space="preserve">Кв 30Б, Жилой комплекс.                       </t>
    </r>
    <r>
      <rPr>
        <b/>
        <sz val="9"/>
        <rFont val="Times New Roman"/>
        <family val="1"/>
        <charset val="204"/>
      </rPr>
      <t>Жилой  дом №1</t>
    </r>
  </si>
  <si>
    <t>Многоквартирный жилой дом №26 со встроено-пристроенными помещениями общественного назначения</t>
  </si>
  <si>
    <r>
      <t xml:space="preserve">Развитие застроенной территории. Часть  квартала 
23 А  в г. Сургуте.                          1 этап строительства.     </t>
    </r>
    <r>
      <rPr>
        <b/>
        <sz val="9"/>
        <rFont val="Times New Roman"/>
        <family val="1"/>
        <charset val="204"/>
      </rPr>
      <t xml:space="preserve">Жилой дом №1                      </t>
    </r>
    <r>
      <rPr>
        <sz val="9"/>
        <rFont val="Times New Roman"/>
        <family val="1"/>
        <charset val="204"/>
      </rPr>
      <t>(секции 1,8;1,9;1,10)</t>
    </r>
  </si>
  <si>
    <r>
      <t xml:space="preserve">Развитие застроенной территории. Часть  квартала
 23 А  в г. Сургуте.                          2 этап строительства.     </t>
    </r>
    <r>
      <rPr>
        <b/>
        <sz val="9"/>
        <rFont val="Times New Roman"/>
        <family val="1"/>
        <charset val="204"/>
      </rPr>
      <t xml:space="preserve">Жилой дом №1                              </t>
    </r>
    <r>
      <rPr>
        <sz val="9"/>
        <rFont val="Times New Roman"/>
        <family val="1"/>
        <charset val="204"/>
      </rPr>
      <t>(секции 1,6; 1,7)</t>
    </r>
  </si>
  <si>
    <t>Жилой дом №6 
в 30 микрорайоне 2 этап строительства</t>
  </si>
  <si>
    <t>Жилой дом №6 в 30 микрорайоне.
3 этап строительства</t>
  </si>
  <si>
    <r>
      <t xml:space="preserve">Многоэтажный жилой дом №2. 2 этап строительства
- Многоэтажный жилой дом №2 </t>
    </r>
    <r>
      <rPr>
        <b/>
        <sz val="9"/>
        <rFont val="Times New Roman"/>
        <family val="1"/>
        <charset val="204"/>
      </rPr>
      <t>Корпус 2</t>
    </r>
  </si>
  <si>
    <t>Многоквартирный жилой дом №3</t>
  </si>
  <si>
    <t>Многоквартьирный жилой дом №5</t>
  </si>
  <si>
    <t>Многоэтажный жилой дом №4.7 в мкр.1  г. Сургута с подземным паркингом 11.1.  
1 этап - Многоэтажный жилдой дом №4.7 (5 секций)</t>
  </si>
  <si>
    <t>Жилой комплекс
 в микрорайоне ПИКС станции Сургут. 9этажный жилой дом №5</t>
  </si>
  <si>
    <t>1 этап- 9 этажный 4 подъездный жилой дом. 
2 этап-закрытая автостоянка</t>
  </si>
  <si>
    <t>Жилой дом №3 
со встроенными помещениями и подземной автостоянкой</t>
  </si>
  <si>
    <t>Проектирование и строительство реализуется в рамках муниципальной программы"Молодёжная политика Сургута на 2014 - 2020 годы"                                                                                                                             Выполнение проектно-изыскательских работ осуществлялось в соответствии с заключенным контрактом с ООО "ЭКСПроект" МК №04/П-2014 от 09.01.2014г. Сумма по контракту 8700,0 тыс.руб.  Работы выполнены и оплачены.  Получено положительное заключение о проверке достоверности определения сметной стоимости объека № 86-1-6-0041-15 от 21.04.2015.                                                                                                                            
 Потребность в финансировании для строительства объекта: из окружного бюджета на 2018 год -  217 304 158 рублей, 2019 год - 217 304 159 рублей, из местного бюджета 2018 год  -  24 144 906 рублей. и 2019 год -24 144 907 рублей.</t>
  </si>
  <si>
    <t>По итогам технического совещания от 22.05.2015 при заместителе Губернатора ХМАО-Югры Шаповал Д.В. по вопросу строительства объекта были приняты решения об изменении местоположения объекта.  КУ "УКС Югры обратился в Администрацию города Сургута для формирования и предоставления земельного участка для проектирования и строительства объекта. Земельный участок в Пойме реки Обь выделен, оформляются правоустанавливающие документы на земельный участок. В 2015 году планируетя сбор исходных данных, проектно-изызкательские работы, получения технических условий, утверждения задания на проектирование.</t>
  </si>
  <si>
    <t>"Специализированный торговый центр" по адресу
г. Сургут, Нефтеюганское шоссе, 21". Северный промрайон.</t>
  </si>
  <si>
    <t>"Здание производственное административное. г. Сургут,
мкр.6 ул. Энтузиастов"</t>
  </si>
  <si>
    <t>"Здание архива "СургутНИПИнефть" 
г. Сургут. ул. Пионерная. 11"</t>
  </si>
  <si>
    <t>"ХМАО-Югра. Тюменская область. г. Сургут Административное здание 
по ул. Гагарина"</t>
  </si>
  <si>
    <t>"Ресторанный комплекс по набережной И.Кайдалова".
мкр. 21-22.</t>
  </si>
  <si>
    <t xml:space="preserve">"Строительство административного здания Управления Федеральной службы судебных приставов по Ханты-Мансийскому автономному округу-Югре" 
в г. Сургуте" ул. Энгельса. </t>
  </si>
  <si>
    <t>"Общественное здание административного назначения с предприятиями общественного питания,
в микрорайоне 27, по проезду Мунарева, в г. Сургуте".</t>
  </si>
  <si>
    <t>Строительство объекта Детский сад "Золотой ключик",
ул. Энтузиастов,51/1 г. Сургута.</t>
  </si>
  <si>
    <t>Детский сад №1 на 300 мест  
в микрорайоне
№ 24 г.Сургута</t>
  </si>
  <si>
    <t>Детский сад № 2 на 300 мест в 38 микрорайоне 
г. Сургута
(№45 «Малышок»)</t>
  </si>
  <si>
    <t xml:space="preserve">    858, 48 м2</t>
  </si>
  <si>
    <t>Разрешение на ввод №ru86310000-94 от 11.06.2014.</t>
  </si>
  <si>
    <t>Реконструкция здания Сургутского государственного университета под биологическую лабораторию г. Сургут</t>
  </si>
  <si>
    <t xml:space="preserve">Улица Киртбая от ул. 1 "З" 
до ул. 3 "З"                                                                                                                                                                                                                    </t>
  </si>
  <si>
    <t>Проектирование и строительство реализуется в рамках муниципальной программы "Развитие физической культуры и спорта в городе Сургуте на 2014-2020 годы"                                                                                                                                                                                                                                                                                                                           Выполнение проектно-изыскательских работ осуществлялось в соответствии с заключенным контрактом с ООО "Стройуслуга" МК №01/П-2014 от 09.01.2014 г. Сумма по контракту                                                                                                                                                                                                                                                                       6 016,56 тыс.руб. Срок выполнения работ по контракту 9 месяцев с даты подписания. Работы выполнены и оплачены. Получены:  - положительное заключение государственной экспертизы от 12.12.2014 № 86-1-4-0265-14 проектной документации и результатов инженерных изысканй; 
- положительное заключение  от 12.12.2014 № 86-1-6-0118-14 о проверке достоверности определения сметной стоимости строительства объекта. Проектная документация утверждена Департаментом строительства ХМАО-Югры от 06.02.2015. Потребность в финансировании для строительства объекта: из окружного бюджета на 2018 год -  82 912 339 рублей, 2019 год - 82 912 340 рублей, из местного бюджета 2018 год  -  9 212 482 рублей и 2019 год - 9 212 482 рублей.</t>
  </si>
  <si>
    <t xml:space="preserve">Приобретение реализуется в рамках муниципальной программы "Развитие образования города Сургута на 2014-2020 годы"                                                                                                                                                                                                                                                                                                                            Участок сформирован и поставлен на государственный кадастровый учет, в настоящее время опубликована информация о предоставлении земельного участка без проведения торгов. 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средней общеобразовательной школы.                                                                                                                                                                                                                                                                                           В соответствии с распоряжением Правительства ХМАО-Югры от 09.09.2014 №501-рп 
"О внесении изменения в распоряжение Правительства ХМАО-Югры от 25.07.2014 №424-рп "Об утверждении Перечня объектов капитального строительства общего образования, предназначенных для размещения дошкольных и (или) общеобразовательных организаций муниципальной собственности, с указанием пообъектного объема их финансирования на 2014 год и плановый период 2015 и 2016 годов" предусмотрены средства в бюджете ХМАО  
на выкуп построенных объектов. </t>
  </si>
  <si>
    <r>
      <t xml:space="preserve">Проектирование и строительство объекта реализуется в рамках муниципальной программы "Развитие образования города Сургута на 2014-2020 годы"                                                                                                            Заключен инвестиционный договор № 09/2014 от 23.05.2014 г. с ООО "ВОРТ"для реализации инвестиционного проекта по созданию объекта. Сумма договора 76 637,128 тыс. руб. Срок выполнения работ: 1 этап (проектирование) - 23.07.2014г,
СМР: Готовность объекта -100%.
</t>
    </r>
    <r>
      <rPr>
        <b/>
        <i/>
        <sz val="8"/>
        <rFont val="Times New Roman"/>
        <family val="1"/>
        <charset val="204"/>
      </rPr>
      <t>Разрешение на ввод объекта в эксплуатацию от 21.08.2015 г. №86-ru86310000-59-2015</t>
    </r>
  </si>
  <si>
    <t xml:space="preserve">Внутриквартальные проезды для обеспечения подъезда к общеобразовательным учреждениям в микрорайоне 24 в г.Сургуте                                                                                         </t>
  </si>
  <si>
    <t xml:space="preserve"> протяженность введенных в эксплуатацию                      внутриквартальных проездов, м. -0,785</t>
  </si>
  <si>
    <t>Благоустройство и строительство внутриквартальных проездов в микрорайоне № 26</t>
  </si>
  <si>
    <t>Подъезд к школе в мкр. ПИКС</t>
  </si>
  <si>
    <t>Протяженность введенных в эксплуатацию внутриквартальных проездов, м.- 412</t>
  </si>
  <si>
    <t xml:space="preserve">Капитальный ремонт реализуется в рамках муниципальной прогрмыы "Доступная среда  г. Сургута на 2014-2020 годы"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№10/П-2014 от 11.08.2014. Срок выполнения работ - 31.12.2014 .   Выполненные работы Заказчиком не приняты, в связи с предоставлением некомплектной документации с многочисленными замечаниями.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(исх.от 18.06.2015г. №43-02-1660/15) МК считается расторгнутым -  30.06.2015г. Затраты на выполнение ПИР планируется включить в проект бюджета на 2016 год.
</t>
  </si>
  <si>
    <r>
      <t xml:space="preserve">Проектирвание и строиетльство инженерной инфраструктуры и автомобильной дороги реализуется в рамках муниципальных программ "Проектирование и строительство объектов инженерной инфраструктуры на территории города Сургута в 2014-2020 годах" и   "Развитие транспортной системы города Сургута на 2014-2020 годы".                                                                                                                                                                                                                   Разработанный  ООО "Стройинжиниринг" проектно-сметная документация по МК №06-П-2013 от 16.05.2013, в связи с  введением в действие новых государственных элементных сметных нормативов, федеральных сметных цен на материалы, изделия и конструкции, применяемые в строительстве, расценок на эксплуатацию строительных машин и автотранспортных средств, на перевозку грузов для строительства (утв. приказом Министерства строительства и ЖКХ РФ от 30.01.2014 № 31/пр) необходима корректировка сметной документации. Был заключен МК с  ОАО ИЦ "Сургутстройцена" . №02/П-2015 от 10.07.2015 г. ( 97,22250 тыс. руб.). Работы по корректировке выполнены.
</t>
    </r>
    <r>
      <rPr>
        <sz val="8"/>
        <rFont val="Times New Roman"/>
        <family val="1"/>
        <charset val="204"/>
      </rPr>
      <t xml:space="preserve">Строительство магистральных сетей в составе улицы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Строительство дорожного полотна планируется реализовать в рамках  муниципальной программы  "Развитие транспортной системы города Сургута на 2014-2020 годы".   Позволит обеспечить инженерную подготовку мкр. 35, 35 "А"                                                                                                                                                  Строительство объекта планируется в 2018-2019 годах.                                                                                              Строительство объекта возможно при обеспечении финансированием. Потребность  финансирования  за счет средств окружного бюджета на 2018год  - 111 034 000 рублей,2019 год -111 034 000;  за счет средств местного бюджета на 2018 год
 - 169 477 170  рублей., на 2019 год - 74 054 830 рублей.
</t>
    </r>
  </si>
  <si>
    <t>за счет межбюджетных трансфертов из федерального  бюджета</t>
  </si>
  <si>
    <t>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2014-2020 годы"                                                                                                                                                                                                                        
Приобретение выполненых внутриквартальных проездов планируется в 2016 году.</t>
  </si>
  <si>
    <t>Приобретение  объекта реализуется в рамках муниципальной программы "Развитие образования города Сургута на 2014-2020 годы"                                                                                                                                                                                                                                          Выкуп детского сада, финансируемого в рамках государственно-частного партнерства (ГЧП), планируемым равными долями на 3 года.                                                                                                                                                                                                                                                                                                          В соответствии с распоряжением Правительства ХМАО-Югры от 09.09.2014 №501-рп 
"О внесении изменения в распоряжение Правительства ХМАО-Югры от 25.07.2014 №424-рп "Об утверждении Перечня объектов капитального строительства общего образования, предназначенных для размещения дошкольных и (или) общеобразовательных организаций муниципальной собственности, с указанием пообъектного объема их финансирования на 2014 год и плановый период 2015 и 2016 годов" предусмотрены средства в бюджете ХМАО  
на выкуп построенных объектов.                                                                                                 Нежилое помещение передано в муниципальную собственность. Свидетельство
о государственной регистрации № 86-АБ 959129 на нежилое помещение, общей площадью 19,8 кв.м, этаж 1.
В ДОиМП ХМАО - Югры направлено письмо от 28.09.2015 № 01-11-6465/15-0-0 о внесении изменений в приложение №т 6 "Перечень объектов капитального строительства на 2014-2020 годы, предназначенных для размещения муниципальных образовательных организаций". 
По объекту "Встроенно-пристроенное помещение по ул.Профсоюзов, д.38" изменение в части уменьшения мощности  на 83 и срок строительства на 2013-2017.
Выполнен расчет стоимости капитального ремонта. Разработанно и утверждено ДО Администрации г. Сургута техническое задание по объекту: Детский сад по ул. Профсоюзов, д. 38 (встроенные помещения на 1-2 этажах жилого дома) Билдинг-сад на 83 места. 
От ДОиМП ХМАО - Югры получен ответ о предусмотрении  средств на проведение необходимых работ для дошкольного образовательного учреждения в бюджете муниципального образования.</t>
  </si>
  <si>
    <r>
      <t xml:space="preserve">Строительство осуществляется
</t>
    </r>
    <r>
      <rPr>
        <b/>
        <i/>
        <sz val="8"/>
        <color indexed="8"/>
        <rFont val="Times New Roman"/>
        <family val="1"/>
        <charset val="204"/>
      </rPr>
      <t>Разрешение на строительство № ru86310000-86 от 12.07.2012  до 31.12.2014, продлено до 31.12.2015
Разрешение на ввод №65 от 22.09.15</t>
    </r>
  </si>
  <si>
    <r>
      <t xml:space="preserve">Строительство осуществляется
</t>
    </r>
    <r>
      <rPr>
        <b/>
        <i/>
        <sz val="8"/>
        <color indexed="8"/>
        <rFont val="Times New Roman"/>
        <family val="1"/>
        <charset val="204"/>
      </rPr>
      <t>Разрешение на строительство № ru86310000-87 от 12.07.2012 до 31.12.2014, продлено до 31.12.2015
Разрешение на ввод №64 от 22.09.15</t>
    </r>
  </si>
  <si>
    <t>Жилой дом №7Б с подземной автостоянкой в мкр.18 
г. Сургут</t>
  </si>
  <si>
    <r>
      <t xml:space="preserve">Строительство осуществляется
</t>
    </r>
    <r>
      <rPr>
        <b/>
        <i/>
        <sz val="8"/>
        <color indexed="8"/>
        <rFont val="Times New Roman"/>
        <family val="1"/>
        <charset val="204"/>
      </rPr>
      <t>Разрешение на строительство № ru86310000-221 от 13.12.2013  до 15.01.2015, продлено до 31.10.2015
Разрешение на ввод №70 от 29.09.15</t>
    </r>
  </si>
  <si>
    <t>Жилой комплекс "Лунный" со встроенно-пристроенными помещениями общественного назаначения и подземной автостоянкой.                    
Дом №1 
(секции 1.1,1.2,  1.3,1.4)</t>
  </si>
  <si>
    <t xml:space="preserve">Проектирование и строительство объекта реализуется в рамках муниципальной программы "Молодёжная политика Сургута на 2014 - 2020 годы" 
Молодежный центр включает фото-видео студию, арт-студию,студию макетирования и конструирования,находится в оперативном управлении МБУ "Вариант". Проектно-сметная документация разработана в полном объеме.                                                                                                                                           </t>
  </si>
  <si>
    <t>Капитальный ремонт реализуется в рамках муниципальной прогрмыы "Доступная среда г. Сургута на 2014-2020 годы"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"Стройуслуга" №13/П-2014 от 11.08.2014г. Сумма по контракту - 905,47883 тысяч рублей, Проектная и рабочая документация представлена в полном объеме. Получено положительное заключение экспертизы проектно-сметной документации, выполнены необходимые согласования с заинтересованными организациями.</t>
  </si>
  <si>
    <t xml:space="preserve">по состоянию на 10.11.2015 г. </t>
  </si>
  <si>
    <t>Стоимость строительства (выкупа) объекта (в действующих ценах)</t>
  </si>
  <si>
    <t>Источники финансирова-ния 
(в действующих ценах)</t>
  </si>
  <si>
    <t>Фактические капитальные вложения
с начала строительства 
(по объектам бюджетного финансирования)</t>
  </si>
  <si>
    <t>2017год</t>
  </si>
  <si>
    <t>2018 год</t>
  </si>
  <si>
    <t>Объем финансирования (всего, руб.) 
(в действующих ценах) 
(по объектам бюджетного финансирования</t>
  </si>
  <si>
    <r>
      <t xml:space="preserve">Проектирование и строительство реализуется в рамках муниципальной программы "Развитие культуры и туризма в городе Сургуте" на 2014-2020 годы"   </t>
    </r>
    <r>
      <rPr>
        <b/>
        <i/>
        <sz val="8"/>
        <rFont val="Times New Roman"/>
        <family val="1"/>
        <charset val="204"/>
      </rPr>
      <t xml:space="preserve">      </t>
    </r>
    <r>
      <rPr>
        <sz val="8"/>
        <rFont val="Times New Roman"/>
        <family val="1"/>
        <charset val="204"/>
      </rPr>
      <t xml:space="preserve">                                                                                                                                                                                                                                                                                                                       ООО "ВОРТ" №03/2014 г. от 12.05.14 г. для реализовал инвестиционный проект по созданию объекта. Сумма договора 104 542,280 тыс. руб. </t>
    </r>
    <r>
      <rPr>
        <b/>
        <i/>
        <sz val="8"/>
        <rFont val="Times New Roman"/>
        <family val="1"/>
        <charset val="204"/>
      </rPr>
      <t>Разрешение на ввод объекта 
в эксплуататцию от 13.08.2015 №86-ru86310000-55-2015.</t>
    </r>
    <r>
      <rPr>
        <sz val="8"/>
        <rFont val="Times New Roman"/>
        <family val="1"/>
        <charset val="204"/>
      </rPr>
      <t xml:space="preserve">
</t>
    </r>
  </si>
  <si>
    <t>Строительство объекта предусматривается в рамках муниципальной программы "Создание условий для развития муниципальной политики в отдельных секторах экономики города Сургута на 2014-2020 годы"                                                                                                                                                                                  06.04.2015 была  размещена конкурсная документация о проведении открытого конкурса на право заключения инвестиционного договора для реализации инвестиционного проекта по созданию объекта и  объявлен конкурс подачи предложений на участие в открытом конкурсе. Заказчики не заявились, вскрытие конвертов с конкурсными предложениями на участие в открытом конкурсе не состоялось. 
Средняя стоимость объекта по корректировке сметной документации и проведения проверки достоверности определения сметной стоимости строительства объекта в соответствии с запрошенными коммерческими предложениями составляет 180 000 рублей.</t>
  </si>
  <si>
    <t xml:space="preserve">Проектирование и строительство реализуется в рамках муниципальной программы"Молодёжная политика Сургута на 2014 - 2020 годы" 
НМЦК-7 565 047,70 рублей.  По итогам аукциона победителем признан  участник  
ООО "Стройуслуга" МК  №04П-2015 от 12.10.2015 (протокол № ОК-1183(2) от 23.09.15 г. сумма - 7 226,46485 тыс.руб., из них лимит на 2015 год - 1 627,295 т.р. на оплату за выполнение инженерно-геодезических и инженерно-геологических изысканий). 
Срок выполнения работ: с даты заключения контракта по 30.11.2016.
По решению Думы города Сургута (от 23.09.2015 №765-V ДГ) в бюджетную смету включены средства в размере 52,500 тыс. руб.  Заключен  договор №07/П - 2015 от 28.10.2015  
на проверку сметной документации на сумму 52,500 тыс. руб.  </t>
  </si>
  <si>
    <r>
      <t xml:space="preserve">Проектирование и строительство реализуется в рамках муниципальной программы "Развитие культуры и туризма в городе Сургуте" на 2014-2020 годы"   
</t>
    </r>
    <r>
      <rPr>
        <b/>
        <i/>
        <sz val="8"/>
        <rFont val="Times New Roman"/>
        <family val="1"/>
        <charset val="204"/>
      </rPr>
      <t xml:space="preserve">Разрешение на строительство №114 от 30.07.14 до 30.04.16г.    </t>
    </r>
    <r>
      <rPr>
        <sz val="8"/>
        <rFont val="Times New Roman"/>
        <family val="1"/>
        <charset val="204"/>
      </rPr>
      <t xml:space="preserve">                                                                                                                                                                                                                                                                                                                      Работы выполняются в соответствии с заключенным МК с ООО "Сибвитосервис"  №18/2014 от 04.10.2014г. Сумма по контракту 323 245,55685 тыс.руб, сумма 2014 года - 50 796 тыс.руб. Срок выполнения работ июль 2016 год. 
Степень готовности объекта: общий процент готовности - 42%. 
подготовка территории -100%, здание -42%, наружные сети электроснабжения 71%, прочие работы и затраты -31%. бокс на 2 автомобиля-42%.
Работы ведутся с отставанием от графика производства работ в связи с согласованием изменений в проект, т.к. витражная система тепло-холод не проходит по расчету теплотехнических показателей.
Оплата за осуществление технологического присоединения объекта к электрическим сетям в размере 7,53902 тыс. руб. будет осуществляться согласно договора от 20.03.2012  №56/2012/ТП. В соответствии с условиями договора оплата производится по факту оказания услуг. 
Работы запланированные к исполнению в августе  планируются к выполнению  в ноябре 2015 года.    </t>
    </r>
  </si>
  <si>
    <t>Разрешение на строительство №54 от 18.04.14 до 30.12.15</t>
  </si>
  <si>
    <r>
      <t>Проектирование и строительство объектов реализуется в рамках муниципальной программы "Управление муниципальным имуществом и земельными ресурсами в г. Сургуте на 2014-2020 годы"                                                                                                                                                                                                       Работы выполняются в соответствии с заключенным муниципальным контрактом
с ООО "Строительная компания СОК"  №01/2014 от 03.02.2014г. Срок выполнения работ
по контракту - декабрь 2015г</t>
    </r>
    <r>
      <rPr>
        <b/>
        <i/>
        <sz val="8"/>
        <rFont val="Times New Roman"/>
        <family val="1"/>
        <charset val="204"/>
      </rPr>
      <t xml:space="preserve">. 
Разрешение на строительство №14 от 07.02.14 до 07.05.16г. </t>
    </r>
    <r>
      <rPr>
        <sz val="8"/>
        <rFont val="Times New Roman"/>
        <family val="1"/>
        <charset val="204"/>
      </rPr>
      <t xml:space="preserve">  Процент готовности объекта - 99%.    Ведутся  внутриотделочные работы. Запланированные в сентябре работы 
по организации дорожного движения и установки малых архитектурных форм были выполнены и приняты в октябре 2015 г., 
Оплата за осуществление технологического присоединения объекта к электрическим сетям 
в размере 7,79036 тыс. руб. будет осуществляться согласно договора от 28.02.2013 г. 
№ 46/2013/ТП.
Срок размещения извещений о проведении закупок у единственного исполнителя на оказание услуг по подключению объекта к сетям водоснабжения 
(1 717,60446 тыс. руб.), к сетям водоотведения 
(2 811,10622тыс. руб.) согласно утвержденного плана-графика перенесен на ноябрь 2015 г. 
в связи с согласованием заявок на присоединение  в СГМУП "Горводоканал" (решается вопрос о точке присоединения). Ориентировочный срок заключения контрактов - ноябрь 2015  По результатам проведенных в сентябре - октябре 2015 г. аукционов на право заключения контрактов на поставку оборудования для комплектации и ввода в эксплуатацию объекта заключены 7-мь муниципальных контракта на общую сумму 82 475,17005 тыс. руб. Сроки поставки оборудования - 01.12.2015г., 13-ть контрактов на общую сумму  - 46 929,70089 тыс.руб. - в стадии заключения. По 46-ми аукционам на общую сумму - 253 503,80657 тыс.руб. - опубликованы извещения.  Документация по 13-ти аукционам на общую сумму - 
58 089,00486 тыс. руб. находится на соглосовании в ДЭП. Экономия по итогам проведенных торгов составила 19 957,83354 тыс.руб.        </t>
    </r>
  </si>
  <si>
    <r>
      <t xml:space="preserve">Производятся следующие виды работ:                                                                                                                                                                                                                                                 
- завоз бытовых вагончиков;
- вывоз некондиционного грунта и мусора со строительной площадки;
- завоз строительных материалов и техники;
- уплотнение грунта;
- погружение свай;
- срубка оголовков забитых свай до проектной отметки;
- устройство щебеночной подушки из щебня фракции 40-70мм;
- устройство щебеночной подушки из щебня фракции 20-40мм;
- устройство бетонной подготовки из бетона В7,5;
- устройство гидроизоляции бетонной подготовки;
- изготовление, монтаж и установка опалубки;
- изготовление арматурных пространственных каркасов;
- устройство монолитного ростверка;
- уборка территории строительной площадки и прилегающей территории от строительного мусора;
- переустройство существующего газопровода (установка защитного кожуха из стальной трубы с выводом контрольной трубки) в местах организации заездов на территорию строительной площадки объекта;
- снегоборьба;
- завоз башенных кранов;                                                                                                                                                                                                                        </t>
    </r>
    <r>
      <rPr>
        <b/>
        <i/>
        <sz val="8"/>
        <rFont val="Times New Roman"/>
        <family val="1"/>
        <charset val="204"/>
      </rPr>
      <t xml:space="preserve">Разрешение на строительство №25 от 04.03.15 до 06.07.23г.   </t>
    </r>
  </si>
  <si>
    <r>
      <t>Проектирование и строительство объекта реализуется в рамках муниципальной программы "Развитие образования города Сургута на 2014-2020 годы"                                                                                                                    Заключен инвестиционный договор № 10/2014 от 23.05.2014 ООО "Сургутстройцентр"  для реализации инвестиционного проекта по созданию объекта. Сумма договора 
291 005,000 тысяч рублей.  
В связи с   несоблюдением поставщиками условий договоров по поставке  технологического оборудования ориентировочный срок реализации инвестиционного проекта  - ноябрь 2015 г.</t>
    </r>
    <r>
      <rPr>
        <b/>
        <i/>
        <sz val="8"/>
        <rFont val="Times New Roman"/>
        <family val="1"/>
        <charset val="204"/>
      </rPr>
      <t xml:space="preserve">
Разрешение на строительство от  № ru86310000-138 19.11.2014 до 19.11.15.</t>
    </r>
    <r>
      <rPr>
        <sz val="8"/>
        <rFont val="Times New Roman"/>
        <family val="1"/>
        <charset val="204"/>
      </rPr>
      <t xml:space="preserve"> 
СМР:   Степень готовности:   общая 98%. (фундамент 100%, коробка - 100%;  полы - 100%;  отопление и водоснабжение - 100%; электроснабжение (скрытая проводка) - 100%; вентиляция - 90%.
                                         </t>
    </r>
  </si>
  <si>
    <t xml:space="preserve">Проектирование и строительство объекта реализуется в рамках муниципальной программы "Развитие образования города Сургута на 2014-2020 годы"                                                                                                                                                                                                                                                                                                                  Проектные работы  100%. Ранее объявленные торги на право заключения  договора аренды земельного участка не состоялись. Торги признаны несостоявшимися, в связи
с отсутствием заявок на участие в торгах. Решением Думы города принято решение 
о предоставлениии земельного участка без торгов. Размещена информация для застройщиков рассмотреть возможность участия в реализации инвестиционных проектов строительства общеобразовательных школ. Выданы технические условия на присоединение 
к существующим инженерным сетям.                                                                                                                                                          Строительная готовность - 0%      </t>
  </si>
  <si>
    <t xml:space="preserve">Приобретение объекта реализуется в рамках муниципальной программы "Развитие образования города Сургута на 2014-2020 годы" 
Земельный участок в микрорайоне 33 поставлен на государственный кадастровый учет 
с разрешённым использованием: строительство школы на 1000 учащихся с наружными инженерными сетями. Данный земельный участок был обременен регистрационной записью 
об аренде земельного участка ООО ''КЕНТАВР'' в целях строительства 
и размещения временной платной автостоянки легкового транспорта. Департаментом имущественных и земельных отношений 17.04.2015 прекращена регистрационная запись 
об аренде.  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школы, с наружными инженерными сетями.                                                                                                                                                                                                                                                               Земельный участок расположен в территорииальной зоне ДОУ «Зона дошкольных 
и общеобразовательных учреждений» Распоряжением Администрации города от 11.09.2015 
№ 2222 утверждена схема земельного участка на кадастровом плане территории, проводятся работы по межеванию территории для подготовки межевого план и постановки на ГКУ. 
В настоящее время МКУ "УКС" г. Сургута проводится сбор исходно-разрешительной документации в целях проектирования данного объекта.
В ДОиМП ХМАО - Югры направлено письмо от 28.09.2015 № 01-11-6465/15-0-0 о внесении изменений в приложение №т 6 "Перечень объектов капитального строительства на 2014-2020 годы, предназначенных для размещения муниципальных образовательных организаций". 
По объекту "Средняя образовательная школа в микрорайоне № 33 г. Сургута" изменение 
в части уменьшения мощности  на 825 мест и внебюджетные источники заменить источник 
на бюджетавтономного округа, местный бюджет.
</t>
  </si>
  <si>
    <r>
      <t xml:space="preserve">Проектирование и строительство объекта реализуется в рамках муниципальной программы "Развитие образования города Сургута на 2014-2020 годы"                                                                                                                                                                                                                                                                                                                    Между МКУ "УКС" и ООО "СУ-14" заключен Муниципальный контракт от 14.10.2014 
№ 17/2014. Срок исполнения - 15.12.2015г. Сумма по контракту 209 485,54429 тыс.руб, сумма 2014 года - 57 530,44002 тыс.руб. Выполнены работы: Степень готовности общая- 
68 %,. Подготовка территории строительства-100%,  основные объекты строительства-66%, объекты энергетического хозяйства-89%, Демонтажные работы - 100%.   Дренажная система - 100%. Отводящий дренаж - 100%.  Ограждение - 100%. Вертикальная планировка -  90%.  Фасады-50%.Кровля-90%.Благоустройство-70%.Маф и теневые навесы-55%.Внутрение инженерные сети-25%.Холодный склад 80%                                                                                                                                                                                                                                                                                               В связи с внесением изменений в постановление Правительства ХМАО -Югры  от 12 декабря 2014 года № 479-п «Об Адресной инвестиционной программе Ханты-Мансийского автономного округа – Югры на 2015 год и на плановый период 2016 и 2017 годов» 
от 21.08.2015 №274-п в части уменьшения субсидий предоставляемых за счет бюджета автономного округа дополнительно выделены средства федерального бюджета.
В соответствии с проектом дополнительного соглашения №1 к соглашению № 06/15.0257 
от 29.06.2015  о предоставлении субсидии на софинансирование расходных обязательств по модернизации региональной системы дошкольного образования  размер субсидии из федерального бюджета составляет 129 034, 200  тыс. руб. 
</t>
    </r>
    <r>
      <rPr>
        <b/>
        <i/>
        <sz val="8"/>
        <color theme="1"/>
        <rFont val="Times New Roman"/>
        <family val="1"/>
        <charset val="204"/>
      </rPr>
      <t xml:space="preserve">Разрешение на строительство №227 от 20.12.13 </t>
    </r>
    <r>
      <rPr>
        <b/>
        <i/>
        <sz val="8"/>
        <rFont val="Times New Roman"/>
        <family val="1"/>
        <charset val="204"/>
      </rPr>
      <t xml:space="preserve">до 20.04.16г. </t>
    </r>
    <r>
      <rPr>
        <sz val="8"/>
        <rFont val="Times New Roman"/>
        <family val="1"/>
        <charset val="204"/>
      </rPr>
      <t xml:space="preserve"> </t>
    </r>
  </si>
  <si>
    <r>
      <t xml:space="preserve">Приобретение объекта реализуется в рамках муниципальной программы "Развитие образования города Сургута на 2014-2020 годы"                                                                                                                                                     
</t>
    </r>
    <r>
      <rPr>
        <b/>
        <i/>
        <sz val="8"/>
        <rFont val="Times New Roman"/>
        <family val="1"/>
        <charset val="204"/>
      </rPr>
      <t xml:space="preserve"> Разрешение на строительство: от 29.04.2014 № ru86310000-60 до 30.09.15.
</t>
    </r>
    <r>
      <rPr>
        <sz val="8"/>
        <rFont val="Times New Roman"/>
        <family val="1"/>
        <charset val="204"/>
      </rPr>
      <t xml:space="preserve"> СМР: дата начала строительства - 29.04.2014 г.</t>
    </r>
    <r>
      <rPr>
        <sz val="8"/>
        <color theme="1"/>
        <rFont val="Times New Roman"/>
        <family val="1"/>
        <charset val="204"/>
      </rPr>
      <t xml:space="preserve">
</t>
    </r>
    <r>
      <rPr>
        <sz val="8"/>
        <rFont val="Times New Roman"/>
        <family val="1"/>
        <charset val="204"/>
      </rPr>
      <t xml:space="preserve"> СМР: Степень готовности: общая 90%. (фундамент 100%, коробка - 100%;  полы - 100%;  отопление и водоснабжение - 70%; электроснабжение (скрытая проводка) - 80%; вентиляция - 90%.  Внутренние системы водоснабжения-5%, внутренние системы отопления-3%, монтаж оборудования бассейна-12%
Выкуп детского сада, финансируемого в рамках государственно-частного партнерства (ГЧП), планируемым равными долями на 3 года.                                                                                                                                                                                                                                                                                                          В соответствии с распоряжением Правительства ХМАО-Югры от 09.09.2014 №501-рп
"О внесении изменения в распоряжение Правительства ХМАО-Югры от 25.07.2014 №424-рп "Об утверждении Перечня объектов капитального строительства общего образования, предназначенных для размещения дошкольных и (или) общеобразовательных организаций муниципальной собственности, с указанием пообъектного объема их финансирования на 2014 год и плановый период 2015 и 2016 годов" предусмотрены средства в бюджете ХМАО  
на выкуп построенных объектов. 
Планируемый ввод в эксплуатацию конец II квартала 2016 года.</t>
    </r>
  </si>
  <si>
    <t xml:space="preserve">Приобретение объекта реализуется в рамках муниципальной программы "Развитие образования города Сургута на 2014-2020 годы"                                                                                                                                                                                                                      Выкуп детского сада, финансируемого в рамках государственно-частного партнерства (ГЧП) ООО "Стройижиринг" разработаны планировочные решения объекта. Проектные работы закончены - 30.06.2015.
Земельный участок: Договор аренды земельного участка под комплексное освоение
в целях жилищного строительства с ЗАО  "Югорское управление инвестиционно-строительными проектами» от 25.09.2006 № 716, со сроком действия до 01.09.2016. Объект предусмотрен в составе введенного в эксплуатацию жилого комплекса №10 
по ул.И.Каролинского, обеспеченного всеми инженерными сетями.
Ориентировочный срок выполнения отделочных работ и работ по меблировке -30.11.2015. Ориентировочный срок сдачи объекта в эксплуатацию I квартал 2016.
</t>
  </si>
  <si>
    <t>Приобретение объекта реализуется в рамках муниципальной программы "Развитие образования города Сургута на 2014-2020 годы"                                                                                                                                                                                                    Выкуп детского сада, финансируемого в рамках государственно-частного партнерства (ГЧП).  Проектирование ДДУ на 80 мест, на данный момент проходим согласование архитектурных 
и технологических решений в департаменте образования г.Сургута, на данный момент согласовываем изменения в проекте детский сад будет на 150 мест. Разработана и согласована стадия "Р" документации на магистральные сети и строительство.  Договор о развитии застроенной территории - части квартала 23А. Земельный участок: Договор аренды земельного участка под комплексное освоение в целях жилищного строительства с ЗАО  "Югорское управление инвестиционно-строительными проектами» от 25.09.2006 № 716, со сроком действия до 01.09.2016. Объект предусмотрен в составе введенного в эксплуатацию жилого комплекса №10 по ул.И.Каролинского, обеспеченного всеми инженерными сетями. Процент готовности по конструктивным элементам - 90 % монолитный каркас.  Ориентировочный срок выполнения отделочных работ и работ по меблировке -30.11.15 г.
Планируемая дата ввода объекта: декабрь 2017.</t>
  </si>
  <si>
    <r>
      <t xml:space="preserve">Проектирование и строительство объекта реализуется в рамках муниципальной программы "Развитие образования города Сургута на 2014-2020 годы"                                                                                                                                                                                                                                                                                                            Проектные работы 100%. Положительное  заключение гос. экспертизы от 23.05.2014                                                                                                                                                 № 2-1-1-0162-14.  Подключение объекта от внутриквартальных инженерных сетей, строительство которых  ведется застройщиком ООО "Сибпромстрой".  
Получены ТУ: представлены точки подключения к инженерным сетям, выданы все  тех.условия  на проектирование.                                                                                            
Земельный участок: договор аренды от 23.07.12 № 568, со сроком действия 
до 22.02.2017. Изменения по назначению земельного участка внесены. Кадастровый номер  
№ 86:10:0101131:41 площадь Sзем.участка=11049м2.    Внеплощадочные инженерные сети: решение вопросов проектирования  и  строительства внеплощадочных тепловых 
и  электрических сетей СГЭС.                                                                                                                                                                   </t>
    </r>
    <r>
      <rPr>
        <i/>
        <sz val="8"/>
        <rFont val="Times New Roman"/>
        <family val="1"/>
        <charset val="204"/>
      </rPr>
      <t>Р</t>
    </r>
    <r>
      <rPr>
        <b/>
        <i/>
        <sz val="8"/>
        <rFont val="Times New Roman"/>
        <family val="1"/>
        <charset val="204"/>
      </rPr>
      <t>азрешение на строительство №ru 86310000-37  от 08.04.2015 до 10.05.17.</t>
    </r>
    <r>
      <rPr>
        <sz val="8"/>
        <rFont val="Times New Roman"/>
        <family val="1"/>
        <charset val="204"/>
      </rPr>
      <t xml:space="preserve">  
Вырубка стройплощадки на 100%. Выполнена геодезическая разбивка площадки,вынос
в натуру границ земельного участка, разбивка котлована, прокладка электрического кабеля.  Строительство ограждения  площадки и подъездной дороги. 
Работы не ведутся в связи с финансовыми затруднениями.
Ориентировочная дата окончания строительства - май 2017.                                                                                                                                                                                                                           </t>
    </r>
  </si>
  <si>
    <t>Приобретение объекта реализуется в рамках муниципальной программы "Развитие образования города Сургута на 2014-2020 годы"                                                                                                                                                                                                                                                                                                                                          ПСД разработана ООО «Строй-Инжиниринг», г. Сургут. Заказчик – ЗАО «ЮИСП». Получено положительное заключение негосударственной экспертизы ООО «Геопроект»,  
г. Тюмень. По итогам тендера определен победитель (сроки строительства объекта ЗАО «ЮИСП» не обозначены).                                                                                                                                                              В связи с отсутствием возможности привлечения банковского финансирования, строительство объекта в 2015 году начато не будет.                                                                                                               Подключение объектовых сетей и объектов инженерной инфраструктуры планируется от внутриквартальных сетей, выполненных застройщиком ЗАО «Югорское управление инвестиционно-строительными проектами» в рамках договора аренды земельного участка под комплексное освоение от 25.09.2006 № 716 (S зем.уч.- 11600 кв.м). Обременения с земельного участка сняты.</t>
  </si>
  <si>
    <t>Проектирование и строительство объекта реализуется в рамках муниципальной программы "Развитие образования города Сургута на 2014-2020 годы"                                                                                                                  Сумма по контракту с  ООО "Сибпроектстрой 1" №18/П-2013 от 31.12.2013г. - 12042,380 тыс.руб. Срок выполнения работ - 9 месяцев с даты заключения контракта.                                                                                                                                                                 Проектные работы-100%. Положительное заключение государственной экспертизы 
86-1-4-0001-15 от 10.01.2015 ( без сметной документации). В связи  с отсутствием бюджетного финансирования точные сроки строительства объекта не определены.                                                                                                                                                                                                                                                                                          Потребность в финансировании для строительства объекта: из окружного бюджета 
на 2018 год -  250 932 563 рублей, 2019 год - 250 932 563 рублей, 2020 год - 250 932 563;  
из местного бюджета 2018 год  -  13 206 978 рублей. и 2019 год -13 206 977 рублей, 2020 год - 13 206 977 рублей.</t>
  </si>
  <si>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Проектирование и строительство автомобильных дорог  реализуется в рамках муниципальной программы  "Развитие транспортной системы города Сургута на 2014-2020 годы"                                                                                                                                                                                               Проектно-изыскательские работы выполнялись в соответствии с заключенным                                                                                                                                                        МК с ООО "Стройуслуга". МК №04/П-2013 от 17.05.2013г. Сумма по договору 6249,23108 тыс.руб (сумма выполненных в  2013г работ  - 3150,72474 тыс.руб.). Работы выполнены 
и оплачены.
Необходима корректировка сметной документации в связи с введением в действие новых государственных элементных сметных нормативов, федеральных сметных цен на материалы, изделия и конструкции, применяемые в строительстве, расценок на эксплуатацию строительных машин и автотранспортных средств, на перевозку грузов для строительства (утв. приказом Министерства строительства и ЖКХ РФ от 30.01.2014 № 31/пр). Бюджетом городского округа  города Сургут на 2015 год  утверждены средства, необходимые для корректировки проектно - сметной документации и прохождения государственной экспертизы.                                                                                                                                                                                                                  Заключен контракт с ОАО ИЦ "Сургутстройцена" МК №02/П-2015 от 10.07.2014 (87,77750 тыс. руб.). Срок выполнения работ - 2 месяца. Работы выполнены и  оплаченны
Инженерное обеспечение мкр. 43, 48.</t>
  </si>
  <si>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Не освоены средства необходимые для исполнения обязательств по МК №02/П-2014 от 09.01.2014г с ООО "Севердорпроект" на проведение госэкспертизы проектно-сметной документации, в связи с отсутствием утвержденной в установленном порядке документации по планировке территории и проекта межевания посёлка Лунный. Так как срок действия контракта - 30.06.2015г.   сторонами подписано Соглашении о расторжении контракта от 26.06.2015г.  ПИР выполнен в полном объеме.
Для проведении госэкспертизы планируется заключить договор с единственным исполнителем 2015г. при условии выделения дополнительных средств.Согласно плана -графика размещения закупок, срок размещения извещения - ноябрь 2015 г.  Стоимость госэкспертизы с учётом пересчёта в тек. цены по состоянию на 2 кв. 2015г. составляет 702,07994 тыс. руб. Потребность средств в размере 702,07994 тыс. руб включены в бюджетную смету на 2015г. 
                                                                              </t>
  </si>
  <si>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Проектно-изыскательские работы выполнялись в соответствии с заключенным МК с ООО "Юградорпроект", договор №10/П-2013 от 01.07.2013г. Сумма по контракту 6714,2 тыс. руб. (Сумма выполненных в 2013 году работ - 3357,1 тыс.руб.) Проектно-сметная документация разработана в полном объеме и получено положительное заключение  достоверности определения сметной стоимости объектов капитального строительства. Строительство планируется с привлечением средств бюджета автономного округа..</t>
  </si>
  <si>
    <r>
      <t xml:space="preserve">Проектирование и строительство автомобильных дорог реализуется в рамках муниципальной программы  "Развитие транспортной системы города Сургута на 2014-2020 годы"                                                                                                                                         
</t>
    </r>
    <r>
      <rPr>
        <b/>
        <i/>
        <sz val="8"/>
        <color theme="1"/>
        <rFont val="Times New Roman"/>
        <family val="1"/>
        <charset val="204"/>
      </rPr>
      <t xml:space="preserve">Разрешение на строительство №ru86310000-10 от 18.02.15 до 21.10.16.   </t>
    </r>
    <r>
      <rPr>
        <sz val="8"/>
        <color theme="1"/>
        <rFont val="Times New Roman"/>
        <family val="1"/>
        <charset val="204"/>
      </rPr>
      <t xml:space="preserve">Планируемый ввод в эксплуатацию - декабрь 2016 г.  </t>
    </r>
    <r>
      <rPr>
        <b/>
        <i/>
        <sz val="8"/>
        <color theme="1"/>
        <rFont val="Times New Roman"/>
        <family val="1"/>
        <charset val="204"/>
      </rPr>
      <t xml:space="preserve"> </t>
    </r>
    <r>
      <rPr>
        <sz val="8"/>
        <color theme="1"/>
        <rFont val="Times New Roman"/>
        <family val="1"/>
        <charset val="204"/>
      </rPr>
      <t xml:space="preserve">                                                                                                                                                                                                                                                                                                                                                                                                                                                                                                                                                                                                                                                                                                                                                                         380,272 тыс. руб. - остаток  неосвоенных по МК средств необходимых для проведение главгосэкспертизы проектно-сметной документации. Причиной неосвоения является отказ
в приеме проектной документации Ханты-Мансийским   филиалом ГГЭ в связи с отсутствием в наименовании объекта упоминания о газопроводе (опасный производственный объект)  
и с отсутствием письма от ФАУ "Главгосэкспертиза России"  о  согласовании места проведения главгосэкспертизы (ответ на запрос МКУ "УКС" направлен почтой). В связи с окончанием срока действия МК №06/П-2014 от 23.06.2014 г. (30.06.2015г.) сторонами подписано Соглашение о расторжении МК от 29.06.2015г.  
Для проведении главгосэкспертизы планируется заключить договор с единственным исполнителем в 2015 г. при условии выделения дополнительных средств. Стоимость госэкспертизы с учётом пересчёта в тек. цены по состоянию на 2 кв. 2015 г. составляет 538,27410 тыс.руб.  По решению Думы города Сургута (от 23.09.2015 №765-V ДГ) 
в бюджетную смету включены средства в размере 538,27410  тыс.руб.  для заключения договора на госэкспертизу.
</t>
    </r>
    <r>
      <rPr>
        <sz val="8"/>
        <color theme="1"/>
        <rFont val="Times New Roman"/>
        <family val="1"/>
        <charset val="204"/>
      </rPr>
      <t xml:space="preserve">
</t>
    </r>
  </si>
  <si>
    <t>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2014-2020 годы"                                                                                                                                   
В результате рассмотрения схемы границ земельного участка,  Госавтоинспекция не возражает отведения земельного участка под объекты благоустройства и внутриквартальный проезд 
в мкр. 20 "А" с улицы Университетской.  В настоящее время работы по строительству внутриквартального проезда  ведутся силами ООО «Сибпромстрой - Югория».  
Планируемый срок выполнения работ - IV квартал 2015 года. 
Планировалось проведение конкурса по подбору инвестора путем реализации муниципального частного партнерства. 
13 514,800 тыс. руб. - предложены к снятию ДАиГ.</t>
  </si>
  <si>
    <r>
      <t xml:space="preserve">Строительные работы выполняются согласно инвестиционному договору с ООО СК "СОК" №13/2014 г. от 03.07.2014г. Сумма договора - 38 789,580 тыс. руб.  В 2014 году возмещены  затраты инвестора в сумме 21 427,852 тыс.руб.  Остаток средств по инвестиционному договору в размере 17361,728 тыс. руб. возмещен инвестору в июле 2015 г. 
</t>
    </r>
    <r>
      <rPr>
        <b/>
        <i/>
        <sz val="8"/>
        <rFont val="Times New Roman"/>
        <family val="1"/>
        <charset val="204"/>
      </rPr>
      <t>Разрешение на ввод объекта в эксплуатацию от 13.07.2015 г. №86-ru86310000-46-2015</t>
    </r>
  </si>
  <si>
    <t>Капитальный ремонт реализуется в рамках муниципальной прогрмыы "Доступная среда 
г. Сургута на 2014-2020 годы" (с целью приведения их к требованиям доступной среды).                                                                                                                                                                                                                                                       Проектно-изыскательские работы выполняются в соответствии с заключенным МК с ООО "Сибпроектстрой1" №17/П-2014 от 23.12.2014 на сумму 475,01493 тыс.руб. Срок выполнения работ - 10 месяцев (23.10.2015 г.) Работы в октябре 2015 г. выполнены и будут оплачены в ноябре.
На выполнение капитального ремонта в 2016 году предусмотрено 2530 000,00 рублей.
В проекте бюджета на 2016 год и плановый период 2017-2018 годов средства на выполнение капитального ремонта предложены к включению на 2017 год.</t>
  </si>
  <si>
    <t xml:space="preserve">Капитальный ремонт реализуется в рамках муниципальной прогрмыы "Доступная среда                                                                                                                                      г. Сургута на 2014-2020 годы"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№11/П-2014 от 11.08.2014. Срок выполнения работ - 31.12.2014.  Выполненные работы заказчиком не приняты, в связи с предоставлением некомплектной документации с многочисленными замечаниями. Решение об одностороннем отказе заказчика от исполнения контракта (исх.от 18.06.2015г. №43-02-1661/15) МК считается расторгнутым -  30.06.2015г. Затраты на выполнение ПИР планируется включить в проект бюджета на 2016 год.
</t>
  </si>
  <si>
    <t xml:space="preserve">Капитальный ремонт реализуется в рамках муниципальной программы "Доступная среда        г. Сургута на 2014-2020 годы"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№11/П-2014 от 11.08.2014. Срок выполнения работ - 31.12.2014. Выполненные работы Заказчиком не приняты, в связи с предоставлением некомплектной документации с многочисленными замечаниями.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(исх.от 18.06.2015г. №43-02-1661/15) МК считается расторгнутым -  30.06.2015г. Затраты на выполнение ПИР планируется включить в проект бюджета на 2016 год.
</t>
  </si>
  <si>
    <t xml:space="preserve">Капитальный ремонт реализуется в рамках муниципальной прогрмыы "Доступная среда  г. Сургута на 2014-2020 годы" (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№10/П-2014 от 11.08.2014. Срок выполнения работ - 31.12.2014.   Проектно-изыскательские работы в 2015 г. выполнены и оплачены.
39,982 тыс.руб. - не освоены средства в связи с уменьшением объемов работ. Отсутствует необходимость проведения государственной экспертизы, т.к. разработанная 
ООО "ПромНефтеСтрой" проектная документация для обеспечения доступа маломобильных групп населения не затрагивает изменение несущих конструкций, затрагивающих конструктивные и другие характеристики надёжности и безопасности объекта.
 </t>
  </si>
  <si>
    <t>Капитальный ремонт реализуется в рамках муниципальной прогрмыы "Доступная среда  
г. Сургута на 2014-2020 годы" ( с целью приведения их к требованиям доступной среды).                                                                                                                                                        Проектно-изыскательские работы по МК №09/П-2014 от 11.08.2014 г. выполнены 
и оплачены. 53,004 тыс. руб. - не освоены средства в связи с уменьшением объемов работ. Отсутствует необходимость проведения государственной экспертизы, т.к. разработанная
ООО "ПромНефтеСтрой" проектная документация для обеспечения доступа маломобильных групп населения не затрагивает изменение несущих конструкций, затрагивающих конструктивные и другие характеристики надёжности и безопасности объекта. 
По результатам проведенного аукциона победителем признан ООО "ЭКО-СИСТЕМА".  Заключен МК№ 27/2015 от 04.08.2015 года. На сумму 18 997 613, 65 тысяч рублей, на выполнение работ по капитальному ремонту. Срок окончания работ - 31.10.2015.                                                                                                                                  
Принято решение Заказчика расторгнуть  в односторонем порядке МК№27/2015 от 06.10.2015 г. на сумму 18 997,61365 тыс. руб.  на выполнение работ по капитальному ремонту объекта.                                                                                                                                                                                                            Планируется заключение МК на выполнение работ по капитальному ремонту крыльца на сумму 97,98484 тыс.руб. Срок выполнения работ 29.11.2015 г. Планируется заключение МК на выполнение работ по капитальному ремонту санузла на сумму 99,945 тыс. руб. Срок выполнения работ 29.11.2015 г.</t>
  </si>
  <si>
    <t xml:space="preserve">Капитальный ремонт реализуется в рамках муниципальной прогрммы "Доступная среда  
г. Сургута на 2014-2020 годы" (с целью приведения их к требованиям доступной среды).                                                                                                                                                                                                                                                                                     Проектно-изыскательские работы выполнены в соответствии с заключенным муниципальным контрактом с ООО "ПромНефтеСтрой" №09/П-2014 от 11.08.2014г. 
Проектно-изыскательские работы в 2015 г. выполнены и оплачены,проведена экспертиза сметной документации.
41,651 тыс. руб. - не освоены средства в связи с уменьшением объемов работ. Отсутствует необходимость проведения государственной экспертизы, т.к. разработанная 
ООО "ПромНефтеСтрой" проектная документация для обеспечения доступа маломобильных групп населения не затрагивает изменение несущих конструкций, затрагивающих конструктивные и другие характеристики надёжности и безопасности объекта.
</t>
  </si>
  <si>
    <t>Капитальный ремонт реализуется в рамках муниципальной прогрмыы "Доступная среда  
г. Сургута на 2014-2020 годы" ( с целью приведения их к требованиям доступной среды).                                                                                                                                                                                                                                                                       Работы выполняются в соответствии с заключенным МК на выполнение работ 
по капитальному ремонту объекта с ООО "ЮграСтройиндустрия" от 05.09.2014 №14/2014. Сумма по контракту 8001,35567 тысяч рублей., сумма выполненных и оплаченных в 2014 году работ  - 582,854 тысяч рублей.                                                                                                  На основании письма Генподрядчика  от 20.07.2015г. №848 расторгнут МК 11.09.2015 по следующим причинам: 
- работы по устройству пандуса выполнить не представляется возможным, т.к. стоимость данных работ выше предусмотренной контрактом более чем на 10%; 
- стоимость строительных материалов и оборудования существенно увеличилась по отношению к ценам, действующим на момент заключения контракта.
Решение Заказчика об одностороннем отказе от исполнения контракта вступило в силу, и контракт считаться расторгнутым с 28.09.2015 г.
В ноябре планируется заключение договора на проверку сметной документации по объекту 
на сумму 44,27978 тыс. руб.</t>
  </si>
  <si>
    <t xml:space="preserve">Извещение на проведение аукциона на выполнение работ по капитальному ремонту  объекта опубликовано - 31.08.2015 г. Дата проведения аукциона 14.09.2015 г. НМЦК - 2 777,61057 тыс. руб.  Аукцион не состоялся, т.к. не подано ни одной заявки (Протокол№ ЭА-1226 (1) от 11.09.2015г.) Для повторного проведения аукциона необходимо уточнить виды работ по данному объекту.
На основании  решениия Думы города Сургута (от 23.09.2015г. №765-V ДГ ) в бюджетную смету включены средства в размере 12,655 тыс.руб. для заключения договора на проверку сметной документации на строительство объекта. Заключен договор на проверку проектно сметной документации №07/П-2015 г. от 28.10.2015г. 
</t>
  </si>
  <si>
    <t>Нежилое здание, расположенное по адресу: город Сургут, поселок Юность, улица Саянская, дом 6б</t>
  </si>
  <si>
    <t>Извещение на проведение аукциона по сносу нежилого здания, расположеного по адресу: город Сургут,поселок Юность,улица Саянская,дом 6б опубликовано - 29.10.2015.
Дата проведения аукциона - 16.11.2015 г. НМЦК - 470,72088 тыс.руб</t>
  </si>
  <si>
    <t xml:space="preserve"> строительство (реконструкция, капитальный ремонт)  которых выполняется на территории г. Сургута </t>
  </si>
  <si>
    <t xml:space="preserve">
"Спортивный центр 
с плавательным бассейном 
на 50 метров в г. Сургуте"</t>
  </si>
  <si>
    <t xml:space="preserve">"Мототрасса на (Заячьем острове). 1 этап"          </t>
  </si>
  <si>
    <r>
      <t xml:space="preserve">Приобретение объекта реализуется в рамках муниципальной программы "Развитие образования города Сургута на 2014-2020 годы"                                                                                                                                                                                                                                                                                   Внеплощадочные инженерные сети: Подключение выполнено.                                                                                                                                                                                               </t>
    </r>
    <r>
      <rPr>
        <b/>
        <i/>
        <sz val="8"/>
        <rFont val="Times New Roman"/>
        <family val="1"/>
        <charset val="204"/>
      </rPr>
      <t>Разрешение на ввод №ru86310000-148 от 29.12.2014 г</t>
    </r>
    <r>
      <rPr>
        <sz val="8"/>
        <rFont val="Times New Roman"/>
        <family val="1"/>
        <charset val="204"/>
      </rPr>
      <t>. Заключен договор о выкупе. Объект зарегистрирован в муниципальную собственность. 
Согласована и утверждена комплектация оборудования. Утвержден</t>
    </r>
    <r>
      <rPr>
        <sz val="8"/>
        <color theme="1"/>
        <rFont val="Times New Roman"/>
        <family val="1"/>
        <charset val="204"/>
      </rPr>
      <t xml:space="preserve"> муниципальный правовой акт о передаче объекта, заключение   договора   аренды   объекта   с частной организацией (ООО «НДУ-ЦРР «ГУЛЛИВЕР»),</t>
    </r>
    <r>
      <rPr>
        <sz val="8"/>
        <rFont val="Times New Roman"/>
        <family val="1"/>
        <charset val="204"/>
      </rPr>
      <t xml:space="preserve"> </t>
    </r>
    <r>
      <rPr>
        <sz val="8"/>
        <color theme="1"/>
        <rFont val="Times New Roman"/>
        <family val="1"/>
        <charset val="204"/>
      </rPr>
      <t>реализующей образовательные программы дошкольного образования. В настоящее время в адрес "Запсибинтерстрой" направлено письмо о принятии мер по устранению недостатков выявленных при поставки движимого имущества объекта.</t>
    </r>
    <r>
      <rPr>
        <sz val="8"/>
        <rFont val="Times New Roman"/>
        <family val="1"/>
        <charset val="204"/>
      </rPr>
      <t xml:space="preserve">
</t>
    </r>
  </si>
  <si>
    <r>
      <rPr>
        <sz val="8"/>
        <rFont val="Times New Roman"/>
        <family val="1"/>
        <charset val="204"/>
      </rPr>
      <t xml:space="preserve">Приобретение объекта реализуется в рамках муниципальной программы "Развитие образования города Сургута на 2014-2020 годы"     </t>
    </r>
    <r>
      <rPr>
        <sz val="8"/>
        <color rgb="FFFF0000"/>
        <rFont val="Times New Roman"/>
        <family val="1"/>
        <charset val="204"/>
      </rPr>
      <t xml:space="preserve">                                                                                                                                                                                                                                                                                                                                      </t>
    </r>
    <r>
      <rPr>
        <sz val="8"/>
        <rFont val="Times New Roman"/>
        <family val="1"/>
        <charset val="204"/>
      </rPr>
      <t>Объект введен в эксплуатацию.</t>
    </r>
    <r>
      <rPr>
        <b/>
        <i/>
        <sz val="8"/>
        <rFont val="Times New Roman"/>
        <family val="1"/>
        <charset val="204"/>
      </rPr>
      <t xml:space="preserve"> Разрешение на ввод № 86310000-130 от 12.12.2014  </t>
    </r>
    <r>
      <rPr>
        <sz val="8"/>
        <rFont val="Times New Roman"/>
        <family val="1"/>
        <charset val="204"/>
      </rPr>
      <t xml:space="preserve">                                                                                                                                                      Выкуп детского сада, финансируемого в рамках государственно-частного партнерства (ГЧП), планируемым равными долями на 3 года.                                                                                                            В соответствии с распоряжением Правительства ХМАО-Югры от 09.09.2014 №501-рп
 "О внесении изменения в распоряжение Правительства ХМАО-Югры от 25.07.2014 №424-рп "Об утверждении Перечня объектов капитального строительства общего образования, предназначенных для размещения дошкольных и (или) общеобразовательных организаций муниципальной собственности, с указанием пообъектного объема их финансирования на 2014 год и плановый период 2015 и 2016 годов" предусмотрены средства в бюджете ХМАО  на выкуп построенных объектов. 
 На основании заключенного муниципального контракта №235/2014 от 23.10.2014 
с ЗАО "Строительное управление №14" на приобретение объекта общего образования, предназначенного для размещения дошкольных организаций муниципальной собственности.</t>
    </r>
    <r>
      <rPr>
        <sz val="8"/>
        <color rgb="FFFF0000"/>
        <rFont val="Times New Roman"/>
        <family val="1"/>
        <charset val="204"/>
      </rPr>
      <t xml:space="preserve">                                                                                                                                               </t>
    </r>
    <r>
      <rPr>
        <sz val="8"/>
        <color theme="1"/>
        <rFont val="Times New Roman"/>
        <family val="1"/>
        <charset val="204"/>
      </rPr>
      <t>Решением Думы города Сургута  от 02.06.2015 № 712-V ДГ утверждено увеличение бюджетных ассигнований на 7371391,00 рублей, произведено в целях обеспечения доли местного бюджета для осуществления досрочного выкупа объекта общего образования
 в 2015 году.
Выделены средства окружного бюджета на выкуп объекта в полном объеме 
в муниципальную собственность в 2015 году.</t>
    </r>
  </si>
  <si>
    <r>
      <rPr>
        <sz val="8"/>
        <rFont val="Times New Roman"/>
        <family val="1"/>
        <charset val="204"/>
      </rPr>
      <t xml:space="preserve">Приобретение объекта реализуется в рамках муниципальной программы "Развитие образования города Сургута на 2014-2020 годы"   </t>
    </r>
    <r>
      <rPr>
        <sz val="8"/>
        <color rgb="FFFF0000"/>
        <rFont val="Times New Roman"/>
        <family val="1"/>
        <charset val="204"/>
      </rPr>
      <t xml:space="preserve">                                                                                                                                                                                                                                                                                                                                 </t>
    </r>
    <r>
      <rPr>
        <sz val="8"/>
        <rFont val="Times New Roman"/>
        <family val="1"/>
        <charset val="204"/>
      </rPr>
      <t xml:space="preserve">Объект введен в эксплуатацию. </t>
    </r>
    <r>
      <rPr>
        <b/>
        <i/>
        <sz val="8"/>
        <rFont val="Times New Roman"/>
        <family val="1"/>
        <charset val="204"/>
      </rPr>
      <t xml:space="preserve">Разрешение на ввод № 86310000-127  от 08.12.2014.   </t>
    </r>
    <r>
      <rPr>
        <sz val="8"/>
        <rFont val="Times New Roman"/>
        <family val="1"/>
        <charset val="204"/>
      </rPr>
      <t xml:space="preserve">                                                                                                                                                          Выкуп детского сада, финансируемого в рамках государственно-частного партнерства (ГЧП).   Решением Думы города Сургута  от 02.06.2015 № 712-V ДГ утверждено увеличение бюджетных ассигнований на 7371391,00 рублей, произведено в целях обеспечения доли местного бюджета для осуществления досрочного выкупа объекта общего образования в 2015 году. 
</t>
    </r>
    <r>
      <rPr>
        <sz val="8"/>
        <color theme="1"/>
        <rFont val="Times New Roman"/>
        <family val="1"/>
        <charset val="204"/>
      </rPr>
      <t>Выделены средства окружного бюджета на выкуп объекта в полном объеме в муниципальную собственность в 2015 году.</t>
    </r>
  </si>
  <si>
    <r>
      <t xml:space="preserve">Приобретение объекта реализуется в рамках муниципальной программы "Развитие образования города Сургута на 2014-2020 годы"                                                                                                                                                                                                                                                                                    Объект введен в эксплуатацию. Выкуп детского сада, финансируемого в рамках государственно-частного партнерства (ГЧП).  Решением Думы города Сургута  
от 02.06.2015 № 712-V ДГ утверждено увеличение бюджетных ассигнований
на 16066779,00 рублей, произведено в целях обеспечения доли местного бюджета 
для осуществления досрочного выкупа объекта общего образования в 2015 году.  </t>
    </r>
    <r>
      <rPr>
        <b/>
        <i/>
        <sz val="8"/>
        <rFont val="Times New Roman"/>
        <family val="1"/>
        <charset val="204"/>
      </rPr>
      <t xml:space="preserve">Разрешение на ввод объекта в эксплуатацию от 26.12.2014 № 86-ru86310000-142.  
</t>
    </r>
    <r>
      <rPr>
        <sz val="8"/>
        <color theme="1"/>
        <rFont val="Times New Roman"/>
        <family val="1"/>
        <charset val="204"/>
      </rPr>
      <t xml:space="preserve">Выделены средства окружного бюджета на выкуп объекта в полном объеме 
в муниципальную собственность в 2015 году.     </t>
    </r>
    <r>
      <rPr>
        <sz val="8"/>
        <color rgb="FFFF0000"/>
        <rFont val="Times New Roman"/>
        <family val="1"/>
        <charset val="204"/>
      </rPr>
      <t xml:space="preserve">               </t>
    </r>
    <r>
      <rPr>
        <sz val="8"/>
        <rFont val="Times New Roman"/>
        <family val="1"/>
        <charset val="204"/>
      </rPr>
      <t xml:space="preserve">                                                                                                                                           </t>
    </r>
  </si>
  <si>
    <r>
      <t xml:space="preserve">Строительство осуществляется
</t>
    </r>
    <r>
      <rPr>
        <b/>
        <i/>
        <sz val="8"/>
        <color indexed="8"/>
        <rFont val="Times New Roman"/>
        <family val="1"/>
        <charset val="204"/>
      </rPr>
      <t>Разрешение на строительство № ru86310000-174  от  28.11.2014  до 28.11.2018</t>
    </r>
  </si>
  <si>
    <r>
      <t>Приобретение реализуется в рамках муниципальной программы "Развитие образования города Сургута на 2014-2020 годы"                                                                                                                                                                                                                                                                                                                              Дата начала строительства - 2011г., дата окончания - октябрь 2015 г.</t>
    </r>
    <r>
      <rPr>
        <b/>
        <i/>
        <sz val="8"/>
        <rFont val="Times New Roman"/>
        <family val="1"/>
        <charset val="204"/>
      </rPr>
      <t xml:space="preserve"> Разрешение 
на строительство № ru86310000-11 от 30.01.2014 до 30.01.16г. </t>
    </r>
    <r>
      <rPr>
        <sz val="8"/>
        <rFont val="Times New Roman"/>
        <family val="1"/>
        <charset val="204"/>
      </rPr>
      <t xml:space="preserve"> 
СМР: Степень готовности: общая 100%. (коробка 100%, кровля 100%, металлоконструкции 100%, перегородки - 100%,  крыльца - 100%, окна - 100%, вентиляция 90%, электрика 100%, наружные сети 100%, фасад - 100%, внутренняя отделка - 100%, монтаж оборудования бассейна -100%), благоустройство - 100%.
</t>
    </r>
    <r>
      <rPr>
        <b/>
        <i/>
        <sz val="8"/>
        <color theme="1"/>
        <rFont val="Times New Roman"/>
        <family val="1"/>
        <charset val="204"/>
      </rPr>
      <t>Разрешение на ввод №86-ru 86310000-82-2015 от 03.11.2015</t>
    </r>
  </si>
  <si>
    <r>
      <t>Приобретение объекта будет осуществляться за счет средств областного бюджета по программе "Сотрудничество".                                                                                                                                                                                                                                                                           Дата начала строительства - 19.02.2014, дата окончания - 19.08.2015. СМР:</t>
    </r>
    <r>
      <rPr>
        <b/>
        <i/>
        <sz val="8"/>
        <rFont val="Times New Roman"/>
        <family val="1"/>
        <charset val="204"/>
      </rPr>
      <t xml:space="preserve"> Разрешение на строительство от 19.02.2014 № ru86310000-22 до 19.08.15.
</t>
    </r>
    <r>
      <rPr>
        <sz val="8"/>
        <rFont val="Times New Roman"/>
        <family val="1"/>
        <charset val="204"/>
      </rPr>
      <t xml:space="preserve">СМР: Степень готовности: общая 100%.                                                                                                                                                                                                                                                       </t>
    </r>
    <r>
      <rPr>
        <b/>
        <i/>
        <sz val="8"/>
        <rFont val="Times New Roman"/>
        <family val="1"/>
        <charset val="204"/>
      </rPr>
      <t xml:space="preserve">Разрешение на ввод объекта в эксплуатацию от 30 июня 2015 № 86-ru86310000-43-2015.                  </t>
    </r>
    <r>
      <rPr>
        <sz val="8"/>
        <rFont val="Times New Roman"/>
        <family val="1"/>
        <charset val="204"/>
      </rPr>
      <t xml:space="preserve">                                                                                                                                                                                                                             Решением Думы города Сургута  от 02.06.2015 № 712-V ДГ утверждено увеличение бюджетных ассигнований на 17748288,00 рублей, произведено в целях обеспечения доли местного бюджета для осуществления досрочного выкупа объекта общего образования в 2015 году. </t>
    </r>
    <r>
      <rPr>
        <sz val="8"/>
        <color rgb="FF0070C0"/>
        <rFont val="Times New Roman"/>
        <family val="1"/>
        <charset val="204"/>
      </rPr>
      <t xml:space="preserve">                                                                  </t>
    </r>
    <r>
      <rPr>
        <sz val="8"/>
        <rFont val="Times New Roman"/>
        <family val="1"/>
        <charset val="204"/>
      </rPr>
      <t xml:space="preserve">                                                                                                                                                                                                          Пакет документов для выкупа объекта сформирован и направлен в Департамент по управлению государственным имуществом ХМАО-Югры.
В настоящее время осуществляется процедура выкупа объекта, после чего будет заключен договор безвозмездного пользования между МБДОУ № 44 «Сибирячок» 
и  Департаментом    имущественных    отношений   Тюменской    области   с  целью
скорейшего оформления лицензии на осуществление образовательной деятельности.
</t>
    </r>
  </si>
  <si>
    <r>
      <t xml:space="preserve">Проектирование и строительство объекта реализуется в рамках муниципальной программы "Развитие гражданского общества в городе Сургуте на 2014-2020 годы"                                                                                                                                                                                                                                                                                                         В связи с ненадлежащим исполнением ООО "Строительство - 21 век" по муниципальному контракту МК №17/2013 от 18.12.2013 на сумму - 34906,21558 тысяч рублей, исполнение муниципального контракта считается расторгнутым с 22.12.2014.
В 2015 году ДАиГ на основании распоряжения Администрации города от 27.03.2015 №1065 «О проведении конкурса на право заключения инвестиционного договора» проводился открытый конкурс по подбору инвестора для реализации инвестиционного проекта по созданию объекта «Общественный центр в пос. Снежный». Извещение о проведении открытого конкурса опубликовано в газете «Сургутские ведомости № 12 от 04.04.2015 
(стр. 20) и на официальном сайте Администрации города Сургута www.admsurgut.ru.  Протоколом подведения итогов открытого конкурса от 08.05.2015 № ИК/3 признан несостоявшимся. 
 В связи с несостоявшимся открытым конкурсом на право заключения инвестиционного договора на реализацию инвестиционного проекта по созданию объекта,  МКУ "УКС" готовит документацию на проведение аукциона для завершения строительства объекта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b/>
        <i/>
        <sz val="8"/>
        <color theme="1"/>
        <rFont val="Times New Roman"/>
        <family val="1"/>
        <charset val="204"/>
      </rPr>
      <t xml:space="preserve">Разрешение на строительство №229 от 20.12.13 до 20.10.15г.   </t>
    </r>
    <r>
      <rPr>
        <b/>
        <i/>
        <sz val="8"/>
        <rFont val="Times New Roman"/>
        <family val="1"/>
        <charset val="204"/>
      </rPr>
      <t xml:space="preserve">
</t>
    </r>
    <r>
      <rPr>
        <sz val="8"/>
        <rFont val="Times New Roman"/>
        <family val="1"/>
        <charset val="204"/>
      </rPr>
      <t xml:space="preserve">Объект строительством не начат. Исполнитель будет определен по результатам конкурса. Планируемый ввод объекта в эксплуатацию - сентябрь 2016 г.    </t>
    </r>
    <r>
      <rPr>
        <b/>
        <i/>
        <sz val="8"/>
        <rFont val="Times New Roman"/>
        <family val="1"/>
        <charset val="204"/>
      </rPr>
      <t xml:space="preserve">                                      
</t>
    </r>
  </si>
  <si>
    <r>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Проектно-изыскательские работы выполнялись в соответствии с заключенным МК
с  ООО "Севердорпроект", МК №03/П-2014 от 09.01.2014г . Сумма по контракту - 8773,895 тыс.руб. Не освоены средства необходимые для исполнения обязательств 
на проведение госэкспертизы проектно-сметной документации, в связи с отсутствием утвержденной в установленном порядке документации по планировке территории  
и проекта межевания посёлка Кедровый-1. Сторонами подписано Соглашении 
о расторжении контракта от 26.06.2015г.
Стоимость госэкспертизы с учётом пересчёта в тек. цены по состоянию на 2 кв. 2015г. составляет  754,81296 тыс. руб.  Средства в размере  754,81296 тыс. руб.  включены в бюджетную смету на 2</t>
    </r>
    <r>
      <rPr>
        <sz val="8"/>
        <color theme="1"/>
        <rFont val="Times New Roman"/>
        <family val="1"/>
        <charset val="204"/>
      </rPr>
      <t>015 год</t>
    </r>
    <r>
      <rPr>
        <sz val="8"/>
        <color rgb="FF0070C0"/>
        <rFont val="Times New Roman"/>
        <family val="1"/>
        <charset val="204"/>
      </rPr>
      <t xml:space="preserve">. </t>
    </r>
    <r>
      <rPr>
        <sz val="8"/>
        <color theme="1"/>
        <rFont val="Times New Roman"/>
        <family val="1"/>
        <charset val="204"/>
      </rPr>
      <t xml:space="preserve">Для проведении госэкспертизы в ноябре 2015 заключен договор с единственным исполнителем.  </t>
    </r>
  </si>
  <si>
    <t xml:space="preserve">Строительство реализуется в рамках муниципальной программы"Молодёжная политика Сургута на 2014 - 2020 годы"                                                                                                                                  В бюджетной смете департамента архитектуры и градостроительства  утверждены ассигнования для строительства объекта в размере 20 056,1 тысяч рублей.     
После рассмотрения Бюджетной комиссией предложений были приняты решения по выполнению корректировки проекта объекта ""Центр технических видов спорта в районе острова Заячий" и выделением дополнительных бюджетных ассигнований 
и восстановлению бюджетных средств в смете депаратамента архитектуры 
и градостроительства. В 2015 и 2016 годах, выделенные бюджетные средства   планируется на выполнение ПИР (инженерные изыскания), корректировку проекта, и на обустройство подъездных путей.                                                                                                                                                                                                                                                                                                            Для обеспечения возможности выполнения работ по вертикальной планировке ведется работа с ОАО «Сургутнефтегаз» по организации проезда через территорию общества. Для обеспечения размещения транспортной и инженерной инфраструктуры объекта: «Мототрасса на «Заячьем острове» 1 этап», Администрацией города было издано Постановление Администрации города «Об изъятии земельного участка и нежилого здания у открытого акционерного общества «Сургутнефнегаз» для муниципальных нужд». Ориентировочная стоимость размера возмещения за изымаемый участок составляет 58 млн. рублей. 
В настоящее время с ОАО «Сургутнефтегаз» ведутся переговоры о замещении земельного участка. Схема границ расположения предлагаемого земельного участка согласована в Администрации города. Для обеспечения возможности выполнения работ по вертикальной планировке в адрес ОАО «Сургутнефтегаз» было направлено письмо Главы города № 01-11-5705/15 от 28.08.2015 об организации проезда через территорию общества. По состоянию на 13.10.2015 ответ от общества не поступал. 
Объект строительством не начат.
Дата проведения аукциона на выполнение работ по вертикальной планировке (для создания объекта во временном исполнении) объекта - 28.09.2015 г. НМЦК  - 19 999,00092 тыс. руб. На основании протокола проведения итогов электронного аукциона № ЭА-1228 (2) 
от 30.09.2015 победителем признан ООО "Ворт"
МК 35/2015 на сумму 18 899,99936 тыс. руб. от 13.10.2015г. срок выполнения работ 
до 25.11.2015. Планируется заключение договора на проверку сметной документации на сумму 85,02663 тыс.руб. </t>
  </si>
  <si>
    <t xml:space="preserve">Разрешение на строительство №77 от 27.05.13 до 28.02.16г.   </t>
  </si>
  <si>
    <r>
      <t xml:space="preserve">Строительство осуществляется
</t>
    </r>
    <r>
      <rPr>
        <b/>
        <i/>
        <sz val="8"/>
        <color indexed="8"/>
        <rFont val="Times New Roman"/>
        <family val="1"/>
        <charset val="204"/>
      </rPr>
      <t>Разрешение на строительство № ru86310000-154  от 17.10.2014  до 26.10.2017</t>
    </r>
  </si>
  <si>
    <r>
      <t xml:space="preserve">Многоэтажный жилой дом №2. 1 этап строительства- Многоэтажный жилой дом №2 </t>
    </r>
    <r>
      <rPr>
        <b/>
        <sz val="9"/>
        <rFont val="Times New Roman"/>
        <family val="1"/>
        <charset val="204"/>
      </rPr>
      <t>Корпус 1 (30 мкр.)</t>
    </r>
  </si>
  <si>
    <r>
      <t xml:space="preserve">Строительствоосуществляется
</t>
    </r>
    <r>
      <rPr>
        <b/>
        <i/>
        <sz val="8"/>
        <color indexed="8"/>
        <rFont val="Times New Roman"/>
        <family val="1"/>
        <charset val="204"/>
      </rPr>
      <t>Разрешение на строительство № ru86310000-162  от 17.11.2014    до 26.10.2015</t>
    </r>
  </si>
  <si>
    <r>
      <t xml:space="preserve">Строительство осуществляется
</t>
    </r>
    <r>
      <rPr>
        <b/>
        <i/>
        <sz val="8"/>
        <color indexed="8"/>
        <rFont val="Times New Roman"/>
        <family val="1"/>
        <charset val="204"/>
      </rPr>
      <t>Разрешение на строительство № ru86310000-68  от 17.05.2013 до 19.03.2016</t>
    </r>
  </si>
  <si>
    <r>
      <t xml:space="preserve">Строительство осуществляется
</t>
    </r>
    <r>
      <rPr>
        <b/>
        <i/>
        <sz val="8"/>
        <color indexed="8"/>
        <rFont val="Times New Roman"/>
        <family val="1"/>
        <charset val="204"/>
      </rPr>
      <t>Разрешение на строительство № ru86310000-68   от 17.05.2013   до 19.03.2016</t>
    </r>
  </si>
  <si>
    <r>
      <t xml:space="preserve">Проектирование и строительство объекта реализуется в рамках программы "Развитие физической культуры и спорта в г. Сургута на 2014-2020 годы".                                   </t>
    </r>
    <r>
      <rPr>
        <b/>
        <i/>
        <sz val="8"/>
        <rFont val="Times New Roman"/>
        <family val="1"/>
        <charset val="204"/>
      </rPr>
      <t xml:space="preserve">Разрешение на строительство №231 от 20.12.2013 до 19.05.2017.     </t>
    </r>
    <r>
      <rPr>
        <sz val="8"/>
        <rFont val="Times New Roman"/>
        <family val="1"/>
        <charset val="204"/>
      </rPr>
      <t xml:space="preserve">                                                                                                                              Работы выполнялись в соответствии с заключенным муниципальным контрактом
с ООО "СК СОК" от 03.07.2014 № 12/2014.  Сумма по контракту - 429 464,05162 тысяч рублей.  Выполнено: Стены и перегородки --90%. Монтаж металлоконструкций - 90%. Вертикальная планировка 95%. Монолитные чаши бассейнов -35%. Наружные сети В,К, Тепловые сети, сети 0,4 кВ - 60%. Благоустройство территории -10%. Готовность объекта - 50%.                                                                                                                                                                           В связи с изменением стоимости материалов и оборудования необходимого для строительства,  потребовалась корректировка  ПСД, в сентябре 2015 г. МК №12/2014 от 03.07.2014 г. был расторгнут. Завершение работ по строительству объекта планируется в августе 2016 г. при условии выделения дополнительных средств. Стоимость завершения работ по строительству объекта составляет.-386 0860 тыс. рублей.
На заседание ДГ в сентябре 2015 г.  включены в бюджетную смету 2015 г. средства:
- 98,290 тыс. руб. для корректировки проектно-изыскательских работ по объекту, которая необходима для дальнейшего проведения работ по завершению строительства объекта;                                              
- 2,500 тыс.руб. для заключения договора на проверку сметной документации на корректировку проектно-изыскательских работ по объекту. 
По результатам проведенных с мая по июнь 2015 г. аукционов на право заключения контрактов на поставку оборудования для комплектации и ввода в эксплуатацию объекта заключены муниципальные контракты на общую сумму 29 353,36575 тыс. руб. Сроки поставки оборудования - 15.11.2015г.
Оплата за осуществление технологического присоединения объекта к электрическим сетям 
в размере 7,53902 тыс. руб. будет осуществляться согласно договора от 11.02.2013 
№ 40/2013/ТП. В соответствии с условиями договора оплата производится по факту оказания услуг. 
Заключены муниципальные контракты на поставку: компьютеров и оргтехники (06/2015 
от 23.06.2015г. на сумму - 950,000 тыс. руб.), медицинского оборудования (04/2015г 
от 17.06.2015 г. - на сумму 495,755 тыс. руб.), клинингового оборудования (05/2015 от 23.06.2015 г.на сумму - 228,450 тыс. руб.), инвентаря (09/2015 от 23.06.2015г. на сумму - 61,770 тыс. руб.), аудиторной доски (07/2015 от 23.06.2015г. на сумму - 5,636 тыс. руб.), сейфа (10/2015г. от 23.06.15г. на сумму 22,000 тыс. руб.), весов (11/2015г. от 29.06.15г. 
на сумму 16,366 тыс. руб.), контрольно-кассовых аппаратов (08/2015г. от 23.06.15г. на сумму 47,400 тыс. руб.).</t>
    </r>
  </si>
  <si>
    <r>
      <t xml:space="preserve">Проектирование и строительство объекта реализуется в рамках муниципальной программы "Развитие образования города Сургута на 2014-2020 годы"   
</t>
    </r>
    <r>
      <rPr>
        <b/>
        <i/>
        <sz val="8"/>
        <color theme="1"/>
        <rFont val="Times New Roman"/>
        <family val="1"/>
        <charset val="204"/>
      </rPr>
      <t xml:space="preserve">Разрешение на строительство №138 от11.09.14 до 19.11.15г.      </t>
    </r>
    <r>
      <rPr>
        <sz val="8"/>
        <color theme="1"/>
        <rFont val="Times New Roman"/>
        <family val="1"/>
        <charset val="204"/>
      </rPr>
      <t xml:space="preserve">                                                                                                          Заключен инвестиционный договор № 07/2014 от 23.05.2014 г. с ООО "ВОРТ"для реализации инвестиционного проекта по созданию объекта. Сумма договора 74 850,000 тысяч  рублей. Срок выполнения работ :1 этап (проектирование) - 15.07.2014 год. Реализация проекта планировалась до 01.08.2015. Стеновые панели поставлены и смонтированы.  </t>
    </r>
    <r>
      <rPr>
        <sz val="8"/>
        <rFont val="Times New Roman"/>
        <family val="1"/>
        <charset val="204"/>
      </rPr>
      <t>Ориентировочный срок завершения 2 этапа - декабрь 2015 г. Степень готовности объекта 
в процентах - 90%.</t>
    </r>
  </si>
  <si>
    <r>
      <t xml:space="preserve">Проектирование и строительство объекта реализуется в рамках муниципальной программы "Развитие образования города Сургута на 2014-2020 годы"                                                                                                                   Заключен инвестиционный договор  № 08/2014 от 23.05.2014 г. с ООО "ВОРТ" для реализации инвестиционного проекта по созданию объекта. Сумма договора 74 850,000 тысяч рублей.
</t>
    </r>
    <r>
      <rPr>
        <b/>
        <i/>
        <sz val="8"/>
        <color theme="1"/>
        <rFont val="Times New Roman"/>
        <family val="1"/>
        <charset val="204"/>
      </rPr>
      <t>Разрешение на строительство №112 от25.07.14 до 25.11.15г.   Продлено до 19.06.16</t>
    </r>
    <r>
      <rPr>
        <sz val="8"/>
        <color theme="1"/>
        <rFont val="Times New Roman"/>
        <family val="1"/>
        <charset val="204"/>
      </rPr>
      <t xml:space="preserve">
Планируемый срок выполнения работ Планируемый срок выполнения работ : строительство - 1 кв. 2016г. Стеновые панели поставлены и частично смонтированы.  Степень готовности объекта в процентах - 80%</t>
    </r>
  </si>
  <si>
    <r>
      <t xml:space="preserve">Проектирование и строительство объекта реализуется в рамках муниципальной программы "Молодёжная политика Сургута на 2014 - 2020 годы"                                                                                                                     Детское учреждение с многофункциональным уклоном,а именно занятием прикладным творчеством, хореография, оборудовано  компьютерными  местами,  находится в оперативном управлении  МБУ "Вариант".                                                                                                                                                                                                                      Степень готовности объекта-100%. Благоустройство- 97%. МАФ ограждение - 94%.                                                                                                                                                                Работы выполняются в соответствии с заключенным МК с ООО "ЮграСтройиндустрия" №19/2014 от 23.10.2014 на сумму 14821,49219 тыс.руб. Сумма выполненных и оплаченных 
в 2014 году работ - 6896,75 тыс.рублей. </t>
    </r>
    <r>
      <rPr>
        <sz val="8"/>
        <color theme="1"/>
        <rFont val="Times New Roman"/>
        <family val="1"/>
        <charset val="204"/>
      </rPr>
      <t xml:space="preserve">Ведется работа по сдачи объекта в эксплуатацию.  </t>
    </r>
    <r>
      <rPr>
        <sz val="8"/>
        <color rgb="FF0070C0"/>
        <rFont val="Times New Roman"/>
        <family val="1"/>
        <charset val="204"/>
      </rPr>
      <t xml:space="preserve">                                                                    </t>
    </r>
  </si>
  <si>
    <r>
      <t xml:space="preserve">Проектирование и строительство магистральных инженерных сетей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Проектирование 
и строительство автомобильных дорог реализуется в рамках муниципальной программы  "Развитие транспортной системы города Сургута на 2014-2020 годы"                                                                                                                                                                                                                                                                                                 
Заключен МК №03/2015 г. от 19.05.2015 с единственным исполнителем  - ООО "СК "СОК"  (по решению КСП от 15.05.2015 г. №01-27-629/15).  Стоимость по МК- 423 126,00308 тысяч  рублей, срок выполнения работ - 30.09.2016.                                                                                                                          Инженерное обеспечение мкр. 20 "А" 
</t>
    </r>
    <r>
      <rPr>
        <b/>
        <i/>
        <sz val="8"/>
        <rFont val="Times New Roman"/>
        <family val="1"/>
        <charset val="204"/>
      </rPr>
      <t>Разрешение на строительство №ru86310000-10 от 18.02.15 до 21.10.16.</t>
    </r>
    <r>
      <rPr>
        <sz val="8"/>
        <rFont val="Times New Roman"/>
        <family val="1"/>
        <charset val="204"/>
      </rPr>
      <t xml:space="preserve">                                 
Ведутся работы по устройству земляного полотна и сетей ТВС.   Работы в октябре приняты на сумму 7999,43358 тыс.руб. Доля средств  местного бюджета оплачена. Доля средств  окружного бюджета  в размере 7199,490222 тыс. руб. будет оплачена в ноябре 2015 г.</t>
    </r>
    <r>
      <rPr>
        <sz val="8"/>
        <color rgb="FFFF0000"/>
        <rFont val="Times New Roman"/>
        <family val="1"/>
        <charset val="204"/>
      </rPr>
      <t xml:space="preserve"> 
</t>
    </r>
    <r>
      <rPr>
        <sz val="8"/>
        <color theme="1"/>
        <rFont val="Times New Roman"/>
        <family val="1"/>
        <charset val="204"/>
      </rPr>
      <t>Готовность объекта - 7%.</t>
    </r>
    <r>
      <rPr>
        <sz val="8"/>
        <rFont val="Times New Roman"/>
        <family val="1"/>
        <charset val="204"/>
      </rPr>
      <t xml:space="preserve">
Работы по прокладке инженерных сетей  ведутся с отставанием от графика производства работ в связи :
1. с высоким уровнем грунтовых вод.;
2. с  несоблюдением поставщиками условий договоров по поставке  материалов
(ж/б трубы  диаметром 1600мм для выполнения работ по устройству магистрального коллектора дождевой канализации).;
3. с невыполненными мероприятиями по переселению граждан из ветхого и аварийного жилья, попадающего в зону строительства.
</t>
    </r>
  </si>
  <si>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Проектно-изыскательские работы выполнялись в соответствии с заключенным МК 
с ООО "Региональный центр ценообразования, экспертизы и аудита в строительстве и ЖКХ" договор №11/П-2013 от 03.07.13г . Сумма по контракту 3 345,192 тысяч рублей. Работы выполнены.                                                                                                                                                                                                                                                                                            0,21021 тыс. руб. - средства для оплаты за осуществление технологического присоединения объекта к электрическим сетям согласно договора от 26.12.14 г. №345/2014/ТП .
Бюджетом городского округа  города Сургут на 2015 год  утверждены средства, необходимые для проведения госэкспертизы проектной документации и результатов инженерных изысканий по объекту.      
По решению Думы города Сургута ( от 23.09.2015 г. №765- V ДГ) в бюджетную смету включены средства на сумму  138,334 тыс. руб., необходимые для проведения конкурса на выполнение корректировки сметной документации.
В соответствии с п.3.3. Постановления Администрации города №1131 от 19.02.2014г.
 «Об утверждении регламента организации закупок товаров, работ, услуг для обеспечения муниципальных нужд в муниципальном образовании городской округ город Сургут» 
на текущий год Заказчики подают заявки в электронном виде к рассмотрению не позднее, 
чем до 10 октября текущего года – на определение поставщиков (подрядчиков, исполнителей) путем проведения открытого конкурса, в связи с этим размещение данной закупки в 2015 году не представялется возможным.
Объект строительством не начат.  
Планируемый срок ввода в эксплуатацию - октябрь 2017 г.</t>
  </si>
  <si>
    <r>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Работы выполняются в соответствии с заключенным муниципальным контрактом с ООО СК "ВОРТ" от 10.09.2014 №15/2014 г.  Сумма контракта - 101 569,68775  тыс. руб.
Готовность объекта - 100%. Работы в июне 2015 г. приняты на сумму 586,33072  тыс. руб.  В связи с окончанием срока выполнения работ (30.06.2015г.) 
Работы по строительству объекта завершены. Ведется работа по оформлению документации о вводе объекта в эксплуатаци</t>
    </r>
    <r>
      <rPr>
        <sz val="8"/>
        <rFont val="Times New Roman"/>
        <family val="1"/>
        <charset val="204"/>
      </rPr>
      <t xml:space="preserve">ю. Ввод в эксплуатацию планируется в ноябре 2015г. </t>
    </r>
    <r>
      <rPr>
        <sz val="8"/>
        <color rgb="FFFF0000"/>
        <rFont val="Times New Roman"/>
        <family val="1"/>
        <charset val="204"/>
      </rPr>
      <t xml:space="preserve">
</t>
    </r>
    <r>
      <rPr>
        <sz val="8"/>
        <color theme="1"/>
        <rFont val="Times New Roman"/>
        <family val="1"/>
        <charset val="204"/>
      </rPr>
      <t xml:space="preserve">
</t>
    </r>
    <r>
      <rPr>
        <b/>
        <i/>
        <sz val="8"/>
        <color theme="1"/>
        <rFont val="Times New Roman"/>
        <family val="1"/>
        <charset val="204"/>
      </rPr>
      <t xml:space="preserve">Разрешение на строительство №ru86310000-210 от 10.08.15 до 14.10.15. </t>
    </r>
    <r>
      <rPr>
        <sz val="8"/>
        <color theme="1"/>
        <rFont val="Times New Roman"/>
        <family val="1"/>
        <charset val="204"/>
      </rPr>
      <t xml:space="preserve">                                                                                                                                                                                                                                                                                                                                                                                 </t>
    </r>
  </si>
  <si>
    <r>
      <t>На основании протокола №2 рабочего совещания по обращению А.Ф. Нечушкина по вопросу строительства объездной автодороги к дачным кооперативам в обход  гидротехнических сооружений ГРЭС-1 и ГРЭС-2 ОАО "Э.ОН Россия" принято решение возобновить размещение муниципального заказа на выполнение 1-го этапа строительства объекта. Дата публикации извещения - 28.08.2015г. Победителем конкурса признан участник АКЦИОНЕРНОЕ ОБЩЕСТВО «АВТОДОРСТРОЙ»    (протокол №ОК1055(2) от 28.08.2015г, сумма 586 738,64056   тыс. руб.).   Начальная (максимальная) цена контракта - 589 678,69939 тыс. руб.</t>
    </r>
    <r>
      <rPr>
        <sz val="8"/>
        <color rgb="FFFF0000"/>
        <rFont val="Times New Roman"/>
        <family val="1"/>
        <charset val="204"/>
      </rPr>
      <t xml:space="preserve">  </t>
    </r>
    <r>
      <rPr>
        <sz val="8"/>
        <color theme="1"/>
        <rFont val="Times New Roman"/>
        <family val="1"/>
        <charset val="204"/>
      </rPr>
      <t>Заключен МК 31/2015 от 14 09.2015 года.</t>
    </r>
    <r>
      <rPr>
        <sz val="8"/>
        <color rgb="FFFF0000"/>
        <rFont val="Times New Roman"/>
        <family val="1"/>
        <charset val="204"/>
      </rPr>
      <t xml:space="preserve">
</t>
    </r>
    <r>
      <rPr>
        <sz val="8"/>
        <color theme="1"/>
        <rFont val="Times New Roman"/>
        <family val="1"/>
        <charset val="204"/>
      </rPr>
      <t xml:space="preserve">Экономия по итогам конкурса 2 940,05883 тыс. руб.
Готовность объекта - 20%. Работы в октябре приняты на сумму 119 813,92523 тыс. руб.  Доля средств  местного бюджета оплачена. Доля средств  бюджета федерального округа 
</t>
    </r>
    <r>
      <rPr>
        <sz val="8"/>
        <rFont val="Times New Roman"/>
        <family val="1"/>
        <charset val="204"/>
      </rPr>
      <t xml:space="preserve">в размере  113 823,22897 тыс. руб. будет оплачена в ноябре 2015 г. </t>
    </r>
    <r>
      <rPr>
        <sz val="8"/>
        <color theme="1"/>
        <rFont val="Times New Roman"/>
        <family val="1"/>
        <charset val="204"/>
      </rPr>
      <t xml:space="preserve">
Расходы за подключение объекта к электрическим сетям будут осуществляться в процессе строительства объекта.
</t>
    </r>
  </si>
  <si>
    <r>
      <t xml:space="preserve">Срок размещения извещения о проведении закупки у единственного исполнителя по проведению государственной экспертизы проектной документации по 3 этапу согласно утвержденного план-графика - ноябрь 2015 года.  Стоимость закупки -  138,6028  тыс. руб. </t>
    </r>
    <r>
      <rPr>
        <sz val="8"/>
        <rFont val="Times New Roman"/>
        <family val="1"/>
        <charset val="204"/>
      </rPr>
      <t>Ориентировочный срок заключения контракта - ноябрь 2015 года.
79,600 тыс. руб.  - средства необходимые для проведения работ по корректировке сметной документации по 3 этапу, утверждены Решением Думы города от 30.06.2015 №745-V. 
Заключен МК 03/П-2015 от 17.09.2015 г.  на сумму 76,697тыс. руб. с единственным исполнителем ООО "ИЦ "Сургутстройцена" для выполнения работ по корректировке сметной документации. 
Срок выполнения работ с 17.09.2015 г. по 15.12.2015 г.</t>
    </r>
  </si>
  <si>
    <r>
      <t xml:space="preserve">Срок размещения извещения о проведении закупки у единственного исполнителя по проведению государственной экспертизы проектной документации по 4 этапу согласно утвержденного план-графика - ноябрь 2015 года.  Стоимость закупки -  300,90882 тыс. руб. </t>
    </r>
    <r>
      <rPr>
        <sz val="8"/>
        <rFont val="Times New Roman"/>
        <family val="1"/>
        <charset val="204"/>
      </rPr>
      <t>Ориентировочный срок заключения контракта - ноябрь 2015 года.</t>
    </r>
  </si>
  <si>
    <t>Проектирование и строительство автомобильных дорог  реализуется в рамках муниципальной программы  "Развитие транспортной системы города Сургута на 2014-2020 годы".                                                                                                                                                                                               Проектно-изыскательские работы выполняются в соответствии с заключенным МК с  ООО "Стройуслуга". МК №05/П-2013 от 17.05.2013г. Сумма по договору 7 090,25715 тыс.руб, сумма 2013г - 3 545,12857 тыс. руб. (сумма фактически выполненных в 2013 году работ составила - 2964,96228 тыс.руб) Срок выполнения работ был определен  
- 17.08.2014г. По результатам рассмотрения проектной документации и инженерных изысканий получено отрицательное заключение государственной экспертизы 
№ 86-3-4-0141-14 от 22.09.2014 года. 530 475,67 руб. - остаток невостребованных средств, предусмотренных на проведение государственной  экспертизы.  В связи
с принятым решением о включении работ по ликвидации несанкционированного кладбища домашних животных, находящихся в границах объекта проектирования в состав проектной документации и для проведения повторной государственной экспертизы необходимы дополнительные средства в размере 176,44599 т.р. (30% от размера платы 
за проведение первичной гос. экспертизы). Выделение средств утверждено Решением Думы города от 30.06.2015 №745-V.
Срок размещения извещения о проведении закупки у единственного исполнителя по проведению государственной экспертизы проектной документации согласно утвержденного план-графика - ноябрь 2015 года.  Стоимость закупки -  176,44599 тыс. руб. Срок заключения контракта - ноябрь 2015 года.                                                                                                                                                        Произведен  авансовый платёж  за технологическое присоединение к электрическим сетям объектов согласно договора  с ООО "Сургутские электрические сети" от 13.03.2014г. 
№ 48/2014/ТП в размере 5,32927 тыс. руб.</t>
  </si>
  <si>
    <r>
      <t xml:space="preserve">Капитальный ремонт реализуется в рамках муниципальной прогрмыы "Доступная среда  г. Сургута на 2014-2020 годы"  (с целью приведения их к требованиям доступной среды).                                                                                                                                                              Проектно-изыскательские работы выполняются в соответствии с  заключенным МК                                                                                                                                                                                                              с ООО "Стройуслуга" №15/П-2014 от 01.10.2014 на сумму 948,02323 тысяч рублей. Работы предусмотренные на 2014 год в сумме 670,550 тысяч рублей выполнены и оплачены.  Произведена оплата за услуги ОАО ИЦ "Сургустройцена" (1,2 тысяч рублей).  В настоящее время проектно-изыскательские работы завершены, проектная документация выдана в полном объеме, проведена финансовая экспертиза сметной документации.
</t>
    </r>
    <r>
      <rPr>
        <sz val="8"/>
        <rFont val="Times New Roman"/>
        <family val="1"/>
        <charset val="204"/>
      </rPr>
      <t xml:space="preserve">
                                                    </t>
    </r>
  </si>
  <si>
    <t xml:space="preserve">Капитальный ремонт реализуется в рамках муниципальной прогрмыы "Доступная среда  
г. Сургута на 2014-2020 годы" (с целью приведения их к требованиям доступной среды).                                                                                                                                                                     Проектно-изыскательские работы выполняются в соответствии с заключенным МК                                                                                                                                                                       с ООО "ПромНефтеСтрой" №12/П-2014 от 11.08.2014 на сумму 373,330 тысяч рублей. Срок выполнения работ - 11 месяцев. Подрядчиком не предоставлена в срок проектно-сметная документация. Заказчиком ведется претензионная работа в связи со срывом подрядчиком сроков работ, оплачены в декабре 2015г., при условии исполнения Проектировщиком своих обязательств.        </t>
  </si>
  <si>
    <t xml:space="preserve">Капитальный ремонт реализуется в рамках муниципальной прогрмыы "Доступная среда  
г. Сургута на 2014-2020 годы" (с целью приведения их к требованиям доступной среды).                                                                                                                                                                                                                                                                          Проектно-изыскательские работы выполняются в соответствии  с заключенным МК                                                                                                                                                                                                              с ООО "ПромНефтеСтрой" №12/П-2014 от 11.08.2014 на сумму 373,330 тысяч рублей. Срок выполнения работ - 11 месяцев. Подрядчиком не предоставлена в срок проектно-сметная документация. Заказчиком ведется претензионная работа в связи со срывом подрядчиком сроков работ, оплачены в декабре 2015г., при условии исполнения Проектировщиком своих обязательств.            </t>
  </si>
  <si>
    <r>
      <t xml:space="preserve">Расходы за подключение объекта к электрическим сетям будут осуществляться в процессе строительства объекта.
Срок размещения извещения о проведении закупки у единственного исполнителя по проведению государственной экспертизы проектной документации по 2 этапу согласно утвержденного план-графика - ноябрь 2015 года.  Стоимость закупки -  235,62712 тыс. руб. </t>
    </r>
    <r>
      <rPr>
        <sz val="8"/>
        <rFont val="Times New Roman"/>
        <family val="1"/>
        <charset val="204"/>
      </rPr>
      <t>Ориентировочный срок заключения контракта - ноябрь 2015 года.
81,26667тыс. руб.  - средства необходимые для проведения работ по</t>
    </r>
    <r>
      <rPr>
        <sz val="8"/>
        <color theme="1"/>
        <rFont val="Times New Roman"/>
        <family val="1"/>
        <charset val="204"/>
      </rPr>
      <t xml:space="preserve"> корректировке сметной документации по 2 этапу, утверждены Решением Думы города от 30.06.2015 №745-V.   
Дата рассмотрения единственной заявки - 02.09.2015 г.Заключен МК № 03/П-2015 от 17.09.2015 г. на сумму - 78,303 тыс.руб. с ООО "ИЦ "Сургутстройцена"для выполнения работ по корректировке сметной документации. 
Срок выполнения работ с 17.09.2015 по 15.12.2015.</t>
    </r>
  </si>
  <si>
    <r>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В связи с ненадлежащим исполнением ЗАО "Природный камень" муниципального контракта №15/2013 от 19.12.2013, заказчик расторгнул договор в одностороннем порядке  с 18.11.2014.                                                                                                                                                                                                                                                    Готовность объекта (по первому этапу) - 31%. Выполнены: подготовительные работы, выторфовка, вертикальная планировка (земляные работы). </t>
    </r>
    <r>
      <rPr>
        <sz val="8"/>
        <color rgb="FFFF0000"/>
        <rFont val="Times New Roman"/>
        <family val="1"/>
        <charset val="204"/>
      </rPr>
      <t xml:space="preserve"> </t>
    </r>
    <r>
      <rPr>
        <sz val="8"/>
        <rFont val="Times New Roman"/>
        <family val="1"/>
        <charset val="204"/>
      </rPr>
      <t xml:space="preserve">По итогам повторного конкурса состоявшегося 29.04.2015 победителем конкурса признан участник ООО "Стройуслуга".  Заключен МК №01/П-2015 от 19.05.2015 на корректировку проектной документации (включены дополнительные работы по водопонижению). 
Стоимость контракта - 709,262,00\ тыс. руб.  Корректировка ПИР по бъекту выполнена.
1,18731 тыс. руб. - авансовый платёж за осуществление технологического присоединения объекта к электрическим сетям согласно договора от 17.11.2014 г.   № 308/2014/ТП.
0,550 тыс. руб. - средства для оплаты за осуществление технологического присоединения объекта к электрическим сетям согласно договора от 10.06.2015 г. №131/2015/ТП .
Объект строительством не начат. Исполнитель будет определен по результатам конкурса. Планируемый срок ввода в эксплуатацию - октябрь 2017 г.
Заключен договор на проверку сметной документации №07/П-2015 от 28.10.2015 г. на сумму 26,54463 тыс. руб. 
Объект строительством не начат. Планируемый срок ввода в эксплуатацию - октябрь 2017 г.                                               </t>
    </r>
  </si>
  <si>
    <r>
      <t>Капитальный ремонт реализуется в рамках муниципальной прогрмыы "Доступная среда г. Сургута на 2014-2020 годы" (с целью приведения их к требованиям доступной среды).                                                                                                                                                                                                                                                          Проектно-изыскательские работы выполненыв рамках заключенного 
с МК  с  ООО "ПромНефтеСтрой" №12/П-2014 от 11.08.2014 на сумму 373,340 тысяч рублей. Срок выполнения работ - 11 месяцев. Работы в сентябре 2015г. выполнены и оплачены.
На выполнение капитального ремонта в 2016 году предусмотрено 3970 000,00 рублей.
Получено заключение государственной  экспертизы ООО ИЦ «СургутСтройцена» 
от 16.09.2015 № 240 о сметной стоимости строительства.</t>
    </r>
    <r>
      <rPr>
        <sz val="8"/>
        <color rgb="FFFF0000"/>
        <rFont val="Times New Roman"/>
        <family val="1"/>
        <charset val="204"/>
      </rPr>
      <t xml:space="preserve">
</t>
    </r>
    <r>
      <rPr>
        <sz val="8"/>
        <rFont val="Times New Roman"/>
        <family val="1"/>
        <charset val="204"/>
      </rPr>
      <t xml:space="preserve">
</t>
    </r>
  </si>
  <si>
    <t>17361728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</si>
</sst>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р_._-;\-* #,##0.00_р_._-;_-* &quot;-&quot;??_р_._-;_-@_-"/>
    <numFmt numFmtId="164" formatCode="#,##0.0"/>
    <numFmt numFmtId="165" formatCode="0.0"/>
  </numFmts>
  <fonts count="41" x14ac:knownFonts="1">
    <font>
      <sz val="11"/>
      <color theme="1"/>
      <name val="Calibri"/>
      <family val="2"/>
      <charset val="204"/>
      <scheme val="minor"/>
    </font>
    <font>
      <sz val="10"/>
      <name val="Arial"/>
      <family val="2"/>
      <charset val="204"/>
    </font>
    <font>
      <sz val="14"/>
      <color indexed="8"/>
      <name val="Times New Roman"/>
      <family val="1"/>
      <charset val="204"/>
    </font>
    <font>
      <sz val="10"/>
      <color indexed="8"/>
      <name val="Times New Roman"/>
      <family val="1"/>
      <charset val="204"/>
    </font>
    <font>
      <sz val="10"/>
      <name val="Arial Cyr"/>
      <charset val="204"/>
    </font>
    <font>
      <sz val="12"/>
      <color indexed="8"/>
      <name val="Times New Roman"/>
      <family val="1"/>
      <charset val="204"/>
    </font>
    <font>
      <b/>
      <sz val="14"/>
      <color indexed="8"/>
      <name val="Times New Roman"/>
      <family val="1"/>
      <charset val="204"/>
    </font>
    <font>
      <sz val="8"/>
      <name val="Times New Roman"/>
      <family val="1"/>
      <charset val="204"/>
    </font>
    <font>
      <sz val="8"/>
      <color indexed="8"/>
      <name val="Times New Roman"/>
      <family val="1"/>
      <charset val="204"/>
    </font>
    <font>
      <b/>
      <sz val="8"/>
      <name val="Times New Roman"/>
      <family val="1"/>
      <charset val="204"/>
    </font>
    <font>
      <b/>
      <sz val="14"/>
      <name val="Times New Roman"/>
      <family val="1"/>
      <charset val="204"/>
    </font>
    <font>
      <sz val="7"/>
      <name val="Times New Roman"/>
      <family val="1"/>
      <charset val="204"/>
    </font>
    <font>
      <sz val="7"/>
      <color indexed="8"/>
      <name val="Times New Roman"/>
      <family val="1"/>
      <charset val="204"/>
    </font>
    <font>
      <sz val="11"/>
      <color indexed="8"/>
      <name val="Calibri"/>
      <family val="2"/>
      <charset val="204"/>
    </font>
    <font>
      <sz val="9"/>
      <color indexed="8"/>
      <name val="Times New Roman"/>
      <family val="1"/>
      <charset val="204"/>
    </font>
    <font>
      <sz val="10"/>
      <color indexed="81"/>
      <name val="Tahoma"/>
      <family val="2"/>
      <charset val="204"/>
    </font>
    <font>
      <b/>
      <sz val="10"/>
      <color indexed="81"/>
      <name val="Tahoma"/>
      <family val="2"/>
      <charset val="204"/>
    </font>
    <font>
      <sz val="11"/>
      <color indexed="8"/>
      <name val="Times New Roman"/>
      <family val="1"/>
      <charset val="204"/>
    </font>
    <font>
      <sz val="9"/>
      <name val="Times New Roman"/>
      <family val="1"/>
      <charset val="204"/>
    </font>
    <font>
      <sz val="10"/>
      <color indexed="8"/>
      <name val="Times New Roman"/>
      <family val="1"/>
      <charset val="204"/>
    </font>
    <font>
      <sz val="8"/>
      <color indexed="8"/>
      <name val="Times New Roman"/>
      <family val="1"/>
      <charset val="204"/>
    </font>
    <font>
      <b/>
      <sz val="8"/>
      <color indexed="8"/>
      <name val="Times New Roman"/>
      <family val="1"/>
      <charset val="204"/>
    </font>
    <font>
      <b/>
      <sz val="8"/>
      <color indexed="8"/>
      <name val="Times New Roman"/>
      <family val="1"/>
      <charset val="204"/>
    </font>
    <font>
      <sz val="13"/>
      <color indexed="8"/>
      <name val="Times New Roman"/>
      <family val="1"/>
      <charset val="204"/>
    </font>
    <font>
      <b/>
      <sz val="13"/>
      <color indexed="8"/>
      <name val="Times New Roman"/>
      <family val="1"/>
      <charset val="204"/>
    </font>
    <font>
      <sz val="8"/>
      <color rgb="FFFF0000"/>
      <name val="Times New Roman"/>
      <family val="1"/>
      <charset val="204"/>
    </font>
    <font>
      <sz val="9"/>
      <color theme="1"/>
      <name val="Times New Roman"/>
      <family val="1"/>
      <charset val="204"/>
    </font>
    <font>
      <sz val="8"/>
      <color theme="1"/>
      <name val="Times New Roman"/>
      <family val="1"/>
      <charset val="204"/>
    </font>
    <font>
      <sz val="7"/>
      <color theme="1"/>
      <name val="Times New Roman"/>
      <family val="1"/>
      <charset val="204"/>
    </font>
    <font>
      <sz val="9"/>
      <color rgb="FFFF0000"/>
      <name val="Times New Roman"/>
      <family val="1"/>
      <charset val="204"/>
    </font>
    <font>
      <b/>
      <i/>
      <sz val="8"/>
      <name val="Times New Roman"/>
      <family val="1"/>
      <charset val="204"/>
    </font>
    <font>
      <b/>
      <i/>
      <sz val="8"/>
      <color theme="1"/>
      <name val="Times New Roman"/>
      <family val="1"/>
      <charset val="204"/>
    </font>
    <font>
      <sz val="8"/>
      <color theme="1"/>
      <name val="Calibri"/>
      <family val="2"/>
      <charset val="204"/>
      <scheme val="minor"/>
    </font>
    <font>
      <i/>
      <sz val="8"/>
      <name val="Times New Roman"/>
      <family val="1"/>
      <charset val="204"/>
    </font>
    <font>
      <u/>
      <sz val="9"/>
      <name val="Times New Roman"/>
      <family val="1"/>
      <charset val="204"/>
    </font>
    <font>
      <b/>
      <sz val="9"/>
      <name val="Times New Roman"/>
      <family val="1"/>
      <charset val="204"/>
    </font>
    <font>
      <b/>
      <sz val="9"/>
      <color indexed="8"/>
      <name val="Times New Roman"/>
      <family val="1"/>
      <charset val="204"/>
    </font>
    <font>
      <i/>
      <sz val="8"/>
      <color indexed="8"/>
      <name val="Times New Roman"/>
      <family val="1"/>
      <charset val="204"/>
    </font>
    <font>
      <b/>
      <i/>
      <sz val="8"/>
      <color indexed="8"/>
      <name val="Times New Roman"/>
      <family val="1"/>
      <charset val="204"/>
    </font>
    <font>
      <sz val="8"/>
      <color rgb="FF0070C0"/>
      <name val="Times New Roman"/>
      <family val="1"/>
      <charset val="204"/>
    </font>
    <font>
      <sz val="7"/>
      <color theme="0"/>
      <name val="Times New Roman"/>
      <family val="1"/>
      <charset val="204"/>
    </font>
  </fonts>
  <fills count="8">
    <fill>
      <patternFill patternType="none"/>
    </fill>
    <fill>
      <patternFill patternType="gray125"/>
    </fill>
    <fill>
      <patternFill patternType="solid">
        <fgColor indexed="9"/>
        <bgColor indexed="64"/>
      </patternFill>
    </fill>
    <fill>
      <patternFill patternType="solid">
        <fgColor indexed="50"/>
        <bgColor indexed="64"/>
      </patternFill>
    </fill>
    <fill>
      <patternFill patternType="solid">
        <fgColor indexed="9"/>
        <bgColor indexed="26"/>
      </patternFill>
    </fill>
    <fill>
      <patternFill patternType="solid">
        <fgColor indexed="43"/>
        <bgColor indexed="64"/>
      </patternFill>
    </fill>
    <fill>
      <patternFill patternType="solid">
        <fgColor theme="0"/>
        <bgColor indexed="64"/>
      </patternFill>
    </fill>
    <fill>
      <patternFill patternType="solid">
        <fgColor theme="0"/>
        <bgColor indexed="26"/>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diagonal/>
    </border>
    <border>
      <left style="thin">
        <color indexed="64"/>
      </left>
      <right/>
      <top/>
      <bottom/>
      <diagonal/>
    </border>
    <border>
      <left/>
      <right style="thin">
        <color indexed="8"/>
      </right>
      <top style="thin">
        <color indexed="64"/>
      </top>
      <bottom style="thin">
        <color indexed="8"/>
      </bottom>
      <diagonal/>
    </border>
    <border>
      <left/>
      <right style="thin">
        <color indexed="8"/>
      </right>
      <top style="thin">
        <color indexed="8"/>
      </top>
      <bottom style="thin">
        <color indexed="64"/>
      </bottom>
      <diagonal/>
    </border>
    <border>
      <left style="thin">
        <color indexed="8"/>
      </left>
      <right style="thin">
        <color indexed="8"/>
      </right>
      <top/>
      <bottom/>
      <diagonal/>
    </border>
    <border>
      <left style="thin">
        <color indexed="8"/>
      </left>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top style="thin">
        <color indexed="64"/>
      </top>
      <bottom style="thin">
        <color indexed="8"/>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64"/>
      </top>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64"/>
      </left>
      <right style="thin">
        <color indexed="8"/>
      </right>
      <top/>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style="thin">
        <color indexed="64"/>
      </top>
      <bottom style="thin">
        <color indexed="64"/>
      </bottom>
      <diagonal/>
    </border>
    <border>
      <left style="thin">
        <color indexed="8"/>
      </left>
      <right/>
      <top/>
      <bottom style="thin">
        <color indexed="64"/>
      </bottom>
      <diagonal/>
    </border>
    <border>
      <left/>
      <right/>
      <top style="thin">
        <color indexed="64"/>
      </top>
      <bottom style="thin">
        <color indexed="8"/>
      </bottom>
      <diagonal/>
    </border>
    <border>
      <left/>
      <right/>
      <top style="thin">
        <color indexed="8"/>
      </top>
      <bottom/>
      <diagonal/>
    </border>
    <border>
      <left style="thin">
        <color indexed="64"/>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medium">
        <color indexed="64"/>
      </right>
      <top/>
      <bottom style="thin">
        <color indexed="64"/>
      </bottom>
      <diagonal/>
    </border>
    <border>
      <left/>
      <right style="thin">
        <color indexed="64"/>
      </right>
      <top style="thin">
        <color indexed="64"/>
      </top>
      <bottom style="thin">
        <color indexed="8"/>
      </bottom>
      <diagonal/>
    </border>
  </borders>
  <cellStyleXfs count="6">
    <xf numFmtId="0" fontId="0" fillId="0" borderId="0"/>
    <xf numFmtId="0" fontId="1" fillId="0" borderId="0"/>
    <xf numFmtId="0" fontId="1" fillId="0" borderId="0"/>
    <xf numFmtId="0" fontId="4" fillId="0" borderId="0"/>
    <xf numFmtId="43" fontId="13" fillId="0" borderId="0" applyFont="0" applyFill="0" applyBorder="0" applyAlignment="0" applyProtection="0"/>
    <xf numFmtId="9" fontId="1" fillId="0" borderId="0" applyFont="0" applyFill="0" applyBorder="0" applyAlignment="0" applyProtection="0"/>
  </cellStyleXfs>
  <cellXfs count="448">
    <xf numFmtId="0" fontId="0" fillId="0" borderId="0" xfId="0"/>
    <xf numFmtId="0" fontId="7" fillId="2" borderId="5" xfId="0"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17" fillId="0" borderId="0" xfId="0" applyFont="1"/>
    <xf numFmtId="0" fontId="17" fillId="2" borderId="0" xfId="0" applyFont="1" applyFill="1"/>
    <xf numFmtId="0" fontId="17" fillId="3" borderId="9" xfId="0" applyFont="1" applyFill="1" applyBorder="1"/>
    <xf numFmtId="0" fontId="8" fillId="2" borderId="1" xfId="0" applyFont="1" applyFill="1" applyBorder="1" applyAlignment="1">
      <alignment horizontal="center" vertical="center" wrapText="1"/>
    </xf>
    <xf numFmtId="0" fontId="19" fillId="0" borderId="0" xfId="0" applyFont="1"/>
    <xf numFmtId="0" fontId="21" fillId="0" borderId="0" xfId="0" applyFont="1"/>
    <xf numFmtId="0" fontId="22" fillId="0" borderId="0" xfId="0" applyFont="1"/>
    <xf numFmtId="0" fontId="8" fillId="0" borderId="0" xfId="0" applyFont="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0" xfId="0" applyFont="1" applyAlignment="1">
      <alignment horizontal="center" vertical="center"/>
    </xf>
    <xf numFmtId="0" fontId="17" fillId="0" borderId="0" xfId="0" applyFont="1" applyFill="1"/>
    <xf numFmtId="0" fontId="17" fillId="5" borderId="0" xfId="0" applyFont="1" applyFill="1"/>
    <xf numFmtId="0" fontId="17" fillId="0" borderId="0" xfId="0" applyFont="1" applyAlignment="1">
      <alignment wrapText="1"/>
    </xf>
    <xf numFmtId="49" fontId="7" fillId="2" borderId="1" xfId="4" applyNumberFormat="1" applyFont="1" applyFill="1" applyBorder="1" applyAlignment="1">
      <alignment horizontal="center" vertical="center" wrapText="1"/>
    </xf>
    <xf numFmtId="3" fontId="7" fillId="4" borderId="23"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3" fontId="7" fillId="2" borderId="5" xfId="0" applyNumberFormat="1" applyFont="1" applyFill="1" applyBorder="1" applyAlignment="1">
      <alignment horizontal="center" vertical="center" wrapText="1"/>
    </xf>
    <xf numFmtId="3" fontId="27" fillId="0" borderId="5"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3" fontId="7" fillId="0" borderId="37" xfId="0" applyNumberFormat="1" applyFont="1" applyFill="1" applyBorder="1" applyAlignment="1">
      <alignment horizontal="center" vertical="center" wrapText="1"/>
    </xf>
    <xf numFmtId="49" fontId="7" fillId="0" borderId="38" xfId="0" applyNumberFormat="1" applyFont="1" applyFill="1" applyBorder="1" applyAlignment="1">
      <alignment horizontal="center" vertical="center" wrapText="1"/>
    </xf>
    <xf numFmtId="3" fontId="7" fillId="0" borderId="28" xfId="0" applyNumberFormat="1" applyFont="1" applyFill="1" applyBorder="1" applyAlignment="1">
      <alignment horizontal="center" vertical="center" wrapText="1"/>
    </xf>
    <xf numFmtId="49" fontId="7" fillId="0" borderId="39" xfId="0" applyNumberFormat="1" applyFont="1" applyFill="1" applyBorder="1" applyAlignment="1">
      <alignment horizontal="center" vertical="center" wrapText="1"/>
    </xf>
    <xf numFmtId="49" fontId="7" fillId="0" borderId="29"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3" fontId="7" fillId="0" borderId="5" xfId="1" applyNumberFormat="1"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4" fontId="12" fillId="0" borderId="6" xfId="0" applyNumberFormat="1" applyFont="1" applyFill="1" applyBorder="1" applyAlignment="1">
      <alignment horizontal="center" vertical="center" wrapText="1"/>
    </xf>
    <xf numFmtId="4" fontId="11" fillId="2" borderId="1" xfId="0" applyNumberFormat="1" applyFont="1" applyFill="1" applyBorder="1" applyAlignment="1">
      <alignment horizontal="center" vertical="center"/>
    </xf>
    <xf numFmtId="4" fontId="12" fillId="2" borderId="1" xfId="0" applyNumberFormat="1" applyFont="1" applyFill="1" applyBorder="1" applyAlignment="1">
      <alignment horizontal="center" vertical="center" wrapText="1"/>
    </xf>
    <xf numFmtId="4" fontId="11" fillId="2" borderId="1" xfId="0" applyNumberFormat="1" applyFont="1" applyFill="1" applyBorder="1" applyAlignment="1">
      <alignment horizontal="center" vertical="center" wrapText="1"/>
    </xf>
    <xf numFmtId="4" fontId="28" fillId="0" borderId="1" xfId="0" applyNumberFormat="1" applyFont="1" applyFill="1" applyBorder="1" applyAlignment="1">
      <alignment horizontal="center" vertical="center" wrapText="1"/>
    </xf>
    <xf numFmtId="4" fontId="28" fillId="0" borderId="2" xfId="0" applyNumberFormat="1" applyFont="1" applyFill="1" applyBorder="1" applyAlignment="1">
      <alignment horizontal="center" vertical="center"/>
    </xf>
    <xf numFmtId="4" fontId="28" fillId="0" borderId="1" xfId="0" applyNumberFormat="1" applyFont="1" applyFill="1" applyBorder="1" applyAlignment="1">
      <alignment horizontal="center" vertical="center"/>
    </xf>
    <xf numFmtId="4" fontId="12" fillId="0" borderId="1" xfId="0" applyNumberFormat="1" applyFont="1" applyFill="1" applyBorder="1" applyAlignment="1">
      <alignment horizontal="center" vertical="top" wrapText="1"/>
    </xf>
    <xf numFmtId="4" fontId="11" fillId="0" borderId="6" xfId="0" applyNumberFormat="1" applyFont="1" applyFill="1" applyBorder="1" applyAlignment="1">
      <alignment horizontal="center" vertical="center" wrapText="1"/>
    </xf>
    <xf numFmtId="4" fontId="11" fillId="2" borderId="6"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top" wrapText="1"/>
    </xf>
    <xf numFmtId="4" fontId="11" fillId="2" borderId="1" xfId="0" applyNumberFormat="1" applyFont="1" applyFill="1" applyBorder="1" applyAlignment="1">
      <alignment horizontal="center" vertical="top"/>
    </xf>
    <xf numFmtId="4" fontId="11" fillId="0" borderId="7" xfId="0" applyNumberFormat="1" applyFont="1" applyFill="1" applyBorder="1" applyAlignment="1">
      <alignment horizontal="center" vertical="center"/>
    </xf>
    <xf numFmtId="4" fontId="11" fillId="0" borderId="5" xfId="0" applyNumberFormat="1" applyFont="1" applyFill="1" applyBorder="1" applyAlignment="1">
      <alignment horizontal="center" vertical="center"/>
    </xf>
    <xf numFmtId="4" fontId="11" fillId="0" borderId="1" xfId="0" applyNumberFormat="1" applyFont="1" applyFill="1" applyBorder="1" applyAlignment="1">
      <alignment vertical="center"/>
    </xf>
    <xf numFmtId="4" fontId="11" fillId="0" borderId="6" xfId="0" applyNumberFormat="1" applyFont="1" applyFill="1" applyBorder="1" applyAlignment="1">
      <alignment horizontal="center" vertical="center"/>
    </xf>
    <xf numFmtId="4" fontId="11" fillId="0" borderId="14" xfId="0" applyNumberFormat="1" applyFont="1" applyFill="1" applyBorder="1" applyAlignment="1">
      <alignment horizontal="center" vertical="center"/>
    </xf>
    <xf numFmtId="4" fontId="11" fillId="0" borderId="12" xfId="0" applyNumberFormat="1" applyFont="1" applyFill="1" applyBorder="1" applyAlignment="1">
      <alignment horizontal="center" vertical="center"/>
    </xf>
    <xf numFmtId="4" fontId="11" fillId="0" borderId="11" xfId="0" applyNumberFormat="1" applyFont="1" applyFill="1" applyBorder="1" applyAlignment="1">
      <alignment horizontal="center" vertical="center"/>
    </xf>
    <xf numFmtId="4" fontId="11" fillId="0" borderId="15" xfId="0" applyNumberFormat="1" applyFont="1" applyFill="1" applyBorder="1" applyAlignment="1">
      <alignment horizontal="center" vertical="center"/>
    </xf>
    <xf numFmtId="4" fontId="11" fillId="0" borderId="6" xfId="3" applyNumberFormat="1" applyFont="1" applyFill="1" applyBorder="1" applyAlignment="1">
      <alignment horizontal="center" vertical="center"/>
    </xf>
    <xf numFmtId="4" fontId="11" fillId="0" borderId="4" xfId="0" applyNumberFormat="1" applyFont="1" applyFill="1" applyBorder="1" applyAlignment="1">
      <alignment horizontal="center" vertical="center"/>
    </xf>
    <xf numFmtId="4" fontId="11" fillId="0" borderId="16" xfId="0" applyNumberFormat="1" applyFont="1" applyFill="1" applyBorder="1" applyAlignment="1">
      <alignment horizontal="center" vertical="center"/>
    </xf>
    <xf numFmtId="4" fontId="11" fillId="0" borderId="18" xfId="0" applyNumberFormat="1" applyFont="1" applyFill="1" applyBorder="1" applyAlignment="1">
      <alignment horizontal="center" vertical="center"/>
    </xf>
    <xf numFmtId="4" fontId="11" fillId="0" borderId="17" xfId="0" applyNumberFormat="1" applyFont="1" applyFill="1" applyBorder="1" applyAlignment="1">
      <alignment horizontal="center" vertical="center"/>
    </xf>
    <xf numFmtId="4" fontId="11" fillId="0" borderId="13" xfId="0" applyNumberFormat="1" applyFont="1" applyFill="1" applyBorder="1" applyAlignment="1">
      <alignment horizontal="center" vertical="center"/>
    </xf>
    <xf numFmtId="4" fontId="11" fillId="0" borderId="35" xfId="0" applyNumberFormat="1" applyFont="1" applyFill="1" applyBorder="1" applyAlignment="1">
      <alignment horizontal="center" vertical="center"/>
    </xf>
    <xf numFmtId="4" fontId="11" fillId="4" borderId="1" xfId="0" applyNumberFormat="1" applyFont="1" applyFill="1" applyBorder="1" applyAlignment="1">
      <alignment horizontal="center" vertical="center" wrapText="1"/>
    </xf>
    <xf numFmtId="4" fontId="11" fillId="4" borderId="13" xfId="0" applyNumberFormat="1" applyFont="1" applyFill="1" applyBorder="1" applyAlignment="1">
      <alignment horizontal="center" vertical="center"/>
    </xf>
    <xf numFmtId="4" fontId="11" fillId="4" borderId="21" xfId="0" applyNumberFormat="1" applyFont="1" applyFill="1" applyBorder="1" applyAlignment="1">
      <alignment horizontal="center" vertical="center"/>
    </xf>
    <xf numFmtId="4" fontId="11" fillId="4" borderId="15" xfId="0" applyNumberFormat="1" applyFont="1" applyFill="1" applyBorder="1" applyAlignment="1">
      <alignment horizontal="center" vertical="center"/>
    </xf>
    <xf numFmtId="4" fontId="11" fillId="4" borderId="22" xfId="0" applyNumberFormat="1" applyFont="1" applyFill="1" applyBorder="1" applyAlignment="1">
      <alignment horizontal="center" vertical="center"/>
    </xf>
    <xf numFmtId="4" fontId="11" fillId="0" borderId="1" xfId="1" applyNumberFormat="1" applyFont="1" applyFill="1" applyBorder="1" applyAlignment="1">
      <alignment horizontal="center" vertical="center" wrapText="1"/>
    </xf>
    <xf numFmtId="4" fontId="11" fillId="0" borderId="1" xfId="1" applyNumberFormat="1" applyFont="1" applyFill="1" applyBorder="1" applyAlignment="1">
      <alignment horizontal="center" vertical="center"/>
    </xf>
    <xf numFmtId="4" fontId="12" fillId="0" borderId="1" xfId="0" applyNumberFormat="1" applyFont="1" applyBorder="1" applyAlignment="1">
      <alignment horizontal="center"/>
    </xf>
    <xf numFmtId="4" fontId="12" fillId="0" borderId="0" xfId="0" applyNumberFormat="1" applyFont="1" applyAlignment="1">
      <alignment horizontal="center"/>
    </xf>
    <xf numFmtId="4" fontId="12" fillId="0" borderId="0" xfId="0" applyNumberFormat="1" applyFont="1" applyFill="1" applyAlignment="1">
      <alignment horizontal="center"/>
    </xf>
    <xf numFmtId="4" fontId="12" fillId="0" borderId="1" xfId="0" applyNumberFormat="1" applyFont="1" applyBorder="1" applyAlignment="1">
      <alignment horizontal="center" vertical="center"/>
    </xf>
    <xf numFmtId="4" fontId="11" fillId="0" borderId="2" xfId="0" applyNumberFormat="1" applyFont="1" applyFill="1" applyBorder="1" applyAlignment="1">
      <alignment vertical="center"/>
    </xf>
    <xf numFmtId="1" fontId="7" fillId="0" borderId="1" xfId="0" applyNumberFormat="1"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4" fontId="12" fillId="0" borderId="0" xfId="0" applyNumberFormat="1" applyFont="1" applyBorder="1" applyAlignment="1">
      <alignment horizontal="center"/>
    </xf>
    <xf numFmtId="4" fontId="11" fillId="0" borderId="27" xfId="0" applyNumberFormat="1" applyFont="1" applyFill="1" applyBorder="1" applyAlignment="1">
      <alignment horizontal="center" vertical="center"/>
    </xf>
    <xf numFmtId="3" fontId="7"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9"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3" fontId="21" fillId="0" borderId="1" xfId="0" applyNumberFormat="1" applyFont="1" applyBorder="1" applyAlignment="1">
      <alignment horizontal="center" vertical="center"/>
    </xf>
    <xf numFmtId="0" fontId="21" fillId="0" borderId="1" xfId="0" applyFont="1" applyBorder="1" applyAlignment="1">
      <alignment horizontal="center" vertical="center"/>
    </xf>
    <xf numFmtId="0" fontId="21" fillId="0" borderId="5" xfId="0" applyFont="1" applyBorder="1" applyAlignment="1">
      <alignment horizontal="center" vertical="center"/>
    </xf>
    <xf numFmtId="3" fontId="21" fillId="0" borderId="6" xfId="0" applyNumberFormat="1" applyFont="1" applyBorder="1" applyAlignment="1">
      <alignment horizontal="center" vertical="center"/>
    </xf>
    <xf numFmtId="3" fontId="21" fillId="0" borderId="1" xfId="0" applyNumberFormat="1" applyFont="1" applyFill="1" applyBorder="1" applyAlignment="1">
      <alignment horizontal="center" vertical="center"/>
    </xf>
    <xf numFmtId="4" fontId="12" fillId="2" borderId="2" xfId="0" applyNumberFormat="1" applyFont="1" applyFill="1" applyBorder="1" applyAlignment="1">
      <alignment horizontal="center" vertical="center" wrapText="1"/>
    </xf>
    <xf numFmtId="4" fontId="11" fillId="2" borderId="2" xfId="0" applyNumberFormat="1" applyFont="1" applyFill="1" applyBorder="1" applyAlignment="1">
      <alignment horizontal="center" vertical="center"/>
    </xf>
    <xf numFmtId="49" fontId="7" fillId="0" borderId="33" xfId="0" applyNumberFormat="1" applyFont="1" applyFill="1" applyBorder="1" applyAlignment="1">
      <alignment horizontal="center" vertical="center" wrapText="1"/>
    </xf>
    <xf numFmtId="3" fontId="7" fillId="0" borderId="33" xfId="0" applyNumberFormat="1" applyFont="1" applyFill="1" applyBorder="1" applyAlignment="1">
      <alignment horizontal="center" vertical="center" wrapText="1"/>
    </xf>
    <xf numFmtId="49" fontId="7" fillId="0" borderId="22" xfId="0" applyNumberFormat="1" applyFont="1" applyFill="1" applyBorder="1" applyAlignment="1">
      <alignment horizontal="center" vertical="center" wrapText="1"/>
    </xf>
    <xf numFmtId="4" fontId="28" fillId="0" borderId="1" xfId="4" applyNumberFormat="1" applyFont="1" applyFill="1" applyBorder="1" applyAlignment="1">
      <alignment horizontal="center" vertical="center"/>
    </xf>
    <xf numFmtId="49" fontId="7" fillId="4" borderId="22" xfId="0" applyNumberFormat="1" applyFont="1" applyFill="1" applyBorder="1" applyAlignment="1">
      <alignment horizontal="center" vertical="center" wrapText="1"/>
    </xf>
    <xf numFmtId="4" fontId="11" fillId="4" borderId="2" xfId="0" applyNumberFormat="1" applyFont="1" applyFill="1" applyBorder="1" applyAlignment="1">
      <alignment horizontal="center" vertical="center" wrapText="1"/>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center" vertical="center" wrapText="1"/>
    </xf>
    <xf numFmtId="4" fontId="11" fillId="6" borderId="1"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xf>
    <xf numFmtId="4" fontId="11" fillId="0" borderId="1" xfId="4" applyNumberFormat="1" applyFont="1" applyFill="1" applyBorder="1" applyAlignment="1">
      <alignment horizontal="center" vertical="center"/>
    </xf>
    <xf numFmtId="4" fontId="11" fillId="0" borderId="1" xfId="3" applyNumberFormat="1" applyFont="1" applyFill="1" applyBorder="1" applyAlignment="1">
      <alignment horizontal="center" vertical="center"/>
    </xf>
    <xf numFmtId="0" fontId="20" fillId="0" borderId="0" xfId="0" applyFont="1" applyAlignment="1">
      <alignment horizontal="left" vertical="top"/>
    </xf>
    <xf numFmtId="3" fontId="7" fillId="0" borderId="5" xfId="0" applyNumberFormat="1" applyFont="1" applyFill="1" applyBorder="1" applyAlignment="1">
      <alignment horizontal="center" vertical="center"/>
    </xf>
    <xf numFmtId="1" fontId="21" fillId="0" borderId="50" xfId="0" applyNumberFormat="1" applyFont="1" applyBorder="1" applyAlignment="1">
      <alignment horizontal="center" vertical="top"/>
    </xf>
    <xf numFmtId="165" fontId="7" fillId="6" borderId="46" xfId="0" applyNumberFormat="1" applyFont="1" applyFill="1" applyBorder="1" applyAlignment="1">
      <alignment horizontal="left" vertical="top" wrapText="1"/>
    </xf>
    <xf numFmtId="165" fontId="7" fillId="6" borderId="50" xfId="0" applyNumberFormat="1" applyFont="1" applyFill="1" applyBorder="1" applyAlignment="1">
      <alignment horizontal="left" vertical="top" wrapText="1"/>
    </xf>
    <xf numFmtId="165" fontId="30" fillId="0" borderId="50" xfId="0" applyNumberFormat="1" applyFont="1" applyFill="1" applyBorder="1" applyAlignment="1">
      <alignment horizontal="left" vertical="top" wrapText="1"/>
    </xf>
    <xf numFmtId="165" fontId="7" fillId="0" borderId="50" xfId="0" applyNumberFormat="1" applyFont="1" applyFill="1" applyBorder="1" applyAlignment="1">
      <alignment horizontal="left" vertical="top" wrapText="1"/>
    </xf>
    <xf numFmtId="165" fontId="30" fillId="2" borderId="50" xfId="0" applyNumberFormat="1" applyFont="1" applyFill="1" applyBorder="1" applyAlignment="1">
      <alignment horizontal="left" vertical="top"/>
    </xf>
    <xf numFmtId="165" fontId="30" fillId="0" borderId="50" xfId="0" applyNumberFormat="1" applyFont="1" applyFill="1" applyBorder="1" applyAlignment="1">
      <alignment horizontal="left" vertical="top"/>
    </xf>
    <xf numFmtId="165" fontId="30" fillId="2" borderId="50" xfId="0" applyNumberFormat="1" applyFont="1" applyFill="1" applyBorder="1" applyAlignment="1">
      <alignment horizontal="left" vertical="top" wrapText="1"/>
    </xf>
    <xf numFmtId="4" fontId="11" fillId="2" borderId="50" xfId="0" applyNumberFormat="1" applyFont="1" applyFill="1" applyBorder="1" applyAlignment="1">
      <alignment horizontal="left" vertical="top" wrapText="1"/>
    </xf>
    <xf numFmtId="4" fontId="11"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18" fillId="6" borderId="49" xfId="0" applyFont="1" applyFill="1" applyBorder="1" applyAlignment="1">
      <alignment horizontal="left" vertical="center" wrapText="1"/>
    </xf>
    <xf numFmtId="0" fontId="7" fillId="0" borderId="1" xfId="0" applyFont="1" applyFill="1" applyBorder="1" applyAlignment="1">
      <alignment horizontal="center" vertical="center"/>
    </xf>
    <xf numFmtId="3" fontId="7" fillId="2" borderId="1" xfId="0" applyNumberFormat="1" applyFont="1" applyFill="1" applyBorder="1" applyAlignment="1">
      <alignment horizontal="center" vertical="center" wrapText="1"/>
    </xf>
    <xf numFmtId="0" fontId="18" fillId="0" borderId="49"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18" fillId="0" borderId="49" xfId="0" applyNumberFormat="1" applyFont="1" applyFill="1" applyBorder="1" applyAlignment="1">
      <alignment horizontal="left" vertical="center" wrapText="1"/>
    </xf>
    <xf numFmtId="0" fontId="7" fillId="2" borderId="1" xfId="0" applyFont="1" applyFill="1" applyBorder="1" applyAlignment="1">
      <alignment horizontal="center" vertical="center"/>
    </xf>
    <xf numFmtId="1" fontId="7" fillId="0" borderId="5"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4" fontId="28" fillId="0" borderId="1" xfId="3" applyNumberFormat="1" applyFont="1" applyFill="1" applyBorder="1" applyAlignment="1">
      <alignment horizontal="center" vertical="center"/>
    </xf>
    <xf numFmtId="4" fontId="12" fillId="0" borderId="1" xfId="0" applyNumberFormat="1" applyFont="1" applyFill="1" applyBorder="1" applyAlignment="1">
      <alignment horizontal="center"/>
    </xf>
    <xf numFmtId="0" fontId="18"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64" fontId="2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top" wrapText="1"/>
    </xf>
    <xf numFmtId="4" fontId="7" fillId="0" borderId="1" xfId="0" applyNumberFormat="1" applyFont="1" applyFill="1" applyBorder="1" applyAlignment="1">
      <alignment horizontal="center" vertical="top" wrapText="1"/>
    </xf>
    <xf numFmtId="0" fontId="9" fillId="0"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14" fillId="0" borderId="0" xfId="0" applyFont="1" applyFill="1" applyAlignment="1">
      <alignment horizontal="left" vertical="center"/>
    </xf>
    <xf numFmtId="0" fontId="18" fillId="0" borderId="1" xfId="0" applyFont="1" applyFill="1" applyBorder="1" applyAlignment="1">
      <alignment horizontal="left" vertical="top" wrapText="1"/>
    </xf>
    <xf numFmtId="0" fontId="27" fillId="0" borderId="1" xfId="0" applyFont="1" applyBorder="1" applyAlignment="1">
      <alignment horizontal="left" vertical="top" wrapText="1"/>
    </xf>
    <xf numFmtId="0" fontId="8" fillId="0" borderId="1" xfId="0" applyFont="1" applyBorder="1" applyAlignment="1">
      <alignment horizontal="left" vertical="top" wrapText="1"/>
    </xf>
    <xf numFmtId="4" fontId="11" fillId="0" borderId="1" xfId="0" applyNumberFormat="1" applyFont="1" applyFill="1" applyBorder="1" applyAlignment="1">
      <alignment horizontal="center" vertical="center"/>
    </xf>
    <xf numFmtId="3" fontId="7" fillId="7" borderId="1" xfId="0" applyNumberFormat="1" applyFont="1" applyFill="1" applyBorder="1" applyAlignment="1">
      <alignment horizontal="center" vertical="center" wrapText="1"/>
    </xf>
    <xf numFmtId="4" fontId="11" fillId="7" borderId="1" xfId="0" applyNumberFormat="1" applyFont="1" applyFill="1" applyBorder="1" applyAlignment="1">
      <alignment horizontal="center" vertical="center"/>
    </xf>
    <xf numFmtId="4" fontId="11" fillId="6" borderId="1" xfId="0" applyNumberFormat="1" applyFont="1" applyFill="1" applyBorder="1" applyAlignment="1">
      <alignment horizontal="center" vertical="center"/>
    </xf>
    <xf numFmtId="49" fontId="7" fillId="7" borderId="2" xfId="0" applyNumberFormat="1" applyFont="1" applyFill="1" applyBorder="1" applyAlignment="1">
      <alignment horizontal="center" vertical="center" wrapText="1"/>
    </xf>
    <xf numFmtId="4" fontId="11" fillId="6" borderId="2" xfId="0" applyNumberFormat="1" applyFont="1" applyFill="1" applyBorder="1" applyAlignment="1">
      <alignment horizontal="center" vertical="center"/>
    </xf>
    <xf numFmtId="0" fontId="7" fillId="6" borderId="1" xfId="0" applyFont="1" applyFill="1" applyBorder="1" applyAlignment="1">
      <alignment horizontal="center" vertical="center" wrapText="1"/>
    </xf>
    <xf numFmtId="0" fontId="17" fillId="6" borderId="1" xfId="0" applyFont="1" applyFill="1" applyBorder="1"/>
    <xf numFmtId="4" fontId="11" fillId="7" borderId="1" xfId="0" applyNumberFormat="1" applyFont="1" applyFill="1" applyBorder="1" applyAlignment="1">
      <alignment horizontal="center" vertical="center" wrapText="1"/>
    </xf>
    <xf numFmtId="3" fontId="7" fillId="6" borderId="59" xfId="0" applyNumberFormat="1" applyFont="1" applyFill="1" applyBorder="1" applyAlignment="1">
      <alignment horizontal="left" vertical="center" wrapText="1"/>
    </xf>
    <xf numFmtId="49" fontId="7" fillId="6" borderId="12" xfId="0" applyNumberFormat="1" applyFont="1" applyFill="1" applyBorder="1" applyAlignment="1">
      <alignment horizontal="left" vertical="center" wrapText="1"/>
    </xf>
    <xf numFmtId="4" fontId="11" fillId="0" borderId="1" xfId="0" applyNumberFormat="1" applyFont="1" applyFill="1" applyBorder="1" applyAlignment="1">
      <alignment horizontal="center" vertical="center" wrapText="1"/>
    </xf>
    <xf numFmtId="4" fontId="11" fillId="0" borderId="24" xfId="0" applyNumberFormat="1" applyFont="1" applyFill="1" applyBorder="1" applyAlignment="1">
      <alignment horizontal="center" vertical="center" wrapText="1"/>
    </xf>
    <xf numFmtId="4" fontId="11" fillId="0" borderId="26" xfId="0" applyNumberFormat="1" applyFont="1" applyFill="1" applyBorder="1" applyAlignment="1">
      <alignment horizontal="center" vertical="center" wrapText="1"/>
    </xf>
    <xf numFmtId="4" fontId="11" fillId="0" borderId="24"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xf>
    <xf numFmtId="4" fontId="11" fillId="2" borderId="24" xfId="0" applyNumberFormat="1" applyFont="1" applyFill="1" applyBorder="1" applyAlignment="1">
      <alignment horizontal="center" vertical="center" wrapText="1"/>
    </xf>
    <xf numFmtId="4" fontId="28" fillId="0" borderId="6" xfId="0" applyNumberFormat="1" applyFont="1" applyFill="1" applyBorder="1" applyAlignment="1">
      <alignment horizontal="center" vertical="center" wrapText="1"/>
    </xf>
    <xf numFmtId="4" fontId="12" fillId="0" borderId="6" xfId="0" applyNumberFormat="1" applyFont="1" applyFill="1" applyBorder="1" applyAlignment="1">
      <alignment horizontal="center" vertical="top" wrapText="1"/>
    </xf>
    <xf numFmtId="4" fontId="12" fillId="0" borderId="6" xfId="0" applyNumberFormat="1" applyFont="1" applyBorder="1" applyAlignment="1">
      <alignment horizontal="center" vertical="center"/>
    </xf>
    <xf numFmtId="4" fontId="11" fillId="0" borderId="6" xfId="1" applyNumberFormat="1" applyFont="1" applyFill="1" applyBorder="1" applyAlignment="1">
      <alignment horizontal="center" vertical="center" wrapText="1"/>
    </xf>
    <xf numFmtId="4" fontId="11" fillId="0" borderId="0" xfId="0" applyNumberFormat="1" applyFont="1" applyFill="1" applyBorder="1" applyAlignment="1">
      <alignment horizontal="center" vertical="center"/>
    </xf>
    <xf numFmtId="4" fontId="11" fillId="0" borderId="58" xfId="0" applyNumberFormat="1" applyFont="1" applyFill="1" applyBorder="1" applyAlignment="1">
      <alignment horizontal="center" vertical="center"/>
    </xf>
    <xf numFmtId="4" fontId="11" fillId="4" borderId="61"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4" fontId="11"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4" fontId="12" fillId="0" borderId="1" xfId="0" applyNumberFormat="1" applyFont="1" applyBorder="1" applyAlignment="1">
      <alignment horizontal="center" vertical="center" wrapText="1"/>
    </xf>
    <xf numFmtId="4" fontId="28" fillId="0" borderId="1" xfId="0" applyNumberFormat="1" applyFont="1" applyBorder="1" applyAlignment="1">
      <alignment horizontal="center" vertical="center" wrapText="1"/>
    </xf>
    <xf numFmtId="4" fontId="12" fillId="0" borderId="1" xfId="0" applyNumberFormat="1" applyFont="1" applyBorder="1" applyAlignment="1">
      <alignment horizontal="center" wrapText="1"/>
    </xf>
    <xf numFmtId="4" fontId="12" fillId="0" borderId="1" xfId="0" applyNumberFormat="1" applyFont="1" applyFill="1" applyBorder="1" applyAlignment="1">
      <alignment horizontal="center" wrapText="1"/>
    </xf>
    <xf numFmtId="4" fontId="11" fillId="0" borderId="1"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wrapText="1"/>
    </xf>
    <xf numFmtId="3" fontId="7" fillId="0" borderId="1" xfId="1" applyNumberFormat="1" applyFont="1" applyFill="1" applyBorder="1" applyAlignment="1">
      <alignment horizontal="center" vertical="center" wrapText="1"/>
    </xf>
    <xf numFmtId="4" fontId="40" fillId="0" borderId="6" xfId="0" applyNumberFormat="1" applyFont="1" applyFill="1" applyBorder="1" applyAlignment="1">
      <alignment horizontal="center" vertical="center" wrapText="1"/>
    </xf>
    <xf numFmtId="4" fontId="40" fillId="0" borderId="1" xfId="0" applyNumberFormat="1" applyFont="1" applyFill="1" applyBorder="1" applyAlignment="1">
      <alignment horizontal="center" vertical="center"/>
    </xf>
    <xf numFmtId="4" fontId="40" fillId="0" borderId="1" xfId="0" applyNumberFormat="1" applyFont="1" applyBorder="1" applyAlignment="1">
      <alignment horizontal="center" vertical="center"/>
    </xf>
    <xf numFmtId="4" fontId="40" fillId="0" borderId="6" xfId="3" applyNumberFormat="1" applyFont="1" applyFill="1" applyBorder="1" applyAlignment="1">
      <alignment horizontal="center" vertical="center"/>
    </xf>
    <xf numFmtId="4" fontId="40" fillId="0" borderId="5" xfId="0" applyNumberFormat="1" applyFont="1" applyFill="1" applyBorder="1" applyAlignment="1">
      <alignment horizontal="center" vertical="center"/>
    </xf>
    <xf numFmtId="4" fontId="28" fillId="0" borderId="5" xfId="0" applyNumberFormat="1" applyFont="1" applyFill="1" applyBorder="1" applyAlignment="1">
      <alignment horizontal="center" vertical="center"/>
    </xf>
    <xf numFmtId="4" fontId="40" fillId="2" borderId="1" xfId="0" applyNumberFormat="1" applyFont="1" applyFill="1" applyBorder="1" applyAlignment="1">
      <alignment horizontal="center" vertical="center" wrapText="1"/>
    </xf>
    <xf numFmtId="4" fontId="40" fillId="0" borderId="2" xfId="0" applyNumberFormat="1" applyFont="1" applyFill="1" applyBorder="1" applyAlignment="1">
      <alignment horizontal="center" vertical="center"/>
    </xf>
    <xf numFmtId="4" fontId="40" fillId="0" borderId="6" xfId="0" applyNumberFormat="1" applyFont="1" applyFill="1" applyBorder="1" applyAlignment="1">
      <alignment horizontal="center" vertical="center"/>
    </xf>
    <xf numFmtId="4" fontId="40" fillId="2" borderId="6" xfId="0"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xf>
    <xf numFmtId="4" fontId="40" fillId="0" borderId="1" xfId="0" applyNumberFormat="1" applyFont="1" applyBorder="1" applyAlignment="1">
      <alignment horizontal="center" vertical="center" wrapText="1"/>
    </xf>
    <xf numFmtId="0" fontId="36" fillId="0" borderId="49" xfId="0" applyFont="1" applyFill="1" applyBorder="1" applyAlignment="1">
      <alignment horizontal="center" vertical="center"/>
    </xf>
    <xf numFmtId="3" fontId="7" fillId="6" borderId="58" xfId="0" applyNumberFormat="1" applyFont="1" applyFill="1" applyBorder="1" applyAlignment="1">
      <alignment horizontal="center" vertical="center" wrapText="1"/>
    </xf>
    <xf numFmtId="49" fontId="7" fillId="6" borderId="58" xfId="0" applyNumberFormat="1" applyFont="1" applyFill="1" applyBorder="1" applyAlignment="1">
      <alignment horizontal="center" vertical="center" wrapText="1"/>
    </xf>
    <xf numFmtId="3" fontId="7" fillId="6" borderId="12" xfId="0" applyNumberFormat="1" applyFont="1" applyFill="1" applyBorder="1" applyAlignment="1">
      <alignment horizontal="center" vertical="center" wrapText="1"/>
    </xf>
    <xf numFmtId="49" fontId="7" fillId="6" borderId="12" xfId="0" applyNumberFormat="1" applyFont="1" applyFill="1" applyBorder="1" applyAlignment="1">
      <alignment horizontal="center" vertical="center" wrapText="1"/>
    </xf>
    <xf numFmtId="0" fontId="18" fillId="6" borderId="2" xfId="0" applyFont="1" applyFill="1" applyBorder="1" applyAlignment="1">
      <alignment horizontal="left" vertical="center" wrapText="1"/>
    </xf>
    <xf numFmtId="0" fontId="18" fillId="6" borderId="3"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164" fontId="7" fillId="7" borderId="2" xfId="0" applyNumberFormat="1" applyFont="1" applyFill="1" applyBorder="1" applyAlignment="1">
      <alignment horizontal="center" vertical="center" wrapText="1"/>
    </xf>
    <xf numFmtId="164" fontId="7" fillId="7" borderId="3"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4" fontId="7" fillId="2" borderId="2" xfId="0" applyNumberFormat="1" applyFont="1" applyFill="1" applyBorder="1" applyAlignment="1">
      <alignment horizontal="left" vertical="top" wrapText="1"/>
    </xf>
    <xf numFmtId="4" fontId="7" fillId="2" borderId="3" xfId="0" applyNumberFormat="1" applyFont="1" applyFill="1" applyBorder="1" applyAlignment="1">
      <alignment horizontal="left" vertical="top" wrapText="1"/>
    </xf>
    <xf numFmtId="4" fontId="27" fillId="2" borderId="44" xfId="0" applyNumberFormat="1" applyFont="1" applyFill="1" applyBorder="1" applyAlignment="1">
      <alignment horizontal="left" vertical="top" wrapText="1"/>
    </xf>
    <xf numFmtId="4" fontId="27" fillId="2" borderId="46" xfId="0" applyNumberFormat="1" applyFont="1" applyFill="1" applyBorder="1" applyAlignment="1">
      <alignment horizontal="left" vertical="top" wrapText="1"/>
    </xf>
    <xf numFmtId="4" fontId="27" fillId="2" borderId="48" xfId="0" applyNumberFormat="1" applyFont="1" applyFill="1" applyBorder="1" applyAlignment="1">
      <alignment horizontal="left" vertical="top"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164" fontId="7" fillId="7" borderId="2" xfId="0" applyNumberFormat="1" applyFont="1" applyFill="1" applyBorder="1" applyAlignment="1">
      <alignment horizontal="left" vertical="top" wrapText="1"/>
    </xf>
    <xf numFmtId="164" fontId="7" fillId="7" borderId="4" xfId="0" applyNumberFormat="1" applyFont="1" applyFill="1" applyBorder="1" applyAlignment="1">
      <alignment horizontal="left" vertical="top" wrapText="1"/>
    </xf>
    <xf numFmtId="4" fontId="7" fillId="0" borderId="44" xfId="0" applyNumberFormat="1" applyFont="1" applyFill="1" applyBorder="1" applyAlignment="1">
      <alignment horizontal="left" vertical="top" wrapText="1"/>
    </xf>
    <xf numFmtId="4" fontId="7" fillId="0" borderId="46" xfId="0" applyNumberFormat="1" applyFont="1" applyFill="1" applyBorder="1" applyAlignment="1">
      <alignment horizontal="left" vertical="top" wrapText="1"/>
    </xf>
    <xf numFmtId="4" fontId="7" fillId="0" borderId="48" xfId="0" applyNumberFormat="1" applyFont="1" applyFill="1" applyBorder="1" applyAlignment="1">
      <alignment horizontal="left" vertical="top" wrapText="1"/>
    </xf>
    <xf numFmtId="0" fontId="18" fillId="0" borderId="49"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18" fillId="0" borderId="49" xfId="0" applyNumberFormat="1" applyFont="1" applyFill="1" applyBorder="1" applyAlignment="1">
      <alignment horizontal="left" vertical="center" wrapText="1"/>
    </xf>
    <xf numFmtId="4" fontId="9" fillId="2" borderId="2" xfId="0" applyNumberFormat="1" applyFont="1" applyFill="1" applyBorder="1" applyAlignment="1">
      <alignment horizontal="center" vertical="center" wrapText="1"/>
    </xf>
    <xf numFmtId="4" fontId="9" fillId="2" borderId="4"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4" fontId="12" fillId="0" borderId="2" xfId="0" applyNumberFormat="1" applyFont="1" applyBorder="1" applyAlignment="1">
      <alignment horizontal="center"/>
    </xf>
    <xf numFmtId="4" fontId="12" fillId="0" borderId="3" xfId="0" applyNumberFormat="1" applyFont="1" applyBorder="1" applyAlignment="1">
      <alignment horizontal="center"/>
    </xf>
    <xf numFmtId="4" fontId="11" fillId="0" borderId="2"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4" fontId="12" fillId="0" borderId="2" xfId="0" applyNumberFormat="1" applyFont="1" applyFill="1" applyBorder="1" applyAlignment="1">
      <alignment horizontal="center"/>
    </xf>
    <xf numFmtId="4" fontId="12" fillId="0" borderId="3" xfId="0" applyNumberFormat="1" applyFont="1" applyFill="1" applyBorder="1" applyAlignment="1">
      <alignment horizontal="center"/>
    </xf>
    <xf numFmtId="4" fontId="11" fillId="0" borderId="4" xfId="0" applyNumberFormat="1" applyFont="1" applyFill="1" applyBorder="1" applyAlignment="1">
      <alignment horizontal="center" vertical="center" wrapText="1"/>
    </xf>
    <xf numFmtId="4" fontId="12" fillId="0" borderId="4" xfId="0" applyNumberFormat="1" applyFont="1" applyBorder="1" applyAlignment="1">
      <alignment horizontal="center"/>
    </xf>
    <xf numFmtId="4" fontId="12" fillId="0" borderId="2" xfId="0" applyNumberFormat="1" applyFont="1" applyBorder="1" applyAlignment="1">
      <alignment horizontal="center" vertical="center"/>
    </xf>
    <xf numFmtId="4" fontId="12" fillId="0" borderId="3" xfId="0" applyNumberFormat="1" applyFont="1" applyBorder="1" applyAlignment="1">
      <alignment horizontal="center" vertical="center"/>
    </xf>
    <xf numFmtId="4" fontId="11" fillId="0" borderId="2" xfId="3" applyNumberFormat="1" applyFont="1" applyFill="1" applyBorder="1" applyAlignment="1">
      <alignment horizontal="center" vertical="center"/>
    </xf>
    <xf numFmtId="4" fontId="11" fillId="0" borderId="3" xfId="3" applyNumberFormat="1" applyFont="1" applyFill="1" applyBorder="1" applyAlignment="1">
      <alignment horizontal="center" vertical="center"/>
    </xf>
    <xf numFmtId="49" fontId="18" fillId="6" borderId="43" xfId="0" applyNumberFormat="1" applyFont="1" applyFill="1" applyBorder="1" applyAlignment="1">
      <alignment horizontal="left" vertical="center" wrapText="1"/>
    </xf>
    <xf numFmtId="49" fontId="18" fillId="6" borderId="45" xfId="0" applyNumberFormat="1" applyFont="1" applyFill="1" applyBorder="1" applyAlignment="1">
      <alignment horizontal="left" vertical="center" wrapText="1"/>
    </xf>
    <xf numFmtId="49" fontId="18" fillId="6" borderId="47" xfId="0" applyNumberFormat="1" applyFont="1" applyFill="1" applyBorder="1" applyAlignment="1">
      <alignment horizontal="left" vertical="center" wrapText="1"/>
    </xf>
    <xf numFmtId="4" fontId="27" fillId="2" borderId="7" xfId="0" applyNumberFormat="1" applyFont="1" applyFill="1" applyBorder="1" applyAlignment="1">
      <alignment horizontal="left" vertical="top" wrapText="1"/>
    </xf>
    <xf numFmtId="4" fontId="27" fillId="2" borderId="16" xfId="0" applyNumberFormat="1" applyFont="1" applyFill="1" applyBorder="1" applyAlignment="1">
      <alignment horizontal="left" vertical="top" wrapText="1"/>
    </xf>
    <xf numFmtId="4" fontId="27" fillId="2" borderId="2" xfId="0" applyNumberFormat="1" applyFont="1" applyFill="1" applyBorder="1" applyAlignment="1">
      <alignment horizontal="left" vertical="top" wrapText="1"/>
    </xf>
    <xf numFmtId="4" fontId="27" fillId="2" borderId="4" xfId="0" applyNumberFormat="1" applyFont="1" applyFill="1" applyBorder="1" applyAlignment="1">
      <alignment horizontal="left" vertical="top" wrapText="1"/>
    </xf>
    <xf numFmtId="4" fontId="27" fillId="2" borderId="3" xfId="0" applyNumberFormat="1" applyFont="1" applyFill="1" applyBorder="1" applyAlignment="1">
      <alignment horizontal="left" vertical="top" wrapText="1"/>
    </xf>
    <xf numFmtId="165" fontId="7" fillId="0" borderId="50" xfId="0" applyNumberFormat="1" applyFont="1" applyFill="1" applyBorder="1" applyAlignment="1">
      <alignment horizontal="left" vertical="top" wrapText="1"/>
    </xf>
    <xf numFmtId="4" fontId="7" fillId="2" borderId="50" xfId="0" applyNumberFormat="1" applyFont="1" applyFill="1" applyBorder="1" applyAlignment="1">
      <alignment horizontal="left" vertical="top" wrapText="1"/>
    </xf>
    <xf numFmtId="165" fontId="7" fillId="2" borderId="44" xfId="0" applyNumberFormat="1" applyFont="1" applyFill="1" applyBorder="1" applyAlignment="1">
      <alignment horizontal="left" vertical="top" wrapText="1"/>
    </xf>
    <xf numFmtId="165" fontId="7" fillId="2" borderId="48" xfId="0" applyNumberFormat="1" applyFont="1" applyFill="1" applyBorder="1" applyAlignment="1">
      <alignment horizontal="left" vertical="top" wrapText="1"/>
    </xf>
    <xf numFmtId="4" fontId="11" fillId="0" borderId="1" xfId="0" applyNumberFormat="1" applyFont="1" applyFill="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7" fillId="0" borderId="7"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1" xfId="0" applyFont="1" applyFill="1" applyBorder="1" applyAlignment="1">
      <alignment horizontal="center" vertical="center" wrapText="1"/>
    </xf>
    <xf numFmtId="165" fontId="7" fillId="2" borderId="46" xfId="0" applyNumberFormat="1" applyFont="1" applyFill="1" applyBorder="1" applyAlignment="1">
      <alignment horizontal="left" vertical="top" wrapText="1"/>
    </xf>
    <xf numFmtId="0" fontId="14" fillId="6" borderId="43" xfId="0" applyFont="1" applyFill="1" applyBorder="1" applyAlignment="1">
      <alignment horizontal="left" vertical="center" wrapText="1"/>
    </xf>
    <xf numFmtId="0" fontId="14" fillId="6" borderId="45" xfId="0" applyFont="1" applyFill="1" applyBorder="1" applyAlignment="1">
      <alignment horizontal="left" vertical="center" wrapText="1"/>
    </xf>
    <xf numFmtId="0" fontId="14" fillId="6" borderId="47" xfId="0" applyFont="1" applyFill="1" applyBorder="1" applyAlignment="1">
      <alignment horizontal="left" vertical="center" wrapText="1"/>
    </xf>
    <xf numFmtId="4" fontId="7" fillId="0" borderId="50" xfId="0" applyNumberFormat="1" applyFont="1" applyFill="1" applyBorder="1" applyAlignment="1">
      <alignment horizontal="left" vertical="top" wrapText="1"/>
    </xf>
    <xf numFmtId="0" fontId="7" fillId="0" borderId="1" xfId="0" applyFont="1" applyFill="1" applyBorder="1" applyAlignment="1">
      <alignment horizontal="center" vertical="center" wrapText="1"/>
    </xf>
    <xf numFmtId="0" fontId="18" fillId="6" borderId="49" xfId="0" applyNumberFormat="1" applyFont="1" applyFill="1" applyBorder="1" applyAlignment="1">
      <alignment horizontal="left" vertical="center" wrapText="1"/>
    </xf>
    <xf numFmtId="165" fontId="7" fillId="2" borderId="50" xfId="0" applyNumberFormat="1" applyFont="1" applyFill="1" applyBorder="1" applyAlignment="1">
      <alignment horizontal="left" vertical="top" wrapText="1"/>
    </xf>
    <xf numFmtId="3" fontId="7" fillId="0" borderId="7"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4" fontId="7" fillId="2" borderId="1" xfId="0" applyNumberFormat="1" applyFont="1" applyFill="1" applyBorder="1" applyAlignment="1">
      <alignment horizontal="center" vertical="center" wrapText="1"/>
    </xf>
    <xf numFmtId="165" fontId="30" fillId="0" borderId="50" xfId="0" applyNumberFormat="1" applyFont="1" applyFill="1" applyBorder="1" applyAlignment="1">
      <alignment horizontal="left" vertical="top"/>
    </xf>
    <xf numFmtId="165" fontId="7" fillId="0" borderId="44" xfId="0" applyNumberFormat="1" applyFont="1" applyFill="1" applyBorder="1" applyAlignment="1">
      <alignment horizontal="left" vertical="top" wrapText="1"/>
    </xf>
    <xf numFmtId="165" fontId="7" fillId="0" borderId="48" xfId="0" applyNumberFormat="1" applyFont="1" applyFill="1" applyBorder="1" applyAlignment="1">
      <alignment horizontal="left" vertical="top" wrapText="1"/>
    </xf>
    <xf numFmtId="49" fontId="10" fillId="0" borderId="49"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50" xfId="0" applyNumberFormat="1" applyFont="1" applyFill="1" applyBorder="1" applyAlignment="1">
      <alignment horizontal="center" vertical="center" wrapText="1"/>
    </xf>
    <xf numFmtId="165" fontId="7" fillId="6" borderId="50" xfId="0" applyNumberFormat="1" applyFont="1" applyFill="1" applyBorder="1" applyAlignment="1">
      <alignment horizontal="left" vertical="top" wrapText="1"/>
    </xf>
    <xf numFmtId="0" fontId="18" fillId="6" borderId="49" xfId="0" applyFont="1" applyFill="1" applyBorder="1" applyAlignment="1">
      <alignment horizontal="left" vertical="center" wrapText="1"/>
    </xf>
    <xf numFmtId="4" fontId="18" fillId="6" borderId="43" xfId="0" applyNumberFormat="1" applyFont="1" applyFill="1" applyBorder="1" applyAlignment="1">
      <alignment horizontal="left" vertical="center" wrapText="1"/>
    </xf>
    <xf numFmtId="4" fontId="29" fillId="6" borderId="45" xfId="0" applyNumberFormat="1" applyFont="1" applyFill="1" applyBorder="1" applyAlignment="1">
      <alignment horizontal="left" vertical="center" wrapText="1"/>
    </xf>
    <xf numFmtId="4" fontId="29" fillId="6" borderId="47"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49" fontId="18" fillId="6" borderId="49" xfId="0" applyNumberFormat="1" applyFont="1" applyFill="1" applyBorder="1" applyAlignment="1">
      <alignment horizontal="left" vertical="center" wrapText="1"/>
    </xf>
    <xf numFmtId="4" fontId="11" fillId="0" borderId="4" xfId="0" applyNumberFormat="1" applyFont="1" applyFill="1" applyBorder="1" applyAlignment="1">
      <alignment horizontal="center" vertical="center"/>
    </xf>
    <xf numFmtId="0" fontId="10" fillId="6" borderId="54" xfId="0" applyFont="1" applyFill="1" applyBorder="1" applyAlignment="1">
      <alignment horizontal="center" vertical="center"/>
    </xf>
    <xf numFmtId="0" fontId="10" fillId="6" borderId="9" xfId="0" applyFont="1" applyFill="1" applyBorder="1" applyAlignment="1">
      <alignment horizontal="center" vertical="center"/>
    </xf>
    <xf numFmtId="0" fontId="10" fillId="6" borderId="55" xfId="0" applyFont="1" applyFill="1" applyBorder="1" applyAlignment="1">
      <alignment horizontal="center" vertical="center"/>
    </xf>
    <xf numFmtId="1" fontId="7" fillId="0" borderId="5" xfId="0" applyNumberFormat="1" applyFont="1" applyFill="1" applyBorder="1" applyAlignment="1">
      <alignment horizontal="center" vertical="center" wrapText="1"/>
    </xf>
    <xf numFmtId="0" fontId="18" fillId="6" borderId="43" xfId="0" applyFont="1" applyFill="1" applyBorder="1" applyAlignment="1">
      <alignment horizontal="left" vertical="center" wrapText="1"/>
    </xf>
    <xf numFmtId="0" fontId="18" fillId="6" borderId="45" xfId="0" applyFont="1" applyFill="1" applyBorder="1" applyAlignment="1">
      <alignment horizontal="left" vertical="center" wrapText="1"/>
    </xf>
    <xf numFmtId="0" fontId="18" fillId="6" borderId="47" xfId="0" applyFont="1" applyFill="1" applyBorder="1" applyAlignment="1">
      <alignment horizontal="left" vertical="center" wrapText="1"/>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165" fontId="27" fillId="2" borderId="44" xfId="0" applyNumberFormat="1" applyFont="1" applyFill="1" applyBorder="1" applyAlignment="1">
      <alignment horizontal="left" vertical="top" wrapText="1"/>
    </xf>
    <xf numFmtId="165" fontId="27" fillId="2" borderId="48" xfId="0" applyNumberFormat="1" applyFont="1" applyFill="1" applyBorder="1" applyAlignment="1">
      <alignment horizontal="left" vertical="top" wrapText="1"/>
    </xf>
    <xf numFmtId="165" fontId="7" fillId="6" borderId="44" xfId="0" applyNumberFormat="1" applyFont="1" applyFill="1" applyBorder="1" applyAlignment="1">
      <alignment horizontal="left" vertical="top" wrapText="1"/>
    </xf>
    <xf numFmtId="165" fontId="7" fillId="6" borderId="46" xfId="0" applyNumberFormat="1" applyFont="1" applyFill="1" applyBorder="1" applyAlignment="1">
      <alignment horizontal="left" vertical="top" wrapText="1"/>
    </xf>
    <xf numFmtId="165" fontId="7" fillId="6" borderId="48" xfId="0" applyNumberFormat="1" applyFont="1" applyFill="1" applyBorder="1" applyAlignment="1">
      <alignment horizontal="left" vertical="top" wrapText="1"/>
    </xf>
    <xf numFmtId="0" fontId="7" fillId="0" borderId="44" xfId="0" applyNumberFormat="1" applyFont="1" applyFill="1" applyBorder="1" applyAlignment="1">
      <alignment horizontal="left" vertical="top" wrapText="1"/>
    </xf>
    <xf numFmtId="0" fontId="7" fillId="0" borderId="46" xfId="0" applyNumberFormat="1" applyFont="1" applyFill="1" applyBorder="1" applyAlignment="1">
      <alignment horizontal="left" vertical="top" wrapText="1"/>
    </xf>
    <xf numFmtId="0" fontId="7" fillId="0" borderId="48" xfId="0" applyNumberFormat="1" applyFont="1" applyFill="1" applyBorder="1" applyAlignment="1">
      <alignment horizontal="left" vertical="top" wrapText="1"/>
    </xf>
    <xf numFmtId="49" fontId="26" fillId="6" borderId="43" xfId="0" applyNumberFormat="1" applyFont="1" applyFill="1" applyBorder="1" applyAlignment="1">
      <alignment horizontal="left" vertical="center" wrapText="1"/>
    </xf>
    <xf numFmtId="49" fontId="26" fillId="6" borderId="47" xfId="0" applyNumberFormat="1" applyFont="1" applyFill="1" applyBorder="1" applyAlignment="1">
      <alignment horizontal="left"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14" fillId="6" borderId="43" xfId="1" applyFont="1" applyFill="1" applyBorder="1" applyAlignment="1">
      <alignment horizontal="left" vertical="center" wrapText="1"/>
    </xf>
    <xf numFmtId="0" fontId="14" fillId="6" borderId="45" xfId="1" applyFont="1" applyFill="1" applyBorder="1" applyAlignment="1">
      <alignment horizontal="left" vertical="center" wrapText="1"/>
    </xf>
    <xf numFmtId="0" fontId="14" fillId="6" borderId="47" xfId="1" applyFont="1" applyFill="1" applyBorder="1" applyAlignment="1">
      <alignment horizontal="left" vertical="center" wrapText="1"/>
    </xf>
    <xf numFmtId="49" fontId="14" fillId="6" borderId="49" xfId="0" applyNumberFormat="1"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0" fillId="2" borderId="49"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49" fontId="26" fillId="6" borderId="45" xfId="0" applyNumberFormat="1" applyFont="1" applyFill="1" applyBorder="1" applyAlignment="1">
      <alignment horizontal="left" vertical="center" wrapText="1"/>
    </xf>
    <xf numFmtId="0" fontId="9" fillId="0" borderId="48" xfId="0" applyNumberFormat="1" applyFont="1" applyFill="1" applyBorder="1" applyAlignment="1">
      <alignment horizontal="left" vertical="top" wrapText="1"/>
    </xf>
    <xf numFmtId="0" fontId="26" fillId="6" borderId="43" xfId="0" applyNumberFormat="1" applyFont="1" applyFill="1" applyBorder="1" applyAlignment="1">
      <alignment horizontal="left" vertical="center" wrapText="1"/>
    </xf>
    <xf numFmtId="0" fontId="26" fillId="6" borderId="47" xfId="0" applyNumberFormat="1" applyFont="1" applyFill="1" applyBorder="1" applyAlignment="1">
      <alignment horizontal="left" vertical="center" wrapText="1"/>
    </xf>
    <xf numFmtId="4" fontId="7" fillId="0" borderId="48" xfId="0" applyNumberFormat="1" applyFont="1" applyFill="1" applyBorder="1" applyAlignment="1">
      <alignment horizontal="left" vertical="top"/>
    </xf>
    <xf numFmtId="49" fontId="18" fillId="0" borderId="43" xfId="0" applyNumberFormat="1" applyFont="1" applyFill="1" applyBorder="1" applyAlignment="1">
      <alignment horizontal="left" vertical="center" wrapText="1"/>
    </xf>
    <xf numFmtId="49" fontId="18" fillId="0" borderId="45" xfId="0" applyNumberFormat="1" applyFont="1" applyFill="1" applyBorder="1" applyAlignment="1">
      <alignment horizontal="left" vertical="center" wrapText="1"/>
    </xf>
    <xf numFmtId="49" fontId="18" fillId="0" borderId="47"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49" fontId="18" fillId="0" borderId="49" xfId="0" applyNumberFormat="1" applyFont="1" applyFill="1" applyBorder="1" applyAlignment="1">
      <alignment horizontal="left" vertical="center" wrapText="1"/>
    </xf>
    <xf numFmtId="0" fontId="14" fillId="0" borderId="49" xfId="0" applyFont="1" applyFill="1" applyBorder="1" applyAlignment="1">
      <alignment horizontal="left" vertical="center" wrapText="1"/>
    </xf>
    <xf numFmtId="0" fontId="24" fillId="0" borderId="0" xfId="0" applyFont="1" applyBorder="1" applyAlignment="1">
      <alignment horizontal="center" vertical="center" wrapText="1"/>
    </xf>
    <xf numFmtId="0" fontId="23" fillId="0" borderId="0" xfId="0" applyFont="1" applyBorder="1" applyAlignment="1">
      <alignment horizontal="center" vertical="center" wrapText="1"/>
    </xf>
    <xf numFmtId="4" fontId="9" fillId="0"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3" fontId="9" fillId="2" borderId="5" xfId="0" applyNumberFormat="1" applyFont="1" applyFill="1" applyBorder="1" applyAlignment="1">
      <alignment horizontal="center" vertical="center" wrapText="1"/>
    </xf>
    <xf numFmtId="0" fontId="9" fillId="2" borderId="44" xfId="0" applyFont="1" applyFill="1" applyBorder="1" applyAlignment="1">
      <alignment horizontal="center" vertical="top" wrapText="1"/>
    </xf>
    <xf numFmtId="0" fontId="9" fillId="2" borderId="46" xfId="0" applyFont="1" applyFill="1" applyBorder="1" applyAlignment="1">
      <alignment horizontal="center" vertical="top" wrapText="1"/>
    </xf>
    <xf numFmtId="0" fontId="9" fillId="2" borderId="48" xfId="0" applyFont="1" applyFill="1" applyBorder="1" applyAlignment="1">
      <alignment horizontal="center" vertical="top" wrapText="1"/>
    </xf>
    <xf numFmtId="0" fontId="9" fillId="2" borderId="1" xfId="0" applyFont="1" applyFill="1" applyBorder="1" applyAlignment="1">
      <alignment horizontal="center" vertical="center" wrapText="1"/>
    </xf>
    <xf numFmtId="0" fontId="5" fillId="0" borderId="0" xfId="0" applyFont="1" applyBorder="1" applyAlignment="1">
      <alignment horizontal="center" vertical="center" wrapText="1"/>
    </xf>
    <xf numFmtId="0" fontId="35" fillId="0" borderId="43" xfId="0" applyFont="1" applyFill="1" applyBorder="1" applyAlignment="1">
      <alignment horizontal="center" vertical="center" wrapText="1"/>
    </xf>
    <xf numFmtId="0" fontId="35" fillId="0" borderId="45" xfId="0" applyFont="1" applyFill="1" applyBorder="1" applyAlignment="1">
      <alignment horizontal="center" vertical="center" wrapText="1"/>
    </xf>
    <xf numFmtId="0" fontId="35" fillId="0" borderId="47" xfId="0" applyFont="1" applyFill="1" applyBorder="1" applyAlignment="1">
      <alignment horizontal="center" vertical="center" wrapText="1"/>
    </xf>
    <xf numFmtId="4" fontId="9" fillId="2" borderId="1" xfId="0" applyNumberFormat="1" applyFont="1" applyFill="1" applyBorder="1" applyAlignment="1">
      <alignment horizontal="center" vertical="top" wrapText="1"/>
    </xf>
    <xf numFmtId="4" fontId="9" fillId="2" borderId="6" xfId="0" applyNumberFormat="1" applyFont="1" applyFill="1" applyBorder="1" applyAlignment="1">
      <alignment horizontal="center" vertical="center"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10" fillId="2" borderId="4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50" xfId="0" applyFont="1" applyFill="1" applyBorder="1" applyAlignment="1">
      <alignment horizontal="center" vertical="center" wrapText="1"/>
    </xf>
    <xf numFmtId="165" fontId="25" fillId="2" borderId="44" xfId="0" applyNumberFormat="1" applyFont="1" applyFill="1" applyBorder="1" applyAlignment="1">
      <alignment horizontal="left" vertical="top" wrapText="1"/>
    </xf>
    <xf numFmtId="165" fontId="25" fillId="2" borderId="46" xfId="0" applyNumberFormat="1" applyFont="1" applyFill="1" applyBorder="1" applyAlignment="1">
      <alignment horizontal="left" vertical="top" wrapText="1"/>
    </xf>
    <xf numFmtId="165" fontId="25" fillId="2" borderId="48" xfId="0" applyNumberFormat="1" applyFont="1" applyFill="1" applyBorder="1" applyAlignment="1">
      <alignment horizontal="left" vertical="top" wrapText="1"/>
    </xf>
    <xf numFmtId="49" fontId="10" fillId="2" borderId="49"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50" xfId="0" applyNumberFormat="1" applyFont="1" applyFill="1" applyBorder="1" applyAlignment="1">
      <alignment horizontal="center" vertical="center" wrapText="1"/>
    </xf>
    <xf numFmtId="4" fontId="40" fillId="2" borderId="2" xfId="0" applyNumberFormat="1" applyFont="1" applyFill="1" applyBorder="1" applyAlignment="1">
      <alignment horizontal="center" vertical="center" wrapText="1"/>
    </xf>
    <xf numFmtId="4" fontId="40" fillId="2" borderId="3"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4" fontId="7" fillId="2" borderId="44" xfId="0" applyNumberFormat="1" applyFont="1" applyFill="1" applyBorder="1" applyAlignment="1">
      <alignment horizontal="left" vertical="top" wrapText="1"/>
    </xf>
    <xf numFmtId="4" fontId="7" fillId="2" borderId="46" xfId="0" applyNumberFormat="1" applyFont="1" applyFill="1" applyBorder="1" applyAlignment="1">
      <alignment horizontal="left" vertical="top" wrapText="1"/>
    </xf>
    <xf numFmtId="4" fontId="7" fillId="2" borderId="48" xfId="0" applyNumberFormat="1" applyFont="1" applyFill="1" applyBorder="1" applyAlignment="1">
      <alignment horizontal="left" vertical="top" wrapText="1"/>
    </xf>
    <xf numFmtId="4" fontId="11" fillId="0" borderId="24" xfId="0" applyNumberFormat="1" applyFont="1" applyFill="1" applyBorder="1" applyAlignment="1">
      <alignment horizontal="center" vertical="center"/>
    </xf>
    <xf numFmtId="4" fontId="11" fillId="0" borderId="26" xfId="0" applyNumberFormat="1" applyFont="1" applyFill="1" applyBorder="1" applyAlignment="1">
      <alignment horizontal="center" vertical="center"/>
    </xf>
    <xf numFmtId="3" fontId="7" fillId="0" borderId="2"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0" fontId="6" fillId="2" borderId="49"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50" xfId="0" applyFont="1" applyFill="1" applyBorder="1" applyAlignment="1">
      <alignment horizontal="center" vertical="top" wrapText="1"/>
    </xf>
    <xf numFmtId="0" fontId="18" fillId="6" borderId="49" xfId="1" applyFont="1" applyFill="1" applyBorder="1" applyAlignment="1">
      <alignment horizontal="left" vertical="center" wrapText="1"/>
    </xf>
    <xf numFmtId="49" fontId="7" fillId="0" borderId="50" xfId="0" applyNumberFormat="1" applyFont="1" applyFill="1" applyBorder="1" applyAlignment="1">
      <alignment horizontal="left" vertical="top" wrapText="1"/>
    </xf>
    <xf numFmtId="0" fontId="7" fillId="2" borderId="44" xfId="0" applyFont="1" applyFill="1" applyBorder="1" applyAlignment="1">
      <alignment horizontal="left" vertical="top" wrapText="1"/>
    </xf>
    <xf numFmtId="0" fontId="7" fillId="2" borderId="46" xfId="0" applyFont="1" applyFill="1" applyBorder="1" applyAlignment="1">
      <alignment horizontal="left" vertical="top" wrapText="1"/>
    </xf>
    <xf numFmtId="0" fontId="7" fillId="2" borderId="48" xfId="0" applyFont="1" applyFill="1" applyBorder="1" applyAlignment="1">
      <alignment horizontal="left" vertical="top" wrapText="1"/>
    </xf>
    <xf numFmtId="165" fontId="7" fillId="0" borderId="48" xfId="0" applyNumberFormat="1" applyFont="1" applyFill="1" applyBorder="1" applyAlignment="1">
      <alignment horizontal="left" vertical="top"/>
    </xf>
    <xf numFmtId="0" fontId="7" fillId="0"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18" fillId="0" borderId="43" xfId="0" applyFont="1" applyFill="1" applyBorder="1" applyAlignment="1">
      <alignment horizontal="left" vertical="center" wrapText="1"/>
    </xf>
    <xf numFmtId="0" fontId="18" fillId="0" borderId="45" xfId="0" applyFont="1" applyFill="1" applyBorder="1" applyAlignment="1">
      <alignment horizontal="left" vertical="center" wrapText="1"/>
    </xf>
    <xf numFmtId="0" fontId="18" fillId="0" borderId="47" xfId="0" applyFont="1" applyFill="1" applyBorder="1" applyAlignment="1">
      <alignment horizontal="left" vertical="center" wrapText="1"/>
    </xf>
    <xf numFmtId="0" fontId="18" fillId="6" borderId="43" xfId="0" applyNumberFormat="1" applyFont="1" applyFill="1" applyBorder="1" applyAlignment="1">
      <alignment horizontal="left" vertical="center" wrapText="1"/>
    </xf>
    <xf numFmtId="0" fontId="18" fillId="6" borderId="45" xfId="0" applyNumberFormat="1" applyFont="1" applyFill="1" applyBorder="1" applyAlignment="1">
      <alignment horizontal="left" vertical="center" wrapText="1"/>
    </xf>
    <xf numFmtId="0" fontId="18" fillId="6" borderId="47" xfId="0" applyNumberFormat="1" applyFont="1" applyFill="1" applyBorder="1" applyAlignment="1">
      <alignment horizontal="left" vertical="center" wrapText="1"/>
    </xf>
    <xf numFmtId="0" fontId="18" fillId="0" borderId="43" xfId="0" applyNumberFormat="1" applyFont="1" applyFill="1" applyBorder="1" applyAlignment="1">
      <alignment horizontal="left" vertical="center" wrapText="1"/>
    </xf>
    <xf numFmtId="0" fontId="18" fillId="0" borderId="45" xfId="0" applyNumberFormat="1" applyFont="1" applyFill="1" applyBorder="1" applyAlignment="1">
      <alignment horizontal="left" vertical="center" wrapText="1"/>
    </xf>
    <xf numFmtId="0" fontId="18" fillId="0" borderId="47" xfId="0" applyNumberFormat="1" applyFont="1" applyFill="1" applyBorder="1" applyAlignment="1">
      <alignment horizontal="left" vertical="center" wrapText="1"/>
    </xf>
    <xf numFmtId="0" fontId="3" fillId="2" borderId="5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5" xfId="0" applyFont="1" applyFill="1" applyBorder="1" applyAlignment="1">
      <alignment horizontal="center" vertical="center" wrapText="1"/>
    </xf>
    <xf numFmtId="1" fontId="7" fillId="0" borderId="7" xfId="0" applyNumberFormat="1" applyFont="1" applyFill="1" applyBorder="1" applyAlignment="1">
      <alignment horizontal="center" vertical="center" wrapText="1"/>
    </xf>
    <xf numFmtId="1" fontId="7" fillId="0" borderId="8" xfId="0" applyNumberFormat="1" applyFont="1" applyFill="1" applyBorder="1" applyAlignment="1">
      <alignment horizontal="center" vertical="center" wrapText="1"/>
    </xf>
    <xf numFmtId="0" fontId="18" fillId="0" borderId="56" xfId="0" applyFont="1" applyFill="1" applyBorder="1" applyAlignment="1">
      <alignment horizontal="left" vertical="center" wrapText="1"/>
    </xf>
    <xf numFmtId="0" fontId="18" fillId="0" borderId="57" xfId="0" applyFont="1" applyFill="1" applyBorder="1" applyAlignment="1">
      <alignment horizontal="left" vertical="center" wrapText="1"/>
    </xf>
    <xf numFmtId="164" fontId="7" fillId="4" borderId="44" xfId="0" applyNumberFormat="1" applyFont="1" applyFill="1" applyBorder="1" applyAlignment="1">
      <alignment horizontal="left" vertical="top" wrapText="1"/>
    </xf>
    <xf numFmtId="164" fontId="7" fillId="4" borderId="46" xfId="0" applyNumberFormat="1" applyFont="1" applyFill="1" applyBorder="1" applyAlignment="1">
      <alignment horizontal="left" vertical="top" wrapText="1"/>
    </xf>
    <xf numFmtId="0" fontId="27" fillId="0" borderId="2" xfId="0" applyNumberFormat="1" applyFont="1" applyFill="1" applyBorder="1" applyAlignment="1">
      <alignment horizontal="center" vertical="center" wrapText="1"/>
    </xf>
    <xf numFmtId="0" fontId="27" fillId="0" borderId="4" xfId="0" applyNumberFormat="1" applyFont="1" applyFill="1" applyBorder="1" applyAlignment="1">
      <alignment horizontal="center" vertical="center" wrapText="1"/>
    </xf>
    <xf numFmtId="0" fontId="27" fillId="0" borderId="3" xfId="0" applyNumberFormat="1" applyFont="1" applyFill="1" applyBorder="1" applyAlignment="1">
      <alignment horizontal="center" vertical="center" wrapText="1"/>
    </xf>
    <xf numFmtId="49" fontId="18" fillId="6" borderId="51" xfId="0" applyNumberFormat="1" applyFont="1" applyFill="1" applyBorder="1" applyAlignment="1">
      <alignment horizontal="left" vertical="center" wrapText="1"/>
    </xf>
    <xf numFmtId="49" fontId="18" fillId="6" borderId="52" xfId="0" applyNumberFormat="1" applyFont="1" applyFill="1" applyBorder="1" applyAlignment="1">
      <alignment horizontal="left" vertical="center" wrapText="1"/>
    </xf>
    <xf numFmtId="49" fontId="18" fillId="6" borderId="53" xfId="0" applyNumberFormat="1" applyFont="1" applyFill="1" applyBorder="1" applyAlignment="1">
      <alignment horizontal="left" vertical="center" wrapText="1"/>
    </xf>
    <xf numFmtId="0" fontId="6" fillId="6" borderId="53"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60" xfId="0" applyFont="1" applyFill="1" applyBorder="1" applyAlignment="1">
      <alignment horizontal="center" vertical="center" wrapText="1"/>
    </xf>
    <xf numFmtId="0" fontId="8" fillId="0" borderId="1" xfId="0" applyFont="1" applyBorder="1" applyAlignment="1">
      <alignment horizontal="center" vertical="center"/>
    </xf>
    <xf numFmtId="0" fontId="5" fillId="0" borderId="5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5" xfId="0" applyFont="1" applyBorder="1" applyAlignment="1">
      <alignment horizontal="center" vertical="center" wrapText="1"/>
    </xf>
    <xf numFmtId="0" fontId="27" fillId="0" borderId="44" xfId="0" applyFont="1" applyBorder="1" applyAlignment="1">
      <alignment horizontal="left" vertical="top" wrapText="1"/>
    </xf>
    <xf numFmtId="0" fontId="32" fillId="0" borderId="46" xfId="0" applyFont="1" applyBorder="1" applyAlignment="1">
      <alignment horizontal="left" vertical="top" wrapText="1"/>
    </xf>
    <xf numFmtId="0" fontId="32" fillId="0" borderId="48" xfId="0" applyFont="1" applyBorder="1" applyAlignment="1">
      <alignment horizontal="left" vertical="top" wrapText="1"/>
    </xf>
    <xf numFmtId="0" fontId="7" fillId="0" borderId="10"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36" xfId="0" applyFont="1" applyFill="1" applyBorder="1" applyAlignment="1">
      <alignment horizontal="center" vertical="center" wrapText="1"/>
    </xf>
    <xf numFmtId="4" fontId="27" fillId="2" borderId="8" xfId="0" applyNumberFormat="1" applyFont="1" applyFill="1" applyBorder="1" applyAlignment="1">
      <alignment horizontal="left" vertical="top" wrapText="1"/>
    </xf>
    <xf numFmtId="4" fontId="7" fillId="2" borderId="48" xfId="0" applyNumberFormat="1" applyFont="1" applyFill="1" applyBorder="1" applyAlignment="1">
      <alignment horizontal="left" vertical="top"/>
    </xf>
    <xf numFmtId="0" fontId="18" fillId="0" borderId="2" xfId="1" applyNumberFormat="1" applyFont="1" applyFill="1" applyBorder="1" applyAlignment="1">
      <alignment horizontal="left" vertical="center" wrapText="1"/>
    </xf>
    <xf numFmtId="0" fontId="18" fillId="0" borderId="3" xfId="1" applyNumberFormat="1" applyFont="1" applyFill="1" applyBorder="1" applyAlignment="1">
      <alignment horizontal="left" vertical="center" wrapText="1"/>
    </xf>
    <xf numFmtId="0" fontId="6" fillId="2" borderId="5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18" fillId="0" borderId="43" xfId="1" applyNumberFormat="1" applyFont="1" applyFill="1" applyBorder="1" applyAlignment="1">
      <alignment horizontal="left" vertical="center" wrapText="1"/>
    </xf>
    <xf numFmtId="0" fontId="18" fillId="0" borderId="47" xfId="1" applyNumberFormat="1" applyFont="1" applyFill="1" applyBorder="1" applyAlignment="1">
      <alignment horizontal="left" vertical="center" wrapText="1"/>
    </xf>
    <xf numFmtId="0" fontId="18" fillId="6" borderId="43" xfId="1" applyNumberFormat="1" applyFont="1" applyFill="1" applyBorder="1" applyAlignment="1">
      <alignment horizontal="left" vertical="center" wrapText="1"/>
    </xf>
    <xf numFmtId="0" fontId="18" fillId="6" borderId="47" xfId="1" applyNumberFormat="1" applyFont="1" applyFill="1" applyBorder="1" applyAlignment="1">
      <alignment horizontal="left" vertical="center" wrapText="1"/>
    </xf>
    <xf numFmtId="0" fontId="6" fillId="0" borderId="5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55" xfId="0" applyFont="1" applyFill="1" applyBorder="1" applyAlignment="1">
      <alignment horizontal="center" vertical="center"/>
    </xf>
    <xf numFmtId="4" fontId="40" fillId="0" borderId="1" xfId="0" applyNumberFormat="1" applyFont="1" applyFill="1" applyBorder="1" applyAlignment="1">
      <alignment horizontal="center" vertical="center" wrapText="1"/>
    </xf>
  </cellXfs>
  <cellStyles count="6">
    <cellStyle name="Обычный" xfId="0" builtinId="0"/>
    <cellStyle name="Обычный 2" xfId="1"/>
    <cellStyle name="Обычный 3" xfId="2"/>
    <cellStyle name="Обычный_Копия Соц(1).прогноз 8-11" xfId="3"/>
    <cellStyle name="Процентный 2" xfId="5"/>
    <cellStyle name="Финансовый"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6" sqref="I16"/>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405"/>
  <sheetViews>
    <sheetView tabSelected="1" view="pageBreakPreview" topLeftCell="A294" zoomScale="90" zoomScaleNormal="90" zoomScaleSheetLayoutView="90" zoomScalePageLayoutView="70" workbookViewId="0">
      <selection activeCell="H228" sqref="H228"/>
    </sheetView>
  </sheetViews>
  <sheetFormatPr defaultColWidth="9.140625" defaultRowHeight="15" x14ac:dyDescent="0.25"/>
  <cols>
    <col min="1" max="1" width="24.7109375" style="140" customWidth="1"/>
    <col min="2" max="2" width="13.5703125" style="10" customWidth="1"/>
    <col min="3" max="3" width="9.42578125" style="12" customWidth="1"/>
    <col min="4" max="4" width="15.42578125" style="10" customWidth="1"/>
    <col min="5" max="5" width="12.7109375" style="12" customWidth="1"/>
    <col min="6" max="6" width="14" style="65" customWidth="1"/>
    <col min="7" max="7" width="14" style="73" customWidth="1"/>
    <col min="8" max="8" width="14" style="66" customWidth="1"/>
    <col min="9" max="9" width="13.28515625" style="66" customWidth="1"/>
    <col min="10" max="10" width="13.5703125" style="67" customWidth="1"/>
    <col min="11" max="11" width="13.85546875" style="66" customWidth="1"/>
    <col min="12" max="12" width="12.85546875" style="66" customWidth="1"/>
    <col min="13" max="13" width="64.28515625" style="102" customWidth="1"/>
    <col min="14" max="14" width="21.42578125" style="3" customWidth="1"/>
    <col min="15" max="15" width="29.28515625" style="3" customWidth="1"/>
    <col min="16" max="16384" width="9.140625" style="3"/>
  </cols>
  <sheetData>
    <row r="1" spans="1:15" x14ac:dyDescent="0.25">
      <c r="F1" s="73"/>
    </row>
    <row r="2" spans="1:15" x14ac:dyDescent="0.25">
      <c r="A2" s="346" t="s">
        <v>242</v>
      </c>
      <c r="B2" s="347"/>
      <c r="C2" s="347"/>
      <c r="D2" s="347"/>
      <c r="E2" s="347"/>
      <c r="F2" s="347"/>
      <c r="G2" s="347"/>
      <c r="H2" s="347"/>
      <c r="I2" s="347"/>
      <c r="J2" s="347"/>
      <c r="K2" s="347"/>
      <c r="L2" s="347"/>
      <c r="M2" s="347"/>
    </row>
    <row r="3" spans="1:15" ht="0.75" customHeight="1" x14ac:dyDescent="0.25">
      <c r="A3" s="347"/>
      <c r="B3" s="347"/>
      <c r="C3" s="347"/>
      <c r="D3" s="347"/>
      <c r="E3" s="347"/>
      <c r="F3" s="347"/>
      <c r="G3" s="347"/>
      <c r="H3" s="347"/>
      <c r="I3" s="347"/>
      <c r="J3" s="347"/>
      <c r="K3" s="347"/>
      <c r="L3" s="347"/>
      <c r="M3" s="347"/>
    </row>
    <row r="4" spans="1:15" ht="16.5" x14ac:dyDescent="0.25">
      <c r="A4" s="347" t="s">
        <v>576</v>
      </c>
      <c r="B4" s="347"/>
      <c r="C4" s="347"/>
      <c r="D4" s="347"/>
      <c r="E4" s="347"/>
      <c r="F4" s="347"/>
      <c r="G4" s="347"/>
      <c r="H4" s="347"/>
      <c r="I4" s="347"/>
      <c r="J4" s="347"/>
      <c r="K4" s="347"/>
      <c r="L4" s="347"/>
      <c r="M4" s="347"/>
    </row>
    <row r="5" spans="1:15" ht="15.75" x14ac:dyDescent="0.25">
      <c r="A5" s="355" t="s">
        <v>536</v>
      </c>
      <c r="B5" s="355"/>
      <c r="C5" s="355"/>
      <c r="D5" s="355"/>
      <c r="E5" s="355"/>
      <c r="F5" s="355"/>
      <c r="G5" s="355"/>
      <c r="H5" s="355"/>
      <c r="I5" s="355"/>
      <c r="J5" s="355"/>
      <c r="K5" s="355"/>
      <c r="L5" s="355"/>
      <c r="M5" s="355"/>
    </row>
    <row r="6" spans="1:15" ht="14.25" customHeight="1" thickBot="1" x14ac:dyDescent="0.3">
      <c r="A6" s="347"/>
      <c r="B6" s="347"/>
      <c r="C6" s="347"/>
      <c r="D6" s="347"/>
      <c r="E6" s="347"/>
      <c r="F6" s="347"/>
      <c r="G6" s="347"/>
      <c r="H6" s="347"/>
      <c r="I6" s="347"/>
      <c r="J6" s="347"/>
      <c r="K6" s="347"/>
      <c r="L6" s="347"/>
      <c r="M6" s="347"/>
    </row>
    <row r="7" spans="1:15" ht="19.5" customHeight="1" x14ac:dyDescent="0.25">
      <c r="A7" s="361" t="s">
        <v>229</v>
      </c>
      <c r="B7" s="362"/>
      <c r="C7" s="362"/>
      <c r="D7" s="362"/>
      <c r="E7" s="362"/>
      <c r="F7" s="362"/>
      <c r="G7" s="362"/>
      <c r="H7" s="362"/>
      <c r="I7" s="362"/>
      <c r="J7" s="362"/>
      <c r="K7" s="362"/>
      <c r="L7" s="362"/>
      <c r="M7" s="363"/>
    </row>
    <row r="8" spans="1:15" s="8" customFormat="1" ht="15" customHeight="1" x14ac:dyDescent="0.15">
      <c r="A8" s="356" t="s">
        <v>48</v>
      </c>
      <c r="B8" s="354" t="s">
        <v>11</v>
      </c>
      <c r="C8" s="354" t="s">
        <v>12</v>
      </c>
      <c r="D8" s="354" t="s">
        <v>230</v>
      </c>
      <c r="E8" s="350" t="s">
        <v>538</v>
      </c>
      <c r="F8" s="349" t="s">
        <v>537</v>
      </c>
      <c r="G8" s="228" t="s">
        <v>539</v>
      </c>
      <c r="H8" s="360" t="s">
        <v>542</v>
      </c>
      <c r="I8" s="359" t="s">
        <v>49</v>
      </c>
      <c r="J8" s="359"/>
      <c r="K8" s="359"/>
      <c r="L8" s="359"/>
      <c r="M8" s="351" t="s">
        <v>87</v>
      </c>
    </row>
    <row r="9" spans="1:15" s="8" customFormat="1" ht="30" customHeight="1" x14ac:dyDescent="0.15">
      <c r="A9" s="357"/>
      <c r="B9" s="354"/>
      <c r="C9" s="354"/>
      <c r="D9" s="354"/>
      <c r="E9" s="350"/>
      <c r="F9" s="349"/>
      <c r="G9" s="229"/>
      <c r="H9" s="360"/>
      <c r="I9" s="349" t="s">
        <v>50</v>
      </c>
      <c r="J9" s="348" t="s">
        <v>51</v>
      </c>
      <c r="K9" s="349" t="s">
        <v>540</v>
      </c>
      <c r="L9" s="349" t="s">
        <v>541</v>
      </c>
      <c r="M9" s="352"/>
    </row>
    <row r="10" spans="1:15" s="8" customFormat="1" ht="54" customHeight="1" x14ac:dyDescent="0.15">
      <c r="A10" s="358"/>
      <c r="B10" s="354"/>
      <c r="C10" s="354"/>
      <c r="D10" s="354"/>
      <c r="E10" s="350"/>
      <c r="F10" s="349"/>
      <c r="G10" s="230"/>
      <c r="H10" s="360"/>
      <c r="I10" s="349"/>
      <c r="J10" s="348"/>
      <c r="K10" s="349"/>
      <c r="L10" s="349"/>
      <c r="M10" s="353"/>
    </row>
    <row r="11" spans="1:15" s="9" customFormat="1" ht="13.5" customHeight="1" x14ac:dyDescent="0.15">
      <c r="A11" s="192">
        <v>1</v>
      </c>
      <c r="B11" s="81">
        <v>2</v>
      </c>
      <c r="C11" s="81">
        <v>3</v>
      </c>
      <c r="D11" s="81">
        <v>4</v>
      </c>
      <c r="E11" s="82">
        <v>5</v>
      </c>
      <c r="F11" s="80">
        <v>6</v>
      </c>
      <c r="G11" s="83">
        <v>7</v>
      </c>
      <c r="H11" s="83">
        <v>8</v>
      </c>
      <c r="I11" s="80">
        <v>9</v>
      </c>
      <c r="J11" s="84">
        <v>10</v>
      </c>
      <c r="K11" s="80">
        <v>11</v>
      </c>
      <c r="L11" s="80">
        <v>12</v>
      </c>
      <c r="M11" s="104">
        <v>13</v>
      </c>
    </row>
    <row r="12" spans="1:15" ht="18.75" x14ac:dyDescent="0.25">
      <c r="A12" s="364" t="s">
        <v>13</v>
      </c>
      <c r="B12" s="365"/>
      <c r="C12" s="365"/>
      <c r="D12" s="365"/>
      <c r="E12" s="365"/>
      <c r="F12" s="365"/>
      <c r="G12" s="365"/>
      <c r="H12" s="365"/>
      <c r="I12" s="365"/>
      <c r="J12" s="365"/>
      <c r="K12" s="365"/>
      <c r="L12" s="365"/>
      <c r="M12" s="366"/>
    </row>
    <row r="13" spans="1:15" ht="66.75" customHeight="1" x14ac:dyDescent="0.25">
      <c r="A13" s="345" t="s">
        <v>577</v>
      </c>
      <c r="B13" s="208" t="s">
        <v>255</v>
      </c>
      <c r="C13" s="343" t="s">
        <v>90</v>
      </c>
      <c r="D13" s="272" t="s">
        <v>77</v>
      </c>
      <c r="E13" s="76" t="s">
        <v>52</v>
      </c>
      <c r="F13" s="30">
        <v>531282495</v>
      </c>
      <c r="G13" s="30">
        <v>246124531.55000001</v>
      </c>
      <c r="H13" s="30">
        <f>H14+H15</f>
        <v>412494285</v>
      </c>
      <c r="I13" s="30">
        <v>412494285</v>
      </c>
      <c r="J13" s="447">
        <f>J14+J15</f>
        <v>0</v>
      </c>
      <c r="K13" s="447">
        <f>K14+K15</f>
        <v>0</v>
      </c>
      <c r="L13" s="447">
        <f>L14+L15</f>
        <v>0</v>
      </c>
      <c r="M13" s="253" t="s">
        <v>595</v>
      </c>
    </row>
    <row r="14" spans="1:15" ht="326.25" customHeight="1" x14ac:dyDescent="0.25">
      <c r="A14" s="345"/>
      <c r="B14" s="209"/>
      <c r="C14" s="343"/>
      <c r="D14" s="272"/>
      <c r="E14" s="76" t="s">
        <v>91</v>
      </c>
      <c r="F14" s="30">
        <v>480800000</v>
      </c>
      <c r="G14" s="30">
        <v>219968594.48000002</v>
      </c>
      <c r="H14" s="31">
        <f t="shared" ref="H14:H35" si="0">I14+J14+K14+L14</f>
        <v>373800000</v>
      </c>
      <c r="I14" s="30">
        <v>373800000</v>
      </c>
      <c r="J14" s="128"/>
      <c r="K14" s="32"/>
      <c r="L14" s="99"/>
      <c r="M14" s="267"/>
      <c r="O14" s="15"/>
    </row>
    <row r="15" spans="1:15" ht="312.75" customHeight="1" x14ac:dyDescent="0.25">
      <c r="A15" s="345"/>
      <c r="B15" s="210"/>
      <c r="C15" s="343"/>
      <c r="D15" s="272"/>
      <c r="E15" s="76" t="s">
        <v>53</v>
      </c>
      <c r="F15" s="30">
        <v>50482495</v>
      </c>
      <c r="G15" s="30">
        <v>26155937.07</v>
      </c>
      <c r="H15" s="31">
        <f t="shared" si="0"/>
        <v>38694285</v>
      </c>
      <c r="I15" s="30">
        <v>38694285</v>
      </c>
      <c r="J15" s="128"/>
      <c r="K15" s="32"/>
      <c r="L15" s="99"/>
      <c r="M15" s="254"/>
    </row>
    <row r="16" spans="1:15" ht="46.5" customHeight="1" x14ac:dyDescent="0.25">
      <c r="A16" s="327" t="s">
        <v>85</v>
      </c>
      <c r="B16" s="328" t="s">
        <v>137</v>
      </c>
      <c r="C16" s="328" t="s">
        <v>84</v>
      </c>
      <c r="D16" s="328" t="s">
        <v>83</v>
      </c>
      <c r="E16" s="77" t="s">
        <v>52</v>
      </c>
      <c r="F16" s="33">
        <v>184249643</v>
      </c>
      <c r="G16" s="33">
        <v>6016560</v>
      </c>
      <c r="H16" s="180">
        <f t="shared" si="0"/>
        <v>0</v>
      </c>
      <c r="I16" s="182">
        <f>I17+I18</f>
        <v>0</v>
      </c>
      <c r="J16" s="182">
        <f>J17+J18</f>
        <v>0</v>
      </c>
      <c r="K16" s="182">
        <f>K17+K18</f>
        <v>0</v>
      </c>
      <c r="L16" s="182">
        <f>L17+L18</f>
        <v>0</v>
      </c>
      <c r="M16" s="389" t="s">
        <v>516</v>
      </c>
    </row>
    <row r="17" spans="1:13" ht="85.5" customHeight="1" x14ac:dyDescent="0.25">
      <c r="A17" s="327"/>
      <c r="B17" s="329"/>
      <c r="C17" s="329"/>
      <c r="D17" s="329"/>
      <c r="E17" s="77" t="s">
        <v>135</v>
      </c>
      <c r="F17" s="33">
        <v>165824679</v>
      </c>
      <c r="G17" s="33">
        <v>5414904</v>
      </c>
      <c r="H17" s="180">
        <f t="shared" si="0"/>
        <v>0</v>
      </c>
      <c r="I17" s="65"/>
      <c r="J17" s="99"/>
      <c r="K17" s="99"/>
      <c r="L17" s="99"/>
      <c r="M17" s="390"/>
    </row>
    <row r="18" spans="1:13" ht="115.5" customHeight="1" x14ac:dyDescent="0.25">
      <c r="A18" s="327"/>
      <c r="B18" s="330"/>
      <c r="C18" s="330"/>
      <c r="D18" s="330"/>
      <c r="E18" s="77" t="s">
        <v>58</v>
      </c>
      <c r="F18" s="33">
        <v>18424964</v>
      </c>
      <c r="G18" s="33">
        <v>601656</v>
      </c>
      <c r="H18" s="180">
        <f t="shared" si="0"/>
        <v>0</v>
      </c>
      <c r="I18" s="65"/>
      <c r="J18" s="99"/>
      <c r="K18" s="99"/>
      <c r="L18" s="99"/>
      <c r="M18" s="391"/>
    </row>
    <row r="19" spans="1:13" ht="72" customHeight="1" x14ac:dyDescent="0.25">
      <c r="A19" s="268" t="s">
        <v>55</v>
      </c>
      <c r="B19" s="203" t="s">
        <v>138</v>
      </c>
      <c r="C19" s="203" t="s">
        <v>204</v>
      </c>
      <c r="D19" s="203" t="s">
        <v>23</v>
      </c>
      <c r="E19" s="18" t="s">
        <v>52</v>
      </c>
      <c r="F19" s="33">
        <v>482898130</v>
      </c>
      <c r="G19" s="33">
        <v>8700000</v>
      </c>
      <c r="H19" s="180">
        <f t="shared" si="0"/>
        <v>0</v>
      </c>
      <c r="I19" s="65"/>
      <c r="J19" s="30"/>
      <c r="K19" s="33"/>
      <c r="L19" s="33"/>
      <c r="M19" s="253" t="s">
        <v>500</v>
      </c>
    </row>
    <row r="20" spans="1:13" ht="108.75" customHeight="1" x14ac:dyDescent="0.25">
      <c r="A20" s="269"/>
      <c r="B20" s="204"/>
      <c r="C20" s="204"/>
      <c r="D20" s="204"/>
      <c r="E20" s="18" t="s">
        <v>54</v>
      </c>
      <c r="F20" s="33">
        <v>434608317</v>
      </c>
      <c r="G20" s="33">
        <v>7830000</v>
      </c>
      <c r="H20" s="180">
        <f t="shared" si="0"/>
        <v>0</v>
      </c>
      <c r="I20" s="65"/>
      <c r="J20" s="99"/>
      <c r="K20" s="32"/>
      <c r="L20" s="33"/>
      <c r="M20" s="267"/>
    </row>
    <row r="21" spans="1:13" ht="106.5" customHeight="1" x14ac:dyDescent="0.25">
      <c r="A21" s="270"/>
      <c r="B21" s="205"/>
      <c r="C21" s="205"/>
      <c r="D21" s="205"/>
      <c r="E21" s="19" t="s">
        <v>53</v>
      </c>
      <c r="F21" s="34">
        <v>48289813</v>
      </c>
      <c r="G21" s="33">
        <v>870000</v>
      </c>
      <c r="H21" s="180">
        <f t="shared" si="0"/>
        <v>0</v>
      </c>
      <c r="I21" s="65"/>
      <c r="J21" s="99"/>
      <c r="K21" s="32"/>
      <c r="L21" s="33"/>
      <c r="M21" s="254"/>
    </row>
    <row r="22" spans="1:13" ht="129.75" customHeight="1" x14ac:dyDescent="0.25">
      <c r="A22" s="117" t="s">
        <v>247</v>
      </c>
      <c r="B22" s="121" t="s">
        <v>250</v>
      </c>
      <c r="C22" s="121" t="s">
        <v>249</v>
      </c>
      <c r="D22" s="121"/>
      <c r="E22" s="119" t="s">
        <v>251</v>
      </c>
      <c r="F22" s="34"/>
      <c r="G22" s="161"/>
      <c r="H22" s="31">
        <f t="shared" si="0"/>
        <v>19500000</v>
      </c>
      <c r="I22" s="96">
        <v>6000000</v>
      </c>
      <c r="J22" s="86">
        <v>13500000</v>
      </c>
      <c r="L22" s="85"/>
      <c r="M22" s="105" t="s">
        <v>278</v>
      </c>
    </row>
    <row r="23" spans="1:13" ht="161.25" customHeight="1" x14ac:dyDescent="0.25">
      <c r="A23" s="117" t="s">
        <v>252</v>
      </c>
      <c r="B23" s="121" t="s">
        <v>248</v>
      </c>
      <c r="C23" s="121" t="s">
        <v>249</v>
      </c>
      <c r="D23" s="121"/>
      <c r="E23" s="119" t="s">
        <v>251</v>
      </c>
      <c r="F23" s="34"/>
      <c r="G23" s="34"/>
      <c r="H23" s="31">
        <f t="shared" si="0"/>
        <v>12500000</v>
      </c>
      <c r="I23" s="99">
        <v>3000000</v>
      </c>
      <c r="J23" s="32">
        <v>9500000</v>
      </c>
      <c r="L23" s="33"/>
      <c r="M23" s="106" t="s">
        <v>501</v>
      </c>
    </row>
    <row r="24" spans="1:13" ht="38.25" customHeight="1" x14ac:dyDescent="0.25">
      <c r="A24" s="318" t="s">
        <v>273</v>
      </c>
      <c r="B24" s="320" t="s">
        <v>219</v>
      </c>
      <c r="C24" s="320">
        <v>2016</v>
      </c>
      <c r="D24" s="322" t="s">
        <v>62</v>
      </c>
      <c r="E24" s="20" t="s">
        <v>52</v>
      </c>
      <c r="F24" s="35">
        <v>74850000</v>
      </c>
      <c r="G24" s="162"/>
      <c r="H24" s="31">
        <f t="shared" si="0"/>
        <v>74850000</v>
      </c>
      <c r="I24" s="36"/>
      <c r="J24" s="36">
        <f>J25</f>
        <v>74850000</v>
      </c>
      <c r="K24" s="65"/>
      <c r="L24" s="36"/>
      <c r="M24" s="310" t="s">
        <v>596</v>
      </c>
    </row>
    <row r="25" spans="1:13" ht="74.25" customHeight="1" x14ac:dyDescent="0.25">
      <c r="A25" s="319"/>
      <c r="B25" s="321"/>
      <c r="C25" s="321"/>
      <c r="D25" s="323"/>
      <c r="E25" s="20" t="s">
        <v>58</v>
      </c>
      <c r="F25" s="35">
        <v>74850000</v>
      </c>
      <c r="G25" s="162"/>
      <c r="H25" s="31">
        <f t="shared" si="0"/>
        <v>74850000</v>
      </c>
      <c r="I25" s="37"/>
      <c r="J25" s="37">
        <v>74850000</v>
      </c>
      <c r="K25" s="65"/>
      <c r="L25" s="36"/>
      <c r="M25" s="311"/>
    </row>
    <row r="26" spans="1:13" ht="63.75" customHeight="1" x14ac:dyDescent="0.25">
      <c r="A26" s="337" t="s">
        <v>188</v>
      </c>
      <c r="B26" s="320" t="s">
        <v>218</v>
      </c>
      <c r="C26" s="320">
        <v>2016</v>
      </c>
      <c r="D26" s="322" t="s">
        <v>62</v>
      </c>
      <c r="E26" s="20" t="s">
        <v>52</v>
      </c>
      <c r="F26" s="35">
        <v>74850000</v>
      </c>
      <c r="G26" s="162"/>
      <c r="H26" s="31">
        <f t="shared" si="0"/>
        <v>74850000</v>
      </c>
      <c r="I26" s="36"/>
      <c r="J26" s="36">
        <v>74850000</v>
      </c>
      <c r="K26" s="187">
        <f>K27</f>
        <v>0</v>
      </c>
      <c r="L26" s="36"/>
      <c r="M26" s="310" t="s">
        <v>597</v>
      </c>
    </row>
    <row r="27" spans="1:13" ht="65.25" customHeight="1" x14ac:dyDescent="0.25">
      <c r="A27" s="338"/>
      <c r="B27" s="321"/>
      <c r="C27" s="321"/>
      <c r="D27" s="323"/>
      <c r="E27" s="20" t="s">
        <v>58</v>
      </c>
      <c r="F27" s="35">
        <v>74850000</v>
      </c>
      <c r="G27" s="162"/>
      <c r="H27" s="31">
        <f t="shared" si="0"/>
        <v>74850000</v>
      </c>
      <c r="I27" s="36"/>
      <c r="J27" s="36">
        <v>74850000</v>
      </c>
      <c r="K27" s="36"/>
      <c r="L27" s="36"/>
      <c r="M27" s="311"/>
    </row>
    <row r="28" spans="1:13" ht="64.5" customHeight="1" x14ac:dyDescent="0.25">
      <c r="A28" s="117" t="s">
        <v>0</v>
      </c>
      <c r="B28" s="121" t="s">
        <v>216</v>
      </c>
      <c r="C28" s="123">
        <v>2015</v>
      </c>
      <c r="D28" s="121" t="s">
        <v>1</v>
      </c>
      <c r="E28" s="76" t="s">
        <v>129</v>
      </c>
      <c r="F28" s="38"/>
      <c r="G28" s="163"/>
      <c r="H28" s="180">
        <f t="shared" si="0"/>
        <v>0</v>
      </c>
      <c r="I28" s="30"/>
      <c r="J28" s="30"/>
      <c r="K28" s="32"/>
      <c r="L28" s="99"/>
      <c r="M28" s="107" t="s">
        <v>281</v>
      </c>
    </row>
    <row r="29" spans="1:13" ht="69" customHeight="1" x14ac:dyDescent="0.25">
      <c r="A29" s="120" t="s">
        <v>7</v>
      </c>
      <c r="B29" s="121" t="s">
        <v>217</v>
      </c>
      <c r="C29" s="123">
        <v>2015</v>
      </c>
      <c r="D29" s="121" t="s">
        <v>5</v>
      </c>
      <c r="E29" s="76" t="s">
        <v>130</v>
      </c>
      <c r="F29" s="38"/>
      <c r="G29" s="163"/>
      <c r="H29" s="180">
        <f t="shared" si="0"/>
        <v>0</v>
      </c>
      <c r="I29" s="30"/>
      <c r="J29" s="30"/>
      <c r="K29" s="32"/>
      <c r="L29" s="99"/>
      <c r="M29" s="108" t="s">
        <v>280</v>
      </c>
    </row>
    <row r="30" spans="1:13" ht="78.75" customHeight="1" x14ac:dyDescent="0.25">
      <c r="A30" s="120" t="s">
        <v>6</v>
      </c>
      <c r="B30" s="121" t="s">
        <v>215</v>
      </c>
      <c r="C30" s="1">
        <v>2015</v>
      </c>
      <c r="D30" s="121" t="s">
        <v>274</v>
      </c>
      <c r="E30" s="78" t="s">
        <v>130</v>
      </c>
      <c r="F30" s="38"/>
      <c r="G30" s="163"/>
      <c r="H30" s="180">
        <f t="shared" si="0"/>
        <v>0</v>
      </c>
      <c r="I30" s="30"/>
      <c r="J30" s="30"/>
      <c r="K30" s="32"/>
      <c r="L30" s="99"/>
      <c r="M30" s="108" t="s">
        <v>282</v>
      </c>
    </row>
    <row r="31" spans="1:13" ht="95.25" customHeight="1" x14ac:dyDescent="0.25">
      <c r="A31" s="345" t="s">
        <v>275</v>
      </c>
      <c r="B31" s="272"/>
      <c r="C31" s="343"/>
      <c r="D31" s="272"/>
      <c r="E31" s="19" t="s">
        <v>52</v>
      </c>
      <c r="F31" s="34">
        <v>127591100</v>
      </c>
      <c r="H31" s="30">
        <f t="shared" si="0"/>
        <v>20056060</v>
      </c>
      <c r="I31" s="32">
        <v>20056060</v>
      </c>
      <c r="J31" s="32"/>
      <c r="K31" s="32"/>
      <c r="L31" s="32"/>
      <c r="M31" s="253" t="s">
        <v>588</v>
      </c>
    </row>
    <row r="32" spans="1:13" ht="169.5" customHeight="1" x14ac:dyDescent="0.25">
      <c r="A32" s="345"/>
      <c r="B32" s="272"/>
      <c r="C32" s="343"/>
      <c r="D32" s="272"/>
      <c r="E32" s="94" t="s">
        <v>141</v>
      </c>
      <c r="F32" s="34">
        <v>121211545</v>
      </c>
      <c r="G32" s="40"/>
      <c r="H32" s="180">
        <f t="shared" si="0"/>
        <v>0</v>
      </c>
      <c r="I32" s="32"/>
      <c r="J32" s="99"/>
      <c r="K32" s="32"/>
      <c r="L32" s="32"/>
      <c r="M32" s="267"/>
    </row>
    <row r="33" spans="1:13" ht="108" customHeight="1" x14ac:dyDescent="0.25">
      <c r="A33" s="345"/>
      <c r="B33" s="272"/>
      <c r="C33" s="343"/>
      <c r="D33" s="272"/>
      <c r="E33" s="19" t="s">
        <v>53</v>
      </c>
      <c r="F33" s="34">
        <v>6379555</v>
      </c>
      <c r="G33" s="40"/>
      <c r="H33" s="31">
        <f t="shared" si="0"/>
        <v>20056060</v>
      </c>
      <c r="I33" s="32">
        <v>20056060</v>
      </c>
      <c r="J33" s="90"/>
      <c r="K33" s="32"/>
      <c r="L33" s="32"/>
      <c r="M33" s="254"/>
    </row>
    <row r="34" spans="1:13" ht="99.75" customHeight="1" x14ac:dyDescent="0.25">
      <c r="A34" s="268" t="s">
        <v>578</v>
      </c>
      <c r="B34" s="116"/>
      <c r="C34" s="118"/>
      <c r="D34" s="116"/>
      <c r="E34" s="93" t="s">
        <v>52</v>
      </c>
      <c r="F34" s="34">
        <v>7565048</v>
      </c>
      <c r="G34" s="40"/>
      <c r="H34" s="31">
        <f t="shared" si="0"/>
        <v>7617548</v>
      </c>
      <c r="I34" s="90">
        <v>2018288</v>
      </c>
      <c r="J34" s="32">
        <v>5599260</v>
      </c>
      <c r="K34" s="65"/>
      <c r="L34" s="32"/>
      <c r="M34" s="253" t="s">
        <v>545</v>
      </c>
    </row>
    <row r="35" spans="1:13" ht="90.75" customHeight="1" x14ac:dyDescent="0.25">
      <c r="A35" s="270"/>
      <c r="B35" s="116"/>
      <c r="C35" s="118"/>
      <c r="D35" s="116"/>
      <c r="E35" s="93" t="s">
        <v>86</v>
      </c>
      <c r="F35" s="34">
        <v>7565048</v>
      </c>
      <c r="G35" s="40"/>
      <c r="H35" s="31">
        <f t="shared" si="0"/>
        <v>7617548</v>
      </c>
      <c r="I35" s="90">
        <v>2018288</v>
      </c>
      <c r="J35" s="32">
        <v>5599260</v>
      </c>
      <c r="K35" s="65"/>
      <c r="L35" s="32"/>
      <c r="M35" s="254"/>
    </row>
    <row r="36" spans="1:13" ht="24.75" customHeight="1" x14ac:dyDescent="0.25">
      <c r="A36" s="384" t="s">
        <v>14</v>
      </c>
      <c r="B36" s="385"/>
      <c r="C36" s="385"/>
      <c r="D36" s="385"/>
      <c r="E36" s="385"/>
      <c r="F36" s="385"/>
      <c r="G36" s="385"/>
      <c r="H36" s="385"/>
      <c r="I36" s="385"/>
      <c r="J36" s="385"/>
      <c r="K36" s="385"/>
      <c r="L36" s="385"/>
      <c r="M36" s="386"/>
    </row>
    <row r="37" spans="1:13" ht="74.25" customHeight="1" x14ac:dyDescent="0.25">
      <c r="A37" s="298" t="s">
        <v>199</v>
      </c>
      <c r="B37" s="218" t="s">
        <v>59</v>
      </c>
      <c r="C37" s="343" t="s">
        <v>43</v>
      </c>
      <c r="D37" s="272" t="s">
        <v>62</v>
      </c>
      <c r="E37" s="21" t="s">
        <v>52</v>
      </c>
      <c r="F37" s="98">
        <v>104542280</v>
      </c>
      <c r="G37" s="39">
        <v>104542280</v>
      </c>
      <c r="H37" s="39">
        <f t="shared" ref="H37:H48" si="1">I37+J37+K37+L37</f>
        <v>104542280</v>
      </c>
      <c r="I37" s="99">
        <f>I38</f>
        <v>104542280</v>
      </c>
      <c r="J37" s="128"/>
      <c r="K37" s="32"/>
      <c r="L37" s="99"/>
      <c r="M37" s="274" t="s">
        <v>543</v>
      </c>
    </row>
    <row r="38" spans="1:13" ht="86.25" customHeight="1" x14ac:dyDescent="0.25">
      <c r="A38" s="298"/>
      <c r="B38" s="219"/>
      <c r="C38" s="343"/>
      <c r="D38" s="272"/>
      <c r="E38" s="21" t="s">
        <v>56</v>
      </c>
      <c r="F38" s="98">
        <v>104542280</v>
      </c>
      <c r="G38" s="39">
        <v>104542280</v>
      </c>
      <c r="H38" s="39">
        <f t="shared" si="1"/>
        <v>104542280</v>
      </c>
      <c r="I38" s="99">
        <v>104542280</v>
      </c>
      <c r="J38" s="128"/>
      <c r="K38" s="99"/>
      <c r="L38" s="99"/>
      <c r="M38" s="274"/>
    </row>
    <row r="39" spans="1:13" ht="52.5" customHeight="1" x14ac:dyDescent="0.25">
      <c r="A39" s="340" t="s">
        <v>200</v>
      </c>
      <c r="B39" s="218" t="s">
        <v>220</v>
      </c>
      <c r="C39" s="277" t="s">
        <v>41</v>
      </c>
      <c r="D39" s="218" t="s">
        <v>67</v>
      </c>
      <c r="E39" s="21" t="s">
        <v>52</v>
      </c>
      <c r="F39" s="98">
        <v>378012925</v>
      </c>
      <c r="G39" s="39">
        <v>135785444.66</v>
      </c>
      <c r="H39" s="39">
        <f t="shared" si="1"/>
        <v>369645258</v>
      </c>
      <c r="I39" s="99">
        <v>154529207</v>
      </c>
      <c r="J39" s="99">
        <f>SUM(J40:J41)</f>
        <v>215116051</v>
      </c>
      <c r="K39" s="65"/>
      <c r="L39" s="99"/>
      <c r="M39" s="312" t="s">
        <v>546</v>
      </c>
    </row>
    <row r="40" spans="1:13" ht="114" customHeight="1" x14ac:dyDescent="0.25">
      <c r="A40" s="341"/>
      <c r="B40" s="219"/>
      <c r="C40" s="278"/>
      <c r="D40" s="219"/>
      <c r="E40" s="21" t="s">
        <v>42</v>
      </c>
      <c r="F40" s="98">
        <v>345121999.99000001</v>
      </c>
      <c r="G40" s="39">
        <v>115577472.08000001</v>
      </c>
      <c r="H40" s="39">
        <f t="shared" si="1"/>
        <v>337591500</v>
      </c>
      <c r="I40" s="99">
        <v>139069500</v>
      </c>
      <c r="J40" s="99">
        <v>198522000</v>
      </c>
      <c r="K40" s="65"/>
      <c r="L40" s="99"/>
      <c r="M40" s="313"/>
    </row>
    <row r="41" spans="1:13" ht="66.75" customHeight="1" x14ac:dyDescent="0.25">
      <c r="A41" s="342"/>
      <c r="B41" s="263"/>
      <c r="C41" s="279"/>
      <c r="D41" s="263"/>
      <c r="E41" s="21" t="s">
        <v>56</v>
      </c>
      <c r="F41" s="98">
        <v>37133758</v>
      </c>
      <c r="G41" s="39">
        <v>20207972.579999998</v>
      </c>
      <c r="H41" s="39">
        <f t="shared" si="1"/>
        <v>32053758</v>
      </c>
      <c r="I41" s="99">
        <v>15459707</v>
      </c>
      <c r="J41" s="99">
        <v>16594051</v>
      </c>
      <c r="K41" s="65"/>
      <c r="L41" s="99"/>
      <c r="M41" s="314"/>
    </row>
    <row r="42" spans="1:13" ht="101.25" customHeight="1" x14ac:dyDescent="0.25">
      <c r="A42" s="225" t="s">
        <v>187</v>
      </c>
      <c r="B42" s="272" t="s">
        <v>205</v>
      </c>
      <c r="C42" s="343" t="s">
        <v>43</v>
      </c>
      <c r="D42" s="272" t="s">
        <v>68</v>
      </c>
      <c r="E42" s="19" t="s">
        <v>52</v>
      </c>
      <c r="F42" s="34">
        <v>14821493</v>
      </c>
      <c r="G42" s="33">
        <v>15489613.609999999</v>
      </c>
      <c r="H42" s="39">
        <f t="shared" si="1"/>
        <v>7924743</v>
      </c>
      <c r="I42" s="30">
        <f>SUM(I43)</f>
        <v>7924743</v>
      </c>
      <c r="J42" s="128"/>
      <c r="K42" s="33"/>
      <c r="L42" s="32"/>
      <c r="M42" s="287" t="s">
        <v>598</v>
      </c>
    </row>
    <row r="43" spans="1:13" ht="108" customHeight="1" x14ac:dyDescent="0.25">
      <c r="A43" s="225"/>
      <c r="B43" s="272"/>
      <c r="C43" s="343"/>
      <c r="D43" s="272"/>
      <c r="E43" s="19" t="s">
        <v>53</v>
      </c>
      <c r="F43" s="34">
        <v>14821493</v>
      </c>
      <c r="G43" s="33">
        <v>15489613.609999999</v>
      </c>
      <c r="H43" s="39">
        <f t="shared" si="1"/>
        <v>7924743</v>
      </c>
      <c r="I43" s="30">
        <v>7924743</v>
      </c>
      <c r="J43" s="128"/>
      <c r="K43" s="32"/>
      <c r="L43" s="32"/>
      <c r="M43" s="287"/>
    </row>
    <row r="44" spans="1:13" ht="65.25" customHeight="1" x14ac:dyDescent="0.25">
      <c r="A44" s="225" t="s">
        <v>22</v>
      </c>
      <c r="B44" s="272" t="s">
        <v>205</v>
      </c>
      <c r="C44" s="343">
        <v>2016</v>
      </c>
      <c r="D44" s="272"/>
      <c r="E44" s="19" t="s">
        <v>52</v>
      </c>
      <c r="F44" s="34">
        <v>22152281</v>
      </c>
      <c r="G44" s="98">
        <v>2257192.84</v>
      </c>
      <c r="H44" s="180">
        <f t="shared" si="1"/>
        <v>0</v>
      </c>
      <c r="I44" s="65"/>
      <c r="J44" s="98"/>
      <c r="K44" s="32"/>
      <c r="L44" s="65"/>
      <c r="M44" s="274" t="s">
        <v>534</v>
      </c>
    </row>
    <row r="45" spans="1:13" ht="54" customHeight="1" x14ac:dyDescent="0.25">
      <c r="A45" s="225"/>
      <c r="B45" s="272"/>
      <c r="C45" s="343"/>
      <c r="D45" s="272"/>
      <c r="E45" s="19" t="s">
        <v>53</v>
      </c>
      <c r="F45" s="34">
        <v>22152281</v>
      </c>
      <c r="G45" s="34">
        <v>2257192.84</v>
      </c>
      <c r="H45" s="180">
        <f t="shared" si="1"/>
        <v>0</v>
      </c>
      <c r="I45" s="65"/>
      <c r="J45" s="98"/>
      <c r="K45" s="32"/>
      <c r="L45" s="65"/>
      <c r="M45" s="274"/>
    </row>
    <row r="46" spans="1:13" ht="42.75" customHeight="1" x14ac:dyDescent="0.25">
      <c r="A46" s="344" t="s">
        <v>284</v>
      </c>
      <c r="B46" s="376" t="s">
        <v>285</v>
      </c>
      <c r="C46" s="343"/>
      <c r="D46" s="272" t="s">
        <v>96</v>
      </c>
      <c r="E46" s="21" t="s">
        <v>52</v>
      </c>
      <c r="F46" s="98"/>
      <c r="G46" s="99"/>
      <c r="H46" s="39">
        <f t="shared" si="1"/>
        <v>617401</v>
      </c>
      <c r="I46" s="99">
        <v>617401</v>
      </c>
      <c r="J46" s="128"/>
      <c r="K46" s="99"/>
      <c r="L46" s="99"/>
      <c r="M46" s="281" t="s">
        <v>260</v>
      </c>
    </row>
    <row r="47" spans="1:13" ht="45" customHeight="1" x14ac:dyDescent="0.25">
      <c r="A47" s="344"/>
      <c r="B47" s="226"/>
      <c r="C47" s="343"/>
      <c r="D47" s="272"/>
      <c r="E47" s="21" t="s">
        <v>93</v>
      </c>
      <c r="F47" s="98"/>
      <c r="G47" s="99"/>
      <c r="H47" s="39">
        <f t="shared" si="1"/>
        <v>617401</v>
      </c>
      <c r="I47" s="99">
        <v>617401</v>
      </c>
      <c r="J47" s="128"/>
      <c r="K47" s="99"/>
      <c r="L47" s="99"/>
      <c r="M47" s="281"/>
    </row>
    <row r="48" spans="1:13" s="4" customFormat="1" ht="84" customHeight="1" x14ac:dyDescent="0.25">
      <c r="A48" s="120" t="s">
        <v>2</v>
      </c>
      <c r="B48" s="121" t="s">
        <v>221</v>
      </c>
      <c r="C48" s="123">
        <v>2018</v>
      </c>
      <c r="D48" s="121" t="s">
        <v>3</v>
      </c>
      <c r="E48" s="21" t="s">
        <v>93</v>
      </c>
      <c r="F48" s="98"/>
      <c r="G48" s="39"/>
      <c r="H48" s="180">
        <f t="shared" si="1"/>
        <v>0</v>
      </c>
      <c r="I48" s="32"/>
      <c r="J48" s="99"/>
      <c r="K48" s="32"/>
      <c r="L48" s="32"/>
      <c r="M48" s="109" t="s">
        <v>261</v>
      </c>
    </row>
    <row r="49" spans="1:13" ht="23.25" customHeight="1" x14ac:dyDescent="0.25">
      <c r="A49" s="284" t="s">
        <v>92</v>
      </c>
      <c r="B49" s="285"/>
      <c r="C49" s="285"/>
      <c r="D49" s="285"/>
      <c r="E49" s="285"/>
      <c r="F49" s="285"/>
      <c r="G49" s="285"/>
      <c r="H49" s="285"/>
      <c r="I49" s="285"/>
      <c r="J49" s="285"/>
      <c r="K49" s="285"/>
      <c r="L49" s="285"/>
      <c r="M49" s="286"/>
    </row>
    <row r="50" spans="1:13" ht="150.75" customHeight="1" x14ac:dyDescent="0.25">
      <c r="A50" s="225" t="s">
        <v>241</v>
      </c>
      <c r="B50" s="376" t="s">
        <v>256</v>
      </c>
      <c r="C50" s="376" t="s">
        <v>43</v>
      </c>
      <c r="D50" s="280" t="s">
        <v>66</v>
      </c>
      <c r="E50" s="21" t="s">
        <v>52</v>
      </c>
      <c r="F50" s="98">
        <v>56334068</v>
      </c>
      <c r="G50" s="34">
        <v>15809009.18</v>
      </c>
      <c r="H50" s="40">
        <f t="shared" ref="H50:H64" si="2">I50+J50+K50+L50</f>
        <v>50608885</v>
      </c>
      <c r="I50" s="65"/>
      <c r="J50" s="34">
        <v>50608885</v>
      </c>
      <c r="K50" s="65"/>
      <c r="L50" s="186">
        <f>L51</f>
        <v>0</v>
      </c>
      <c r="M50" s="282" t="s">
        <v>586</v>
      </c>
    </row>
    <row r="51" spans="1:13" ht="174" customHeight="1" x14ac:dyDescent="0.25">
      <c r="A51" s="225"/>
      <c r="B51" s="376"/>
      <c r="C51" s="376"/>
      <c r="D51" s="280"/>
      <c r="E51" s="21" t="s">
        <v>56</v>
      </c>
      <c r="F51" s="98">
        <v>56334068</v>
      </c>
      <c r="G51" s="34">
        <v>15809009.18</v>
      </c>
      <c r="H51" s="40">
        <f t="shared" si="2"/>
        <v>50608885</v>
      </c>
      <c r="I51" s="65"/>
      <c r="J51" s="32">
        <v>50608885</v>
      </c>
      <c r="K51" s="65"/>
      <c r="L51" s="32"/>
      <c r="M51" s="283"/>
    </row>
    <row r="52" spans="1:13" ht="79.5" customHeight="1" x14ac:dyDescent="0.25">
      <c r="A52" s="120" t="s">
        <v>504</v>
      </c>
      <c r="B52" s="121" t="s">
        <v>206</v>
      </c>
      <c r="C52" s="123">
        <v>2015</v>
      </c>
      <c r="D52" s="121" t="s">
        <v>96</v>
      </c>
      <c r="E52" s="21" t="s">
        <v>93</v>
      </c>
      <c r="F52" s="98"/>
      <c r="G52" s="39"/>
      <c r="H52" s="189">
        <f t="shared" si="2"/>
        <v>0</v>
      </c>
      <c r="I52" s="41"/>
      <c r="J52" s="41"/>
      <c r="K52" s="41"/>
      <c r="L52" s="41"/>
      <c r="M52" s="110" t="s">
        <v>262</v>
      </c>
    </row>
    <row r="53" spans="1:13" ht="100.5" customHeight="1" x14ac:dyDescent="0.25">
      <c r="A53" s="120" t="s">
        <v>505</v>
      </c>
      <c r="B53" s="121" t="s">
        <v>207</v>
      </c>
      <c r="C53" s="123">
        <v>2015</v>
      </c>
      <c r="D53" s="121" t="s">
        <v>99</v>
      </c>
      <c r="E53" s="21" t="s">
        <v>93</v>
      </c>
      <c r="F53" s="98"/>
      <c r="G53" s="39"/>
      <c r="H53" s="189">
        <f t="shared" si="2"/>
        <v>0</v>
      </c>
      <c r="I53" s="41"/>
      <c r="J53" s="41"/>
      <c r="K53" s="41"/>
      <c r="L53" s="41"/>
      <c r="M53" s="110" t="s">
        <v>547</v>
      </c>
    </row>
    <row r="54" spans="1:13" ht="49.5" customHeight="1" x14ac:dyDescent="0.25">
      <c r="A54" s="120" t="s">
        <v>506</v>
      </c>
      <c r="B54" s="121" t="s">
        <v>208</v>
      </c>
      <c r="C54" s="123">
        <v>2016</v>
      </c>
      <c r="D54" s="121" t="s">
        <v>100</v>
      </c>
      <c r="E54" s="21" t="s">
        <v>93</v>
      </c>
      <c r="F54" s="98"/>
      <c r="G54" s="39"/>
      <c r="H54" s="189">
        <f t="shared" si="2"/>
        <v>0</v>
      </c>
      <c r="I54" s="41"/>
      <c r="J54" s="41"/>
      <c r="K54" s="41"/>
      <c r="L54" s="41"/>
      <c r="M54" s="110" t="s">
        <v>263</v>
      </c>
    </row>
    <row r="55" spans="1:13" ht="89.25" customHeight="1" x14ac:dyDescent="0.25">
      <c r="A55" s="120" t="s">
        <v>507</v>
      </c>
      <c r="B55" s="121" t="s">
        <v>209</v>
      </c>
      <c r="C55" s="123">
        <v>2015</v>
      </c>
      <c r="D55" s="121" t="s">
        <v>101</v>
      </c>
      <c r="E55" s="21" t="s">
        <v>93</v>
      </c>
      <c r="F55" s="98"/>
      <c r="G55" s="39"/>
      <c r="H55" s="189">
        <f t="shared" si="2"/>
        <v>0</v>
      </c>
      <c r="I55" s="41"/>
      <c r="J55" s="41"/>
      <c r="K55" s="41"/>
      <c r="L55" s="41"/>
      <c r="M55" s="110" t="s">
        <v>279</v>
      </c>
    </row>
    <row r="56" spans="1:13" ht="74.25" customHeight="1" x14ac:dyDescent="0.25">
      <c r="A56" s="120" t="s">
        <v>102</v>
      </c>
      <c r="B56" s="121" t="s">
        <v>210</v>
      </c>
      <c r="C56" s="123">
        <v>2017</v>
      </c>
      <c r="D56" s="121" t="s">
        <v>103</v>
      </c>
      <c r="E56" s="21" t="s">
        <v>93</v>
      </c>
      <c r="F56" s="98"/>
      <c r="G56" s="39"/>
      <c r="H56" s="189">
        <f t="shared" si="2"/>
        <v>0</v>
      </c>
      <c r="I56" s="41"/>
      <c r="J56" s="41"/>
      <c r="K56" s="41"/>
      <c r="L56" s="41"/>
      <c r="M56" s="110" t="s">
        <v>264</v>
      </c>
    </row>
    <row r="57" spans="1:13" ht="81.75" customHeight="1" x14ac:dyDescent="0.25">
      <c r="A57" s="120" t="s">
        <v>508</v>
      </c>
      <c r="B57" s="121" t="s">
        <v>211</v>
      </c>
      <c r="C57" s="123">
        <v>2016</v>
      </c>
      <c r="D57" s="121" t="s">
        <v>104</v>
      </c>
      <c r="E57" s="21" t="s">
        <v>93</v>
      </c>
      <c r="F57" s="98"/>
      <c r="G57" s="39"/>
      <c r="H57" s="189">
        <f t="shared" si="2"/>
        <v>0</v>
      </c>
      <c r="I57" s="41"/>
      <c r="J57" s="41"/>
      <c r="K57" s="41"/>
      <c r="L57" s="41"/>
      <c r="M57" s="110" t="s">
        <v>265</v>
      </c>
    </row>
    <row r="58" spans="1:13" ht="69.75" customHeight="1" x14ac:dyDescent="0.25">
      <c r="A58" s="120" t="s">
        <v>502</v>
      </c>
      <c r="B58" s="121" t="s">
        <v>224</v>
      </c>
      <c r="C58" s="123">
        <v>2017</v>
      </c>
      <c r="D58" s="121" t="s">
        <v>105</v>
      </c>
      <c r="E58" s="21" t="s">
        <v>93</v>
      </c>
      <c r="F58" s="98"/>
      <c r="G58" s="39"/>
      <c r="H58" s="189">
        <f t="shared" si="2"/>
        <v>0</v>
      </c>
      <c r="I58" s="41"/>
      <c r="J58" s="41"/>
      <c r="K58" s="41"/>
      <c r="L58" s="41"/>
      <c r="M58" s="110" t="s">
        <v>266</v>
      </c>
    </row>
    <row r="59" spans="1:13" ht="54.75" customHeight="1" x14ac:dyDescent="0.25">
      <c r="A59" s="120" t="s">
        <v>8</v>
      </c>
      <c r="B59" s="121" t="s">
        <v>225</v>
      </c>
      <c r="C59" s="119">
        <v>2018</v>
      </c>
      <c r="D59" s="121" t="s">
        <v>107</v>
      </c>
      <c r="E59" s="21" t="s">
        <v>93</v>
      </c>
      <c r="F59" s="98"/>
      <c r="G59" s="39"/>
      <c r="H59" s="189">
        <f t="shared" si="2"/>
        <v>0</v>
      </c>
      <c r="I59" s="32"/>
      <c r="J59" s="99"/>
      <c r="K59" s="32"/>
      <c r="L59" s="32"/>
      <c r="M59" s="110" t="s">
        <v>267</v>
      </c>
    </row>
    <row r="60" spans="1:13" ht="49.5" customHeight="1" x14ac:dyDescent="0.25">
      <c r="A60" s="120" t="s">
        <v>503</v>
      </c>
      <c r="B60" s="121" t="s">
        <v>222</v>
      </c>
      <c r="C60" s="119">
        <v>2015</v>
      </c>
      <c r="D60" s="121" t="s">
        <v>96</v>
      </c>
      <c r="E60" s="21" t="s">
        <v>93</v>
      </c>
      <c r="F60" s="98"/>
      <c r="G60" s="39"/>
      <c r="H60" s="189">
        <f t="shared" si="2"/>
        <v>0</v>
      </c>
      <c r="I60" s="32"/>
      <c r="J60" s="99"/>
      <c r="K60" s="32"/>
      <c r="L60" s="32"/>
      <c r="M60" s="110" t="s">
        <v>589</v>
      </c>
    </row>
    <row r="61" spans="1:13" ht="57.75" customHeight="1" x14ac:dyDescent="0.25">
      <c r="A61" s="120" t="s">
        <v>29</v>
      </c>
      <c r="B61" s="121" t="s">
        <v>223</v>
      </c>
      <c r="C61" s="119">
        <v>2015</v>
      </c>
      <c r="D61" s="121" t="s">
        <v>96</v>
      </c>
      <c r="E61" s="21" t="s">
        <v>93</v>
      </c>
      <c r="F61" s="98"/>
      <c r="G61" s="39"/>
      <c r="H61" s="189">
        <f t="shared" si="2"/>
        <v>0</v>
      </c>
      <c r="I61" s="32"/>
      <c r="J61" s="99"/>
      <c r="K61" s="32"/>
      <c r="L61" s="32"/>
      <c r="M61" s="110" t="s">
        <v>268</v>
      </c>
    </row>
    <row r="62" spans="1:13" ht="57.75" customHeight="1" x14ac:dyDescent="0.25">
      <c r="A62" s="120" t="s">
        <v>9</v>
      </c>
      <c r="B62" s="121">
        <v>14930</v>
      </c>
      <c r="C62" s="119">
        <v>2016</v>
      </c>
      <c r="D62" s="6" t="s">
        <v>4</v>
      </c>
      <c r="E62" s="21" t="s">
        <v>93</v>
      </c>
      <c r="F62" s="98"/>
      <c r="G62" s="39"/>
      <c r="H62" s="189">
        <f t="shared" si="2"/>
        <v>0</v>
      </c>
      <c r="I62" s="32"/>
      <c r="J62" s="99"/>
      <c r="K62" s="32"/>
      <c r="L62" s="32"/>
      <c r="M62" s="110" t="s">
        <v>269</v>
      </c>
    </row>
    <row r="63" spans="1:13" ht="107.25" customHeight="1" x14ac:dyDescent="0.25">
      <c r="A63" s="288" t="s">
        <v>128</v>
      </c>
      <c r="B63" s="272" t="s">
        <v>212</v>
      </c>
      <c r="C63" s="328" t="s">
        <v>139</v>
      </c>
      <c r="D63" s="272" t="s">
        <v>24</v>
      </c>
      <c r="E63" s="79" t="s">
        <v>52</v>
      </c>
      <c r="F63" s="98">
        <v>211069901</v>
      </c>
      <c r="G63" s="39">
        <v>10111167.58</v>
      </c>
      <c r="H63" s="40">
        <f t="shared" si="2"/>
        <v>211069901</v>
      </c>
      <c r="I63" s="178"/>
      <c r="J63" s="178">
        <v>37501204</v>
      </c>
      <c r="K63" s="178">
        <v>173568697</v>
      </c>
      <c r="L63" s="65"/>
      <c r="M63" s="282" t="s">
        <v>544</v>
      </c>
    </row>
    <row r="64" spans="1:13" ht="111.75" customHeight="1" x14ac:dyDescent="0.25">
      <c r="A64" s="288"/>
      <c r="B64" s="272"/>
      <c r="C64" s="330"/>
      <c r="D64" s="272"/>
      <c r="E64" s="79" t="s">
        <v>57</v>
      </c>
      <c r="F64" s="98">
        <v>211069901</v>
      </c>
      <c r="G64" s="39">
        <v>10111167.58</v>
      </c>
      <c r="H64" s="40">
        <f t="shared" si="2"/>
        <v>211069901</v>
      </c>
      <c r="I64" s="178"/>
      <c r="J64" s="178">
        <v>37501204</v>
      </c>
      <c r="K64" s="178">
        <v>173568697</v>
      </c>
      <c r="L64" s="65"/>
      <c r="M64" s="392"/>
    </row>
    <row r="65" spans="1:19" ht="24.75" customHeight="1" x14ac:dyDescent="0.25">
      <c r="A65" s="370" t="s">
        <v>15</v>
      </c>
      <c r="B65" s="371"/>
      <c r="C65" s="371"/>
      <c r="D65" s="371"/>
      <c r="E65" s="371"/>
      <c r="F65" s="371"/>
      <c r="G65" s="371"/>
      <c r="H65" s="371"/>
      <c r="I65" s="371"/>
      <c r="J65" s="371"/>
      <c r="K65" s="371"/>
      <c r="L65" s="371"/>
      <c r="M65" s="372"/>
    </row>
    <row r="66" spans="1:19" ht="47.25" customHeight="1" x14ac:dyDescent="0.25">
      <c r="A66" s="273" t="s">
        <v>189</v>
      </c>
      <c r="B66" s="218" t="s">
        <v>253</v>
      </c>
      <c r="C66" s="376" t="s">
        <v>43</v>
      </c>
      <c r="D66" s="375" t="s">
        <v>77</v>
      </c>
      <c r="E66" s="19" t="s">
        <v>52</v>
      </c>
      <c r="F66" s="34">
        <v>1032565594</v>
      </c>
      <c r="G66" s="34"/>
      <c r="H66" s="40">
        <f t="shared" ref="H66:H73" si="3">I66+J66+K66+L66</f>
        <v>615997000</v>
      </c>
      <c r="I66" s="68">
        <v>615997000</v>
      </c>
      <c r="J66" s="98"/>
      <c r="K66" s="34"/>
      <c r="L66" s="34"/>
      <c r="M66" s="274" t="s">
        <v>548</v>
      </c>
    </row>
    <row r="67" spans="1:19" ht="78.75" customHeight="1" x14ac:dyDescent="0.25">
      <c r="A67" s="273"/>
      <c r="B67" s="219"/>
      <c r="C67" s="376"/>
      <c r="D67" s="375"/>
      <c r="E67" s="22" t="s">
        <v>94</v>
      </c>
      <c r="F67" s="34"/>
      <c r="G67" s="32"/>
      <c r="H67" s="189">
        <f t="shared" si="3"/>
        <v>0</v>
      </c>
      <c r="I67" s="65"/>
      <c r="J67" s="99"/>
      <c r="K67" s="32"/>
      <c r="L67" s="32"/>
      <c r="M67" s="274"/>
    </row>
    <row r="68" spans="1:19" ht="108" customHeight="1" x14ac:dyDescent="0.25">
      <c r="A68" s="273"/>
      <c r="B68" s="219"/>
      <c r="C68" s="376"/>
      <c r="D68" s="375"/>
      <c r="E68" s="22" t="s">
        <v>95</v>
      </c>
      <c r="F68" s="34">
        <v>990717000</v>
      </c>
      <c r="G68" s="34"/>
      <c r="H68" s="40">
        <f t="shared" si="3"/>
        <v>615997000</v>
      </c>
      <c r="I68" s="68">
        <v>615997000</v>
      </c>
      <c r="J68" s="98"/>
      <c r="K68" s="32"/>
      <c r="L68" s="32"/>
      <c r="M68" s="274"/>
    </row>
    <row r="69" spans="1:19" ht="155.25" customHeight="1" x14ac:dyDescent="0.25">
      <c r="A69" s="273"/>
      <c r="B69" s="263"/>
      <c r="C69" s="376"/>
      <c r="D69" s="375"/>
      <c r="E69" s="22" t="s">
        <v>53</v>
      </c>
      <c r="F69" s="34">
        <v>41848594</v>
      </c>
      <c r="G69" s="40"/>
      <c r="H69" s="189">
        <f t="shared" si="3"/>
        <v>0</v>
      </c>
      <c r="I69" s="34"/>
      <c r="J69" s="98"/>
      <c r="K69" s="32"/>
      <c r="L69" s="32"/>
      <c r="M69" s="274"/>
    </row>
    <row r="70" spans="1:19" ht="120" customHeight="1" x14ac:dyDescent="0.25">
      <c r="A70" s="120" t="s">
        <v>10</v>
      </c>
      <c r="B70" s="121" t="s">
        <v>213</v>
      </c>
      <c r="C70" s="2">
        <v>2015</v>
      </c>
      <c r="D70" s="121" t="s">
        <v>106</v>
      </c>
      <c r="E70" s="21" t="s">
        <v>112</v>
      </c>
      <c r="F70" s="98"/>
      <c r="G70" s="39"/>
      <c r="H70" s="189">
        <f t="shared" si="3"/>
        <v>0</v>
      </c>
      <c r="I70" s="32"/>
      <c r="J70" s="99"/>
      <c r="K70" s="32"/>
      <c r="L70" s="32"/>
      <c r="M70" s="111" t="s">
        <v>270</v>
      </c>
    </row>
    <row r="71" spans="1:19" ht="124.5" customHeight="1" x14ac:dyDescent="0.25">
      <c r="A71" s="122" t="s">
        <v>108</v>
      </c>
      <c r="B71" s="121" t="s">
        <v>214</v>
      </c>
      <c r="C71" s="16">
        <v>2015</v>
      </c>
      <c r="D71" s="121" t="s">
        <v>109</v>
      </c>
      <c r="E71" s="21" t="s">
        <v>112</v>
      </c>
      <c r="F71" s="98"/>
      <c r="G71" s="39"/>
      <c r="H71" s="189">
        <f t="shared" si="3"/>
        <v>0</v>
      </c>
      <c r="I71" s="32"/>
      <c r="J71" s="99"/>
      <c r="K71" s="32"/>
      <c r="L71" s="32"/>
      <c r="M71" s="111" t="s">
        <v>271</v>
      </c>
    </row>
    <row r="72" spans="1:19" ht="142.5" customHeight="1" x14ac:dyDescent="0.25">
      <c r="A72" s="120" t="s">
        <v>110</v>
      </c>
      <c r="B72" s="121" t="s">
        <v>243</v>
      </c>
      <c r="C72" s="11">
        <v>2016</v>
      </c>
      <c r="D72" s="121" t="s">
        <v>111</v>
      </c>
      <c r="E72" s="21" t="s">
        <v>251</v>
      </c>
      <c r="F72" s="98"/>
      <c r="G72" s="39"/>
      <c r="H72" s="40">
        <f t="shared" si="3"/>
        <v>481949000</v>
      </c>
      <c r="I72" s="99">
        <v>481949000</v>
      </c>
      <c r="J72" s="128"/>
      <c r="K72" s="32"/>
      <c r="L72" s="32"/>
      <c r="M72" s="111" t="s">
        <v>272</v>
      </c>
    </row>
    <row r="73" spans="1:19" ht="198.75" customHeight="1" x14ac:dyDescent="0.25">
      <c r="A73" s="227" t="s">
        <v>140</v>
      </c>
      <c r="B73" s="272" t="s">
        <v>124</v>
      </c>
      <c r="C73" s="272">
        <v>2018</v>
      </c>
      <c r="D73" s="272" t="s">
        <v>125</v>
      </c>
      <c r="E73" s="275" t="s">
        <v>126</v>
      </c>
      <c r="F73" s="297"/>
      <c r="G73" s="206"/>
      <c r="H73" s="373">
        <f t="shared" si="3"/>
        <v>0</v>
      </c>
      <c r="I73" s="233"/>
      <c r="J73" s="233"/>
      <c r="K73" s="233"/>
      <c r="L73" s="233"/>
      <c r="M73" s="271" t="s">
        <v>549</v>
      </c>
    </row>
    <row r="74" spans="1:19" ht="131.25" customHeight="1" x14ac:dyDescent="0.25">
      <c r="A74" s="227"/>
      <c r="B74" s="272"/>
      <c r="C74" s="272"/>
      <c r="D74" s="272"/>
      <c r="E74" s="276"/>
      <c r="F74" s="297"/>
      <c r="G74" s="207"/>
      <c r="H74" s="374"/>
      <c r="I74" s="234"/>
      <c r="J74" s="234"/>
      <c r="K74" s="234"/>
      <c r="L74" s="234"/>
      <c r="M74" s="271"/>
    </row>
    <row r="75" spans="1:19" s="5" customFormat="1" ht="22.5" customHeight="1" x14ac:dyDescent="0.25">
      <c r="A75" s="331" t="s">
        <v>17</v>
      </c>
      <c r="B75" s="332"/>
      <c r="C75" s="332"/>
      <c r="D75" s="332"/>
      <c r="E75" s="332"/>
      <c r="F75" s="332"/>
      <c r="G75" s="332"/>
      <c r="H75" s="332"/>
      <c r="I75" s="332"/>
      <c r="J75" s="332"/>
      <c r="K75" s="332"/>
      <c r="L75" s="332"/>
      <c r="M75" s="333"/>
      <c r="N75" s="3"/>
      <c r="O75" s="3"/>
      <c r="P75" s="3"/>
      <c r="Q75" s="3"/>
      <c r="R75" s="3"/>
      <c r="S75" s="3"/>
    </row>
    <row r="76" spans="1:19" ht="106.5" customHeight="1" x14ac:dyDescent="0.25">
      <c r="A76" s="225" t="s">
        <v>509</v>
      </c>
      <c r="B76" s="272" t="s">
        <v>254</v>
      </c>
      <c r="C76" s="272" t="s">
        <v>98</v>
      </c>
      <c r="D76" s="272" t="s">
        <v>65</v>
      </c>
      <c r="E76" s="21" t="s">
        <v>52</v>
      </c>
      <c r="F76" s="98">
        <v>342673000</v>
      </c>
      <c r="G76" s="98">
        <v>147648034.41</v>
      </c>
      <c r="H76" s="39">
        <f t="shared" ref="H76:H106" si="4">I76+J76+K76+L76</f>
        <v>158304411</v>
      </c>
      <c r="I76" s="68">
        <v>158304411</v>
      </c>
      <c r="J76" s="98"/>
      <c r="K76" s="98"/>
      <c r="L76" s="98"/>
      <c r="M76" s="253" t="s">
        <v>553</v>
      </c>
    </row>
    <row r="77" spans="1:19" ht="104.25" customHeight="1" x14ac:dyDescent="0.25">
      <c r="A77" s="225"/>
      <c r="B77" s="272"/>
      <c r="C77" s="272"/>
      <c r="D77" s="272"/>
      <c r="E77" s="21" t="s">
        <v>227</v>
      </c>
      <c r="F77" s="98"/>
      <c r="G77" s="98">
        <v>125493614.61</v>
      </c>
      <c r="H77" s="39">
        <f t="shared" si="4"/>
        <v>102066300</v>
      </c>
      <c r="I77" s="68">
        <v>102066300</v>
      </c>
      <c r="J77" s="98"/>
      <c r="K77" s="98"/>
      <c r="L77" s="98"/>
      <c r="M77" s="267"/>
    </row>
    <row r="78" spans="1:19" ht="108.75" customHeight="1" x14ac:dyDescent="0.25">
      <c r="A78" s="225"/>
      <c r="B78" s="272"/>
      <c r="C78" s="272"/>
      <c r="D78" s="272"/>
      <c r="E78" s="21" t="s">
        <v>97</v>
      </c>
      <c r="F78" s="98">
        <v>308406000</v>
      </c>
      <c r="G78" s="95">
        <v>2079185.34</v>
      </c>
      <c r="H78" s="39">
        <f t="shared" si="4"/>
        <v>41042700</v>
      </c>
      <c r="I78" s="68">
        <v>41042700</v>
      </c>
      <c r="J78" s="98"/>
      <c r="K78" s="42"/>
      <c r="L78" s="42"/>
      <c r="M78" s="267"/>
    </row>
    <row r="79" spans="1:19" ht="142.5" customHeight="1" x14ac:dyDescent="0.25">
      <c r="A79" s="225"/>
      <c r="B79" s="272"/>
      <c r="C79" s="272"/>
      <c r="D79" s="272"/>
      <c r="E79" s="21" t="s">
        <v>58</v>
      </c>
      <c r="F79" s="98">
        <v>34267000</v>
      </c>
      <c r="G79" s="39">
        <v>20075234.460000001</v>
      </c>
      <c r="H79" s="39">
        <f t="shared" si="4"/>
        <v>15195511</v>
      </c>
      <c r="I79" s="98">
        <v>15195511</v>
      </c>
      <c r="K79" s="32"/>
      <c r="L79" s="32"/>
      <c r="M79" s="254"/>
    </row>
    <row r="80" spans="1:19" ht="45" customHeight="1" x14ac:dyDescent="0.25">
      <c r="A80" s="344" t="s">
        <v>232</v>
      </c>
      <c r="B80" s="272">
        <v>260</v>
      </c>
      <c r="C80" s="272" t="s">
        <v>258</v>
      </c>
      <c r="D80" s="272" t="s">
        <v>142</v>
      </c>
      <c r="E80" s="21" t="s">
        <v>52</v>
      </c>
      <c r="F80" s="98">
        <v>442277971</v>
      </c>
      <c r="G80" s="39">
        <v>442277971</v>
      </c>
      <c r="H80" s="39">
        <f t="shared" si="4"/>
        <v>294852091</v>
      </c>
      <c r="I80" s="99">
        <v>294852091</v>
      </c>
      <c r="J80" s="99"/>
      <c r="K80" s="99"/>
      <c r="L80" s="99"/>
      <c r="M80" s="367" t="s">
        <v>580</v>
      </c>
    </row>
    <row r="81" spans="1:13" ht="89.25" customHeight="1" x14ac:dyDescent="0.25">
      <c r="A81" s="344"/>
      <c r="B81" s="272"/>
      <c r="C81" s="272"/>
      <c r="D81" s="272"/>
      <c r="E81" s="21" t="s">
        <v>141</v>
      </c>
      <c r="F81" s="98">
        <v>420164081</v>
      </c>
      <c r="G81" s="39">
        <v>420164100</v>
      </c>
      <c r="H81" s="39">
        <f t="shared" si="4"/>
        <v>280109400</v>
      </c>
      <c r="I81" s="99">
        <v>280109400</v>
      </c>
      <c r="J81" s="99"/>
      <c r="K81" s="99"/>
      <c r="L81" s="99"/>
      <c r="M81" s="368"/>
    </row>
    <row r="82" spans="1:13" ht="134.25" customHeight="1" x14ac:dyDescent="0.25">
      <c r="A82" s="344"/>
      <c r="B82" s="272"/>
      <c r="C82" s="272"/>
      <c r="D82" s="272"/>
      <c r="E82" s="21" t="s">
        <v>58</v>
      </c>
      <c r="F82" s="98">
        <v>22113890</v>
      </c>
      <c r="G82" s="39">
        <v>22113871</v>
      </c>
      <c r="H82" s="39">
        <f t="shared" si="4"/>
        <v>14742691</v>
      </c>
      <c r="I82" s="99">
        <v>14742691</v>
      </c>
      <c r="J82" s="99"/>
      <c r="K82" s="99"/>
      <c r="L82" s="99"/>
      <c r="M82" s="369"/>
    </row>
    <row r="83" spans="1:13" ht="83.25" customHeight="1" x14ac:dyDescent="0.25">
      <c r="A83" s="340" t="s">
        <v>510</v>
      </c>
      <c r="B83" s="218">
        <v>300</v>
      </c>
      <c r="C83" s="218" t="s">
        <v>259</v>
      </c>
      <c r="D83" s="218" t="s">
        <v>47</v>
      </c>
      <c r="E83" s="21" t="s">
        <v>52</v>
      </c>
      <c r="F83" s="98">
        <v>482002704</v>
      </c>
      <c r="G83" s="39">
        <v>482002745</v>
      </c>
      <c r="H83" s="39">
        <f t="shared" si="4"/>
        <v>321335164</v>
      </c>
      <c r="I83" s="96">
        <v>321335164</v>
      </c>
      <c r="J83" s="96"/>
      <c r="K83" s="96"/>
      <c r="L83" s="96"/>
      <c r="M83" s="367" t="s">
        <v>581</v>
      </c>
    </row>
    <row r="84" spans="1:13" ht="92.25" customHeight="1" x14ac:dyDescent="0.25">
      <c r="A84" s="341"/>
      <c r="B84" s="219"/>
      <c r="C84" s="219"/>
      <c r="D84" s="219"/>
      <c r="E84" s="21" t="s">
        <v>141</v>
      </c>
      <c r="F84" s="98">
        <v>457902559</v>
      </c>
      <c r="G84" s="39">
        <v>457902600</v>
      </c>
      <c r="H84" s="39">
        <f t="shared" si="4"/>
        <v>305268400</v>
      </c>
      <c r="I84" s="96">
        <v>305268400</v>
      </c>
      <c r="J84" s="96"/>
      <c r="K84" s="96"/>
      <c r="L84" s="43"/>
      <c r="M84" s="368"/>
    </row>
    <row r="85" spans="1:13" ht="68.25" customHeight="1" x14ac:dyDescent="0.25">
      <c r="A85" s="342"/>
      <c r="B85" s="263"/>
      <c r="C85" s="263"/>
      <c r="D85" s="263"/>
      <c r="E85" s="21" t="s">
        <v>58</v>
      </c>
      <c r="F85" s="98">
        <v>24100145</v>
      </c>
      <c r="G85" s="39">
        <v>24100145</v>
      </c>
      <c r="H85" s="39">
        <f t="shared" si="4"/>
        <v>16066764</v>
      </c>
      <c r="I85" s="99">
        <v>16066764</v>
      </c>
      <c r="J85" s="99"/>
      <c r="K85" s="99"/>
      <c r="L85" s="44"/>
      <c r="M85" s="369"/>
    </row>
    <row r="86" spans="1:13" ht="90" customHeight="1" x14ac:dyDescent="0.25">
      <c r="A86" s="340" t="s">
        <v>152</v>
      </c>
      <c r="B86" s="218">
        <v>300</v>
      </c>
      <c r="C86" s="218" t="s">
        <v>148</v>
      </c>
      <c r="D86" s="218"/>
      <c r="E86" s="21" t="s">
        <v>52</v>
      </c>
      <c r="F86" s="99">
        <v>482002860</v>
      </c>
      <c r="G86" s="46">
        <v>482002860</v>
      </c>
      <c r="H86" s="39">
        <f t="shared" si="4"/>
        <v>482002860</v>
      </c>
      <c r="I86" s="96">
        <v>482002860</v>
      </c>
      <c r="J86" s="96"/>
      <c r="K86" s="96"/>
      <c r="L86" s="43"/>
      <c r="M86" s="312" t="s">
        <v>582</v>
      </c>
    </row>
    <row r="87" spans="1:13" ht="114" customHeight="1" x14ac:dyDescent="0.25">
      <c r="A87" s="341"/>
      <c r="B87" s="219"/>
      <c r="C87" s="219"/>
      <c r="D87" s="219"/>
      <c r="E87" s="21" t="s">
        <v>141</v>
      </c>
      <c r="F87" s="98">
        <v>457902717</v>
      </c>
      <c r="G87" s="39">
        <v>457902700</v>
      </c>
      <c r="H87" s="39">
        <f t="shared" si="4"/>
        <v>457902700</v>
      </c>
      <c r="I87" s="96">
        <v>457902700</v>
      </c>
      <c r="J87" s="96"/>
      <c r="K87" s="96"/>
      <c r="L87" s="43"/>
      <c r="M87" s="313"/>
    </row>
    <row r="88" spans="1:13" ht="122.25" customHeight="1" x14ac:dyDescent="0.25">
      <c r="A88" s="342"/>
      <c r="B88" s="263"/>
      <c r="C88" s="263"/>
      <c r="D88" s="263"/>
      <c r="E88" s="21" t="s">
        <v>58</v>
      </c>
      <c r="F88" s="98">
        <v>24100143</v>
      </c>
      <c r="G88" s="39">
        <v>24100160</v>
      </c>
      <c r="H88" s="39">
        <f t="shared" si="4"/>
        <v>24100160</v>
      </c>
      <c r="I88" s="96">
        <v>24100160</v>
      </c>
      <c r="J88" s="96"/>
      <c r="K88" s="96"/>
      <c r="L88" s="43"/>
      <c r="M88" s="314"/>
    </row>
    <row r="89" spans="1:13" ht="78" customHeight="1" x14ac:dyDescent="0.25">
      <c r="A89" s="243" t="s">
        <v>46</v>
      </c>
      <c r="B89" s="218">
        <v>350</v>
      </c>
      <c r="C89" s="218" t="s">
        <v>257</v>
      </c>
      <c r="D89" s="218" t="s">
        <v>44</v>
      </c>
      <c r="E89" s="21" t="s">
        <v>52</v>
      </c>
      <c r="F89" s="98">
        <v>532443730</v>
      </c>
      <c r="G89" s="39"/>
      <c r="H89" s="39">
        <f t="shared" si="4"/>
        <v>195229530</v>
      </c>
      <c r="I89" s="96">
        <v>195229530</v>
      </c>
      <c r="J89" s="96"/>
      <c r="K89" s="96"/>
      <c r="L89" s="96"/>
      <c r="M89" s="253" t="s">
        <v>585</v>
      </c>
    </row>
    <row r="90" spans="1:13" ht="76.5" customHeight="1" x14ac:dyDescent="0.25">
      <c r="A90" s="244"/>
      <c r="B90" s="219"/>
      <c r="C90" s="219"/>
      <c r="D90" s="219"/>
      <c r="E90" s="21" t="s">
        <v>97</v>
      </c>
      <c r="F90" s="98">
        <v>505821542</v>
      </c>
      <c r="G90" s="39"/>
      <c r="H90" s="39">
        <f t="shared" si="4"/>
        <v>168607180</v>
      </c>
      <c r="I90" s="96">
        <v>168607180</v>
      </c>
      <c r="J90" s="96"/>
      <c r="K90" s="96"/>
      <c r="L90" s="96"/>
      <c r="M90" s="267"/>
    </row>
    <row r="91" spans="1:13" ht="87" customHeight="1" x14ac:dyDescent="0.25">
      <c r="A91" s="245"/>
      <c r="B91" s="263"/>
      <c r="C91" s="263"/>
      <c r="D91" s="263"/>
      <c r="E91" s="21" t="s">
        <v>58</v>
      </c>
      <c r="F91" s="98">
        <v>26622188</v>
      </c>
      <c r="G91" s="39"/>
      <c r="H91" s="39">
        <f t="shared" si="4"/>
        <v>26622350</v>
      </c>
      <c r="I91" s="99">
        <v>26622350</v>
      </c>
      <c r="J91" s="99"/>
      <c r="K91" s="99"/>
      <c r="L91" s="99"/>
      <c r="M91" s="254"/>
    </row>
    <row r="92" spans="1:13" ht="137.25" customHeight="1" x14ac:dyDescent="0.25">
      <c r="A92" s="243" t="s">
        <v>511</v>
      </c>
      <c r="B92" s="218">
        <v>300</v>
      </c>
      <c r="C92" s="218" t="s">
        <v>144</v>
      </c>
      <c r="D92" s="218" t="s">
        <v>145</v>
      </c>
      <c r="E92" s="21" t="s">
        <v>52</v>
      </c>
      <c r="F92" s="98">
        <v>482002860</v>
      </c>
      <c r="G92" s="39"/>
      <c r="H92" s="39">
        <f t="shared" si="4"/>
        <v>16066762</v>
      </c>
      <c r="I92" s="187">
        <f>I93+I94</f>
        <v>0</v>
      </c>
      <c r="J92" s="96">
        <v>8033381</v>
      </c>
      <c r="K92" s="96">
        <v>8033381</v>
      </c>
      <c r="L92" s="96"/>
      <c r="M92" s="222" t="s">
        <v>554</v>
      </c>
    </row>
    <row r="93" spans="1:13" ht="82.5" customHeight="1" x14ac:dyDescent="0.25">
      <c r="A93" s="244"/>
      <c r="B93" s="219"/>
      <c r="C93" s="219"/>
      <c r="D93" s="219"/>
      <c r="E93" s="21" t="s">
        <v>97</v>
      </c>
      <c r="F93" s="98">
        <v>457902717</v>
      </c>
      <c r="G93" s="39"/>
      <c r="H93" s="180">
        <f t="shared" si="4"/>
        <v>0</v>
      </c>
      <c r="I93" s="96"/>
      <c r="J93" s="96"/>
      <c r="K93" s="96"/>
      <c r="L93" s="43"/>
      <c r="M93" s="223"/>
    </row>
    <row r="94" spans="1:13" ht="59.25" customHeight="1" x14ac:dyDescent="0.25">
      <c r="A94" s="245"/>
      <c r="B94" s="263"/>
      <c r="C94" s="263"/>
      <c r="D94" s="263"/>
      <c r="E94" s="21" t="s">
        <v>58</v>
      </c>
      <c r="F94" s="98">
        <v>24100143</v>
      </c>
      <c r="G94" s="39"/>
      <c r="H94" s="39">
        <f t="shared" si="4"/>
        <v>16066762</v>
      </c>
      <c r="I94" s="96"/>
      <c r="J94" s="96">
        <v>8033381</v>
      </c>
      <c r="K94" s="96">
        <v>8033381</v>
      </c>
      <c r="L94" s="43"/>
      <c r="M94" s="339"/>
    </row>
    <row r="95" spans="1:13" ht="72.75" customHeight="1" x14ac:dyDescent="0.25">
      <c r="A95" s="243" t="s">
        <v>153</v>
      </c>
      <c r="B95" s="218">
        <v>124</v>
      </c>
      <c r="C95" s="218" t="s">
        <v>155</v>
      </c>
      <c r="D95" s="218" t="s">
        <v>198</v>
      </c>
      <c r="E95" s="103" t="s">
        <v>52</v>
      </c>
      <c r="F95" s="99">
        <v>175440443.84999999</v>
      </c>
      <c r="G95" s="46">
        <v>77384724.849999994</v>
      </c>
      <c r="H95" s="39">
        <f t="shared" si="4"/>
        <v>5848015</v>
      </c>
      <c r="I95" s="96"/>
      <c r="J95" s="96">
        <v>2924008</v>
      </c>
      <c r="K95" s="43">
        <v>2924007</v>
      </c>
      <c r="L95" s="65"/>
      <c r="M95" s="222" t="s">
        <v>528</v>
      </c>
    </row>
    <row r="96" spans="1:13" ht="71.25" customHeight="1" x14ac:dyDescent="0.25">
      <c r="A96" s="244"/>
      <c r="B96" s="219"/>
      <c r="C96" s="219"/>
      <c r="D96" s="219"/>
      <c r="E96" s="21" t="s">
        <v>97</v>
      </c>
      <c r="F96" s="96">
        <v>170537657.84999999</v>
      </c>
      <c r="G96" s="158">
        <v>77384724.849999994</v>
      </c>
      <c r="H96" s="180">
        <f t="shared" si="4"/>
        <v>0</v>
      </c>
      <c r="I96" s="96"/>
      <c r="J96" s="96"/>
      <c r="K96" s="43"/>
      <c r="L96" s="65"/>
      <c r="M96" s="223"/>
    </row>
    <row r="97" spans="1:13" ht="156" customHeight="1" x14ac:dyDescent="0.25">
      <c r="A97" s="245"/>
      <c r="B97" s="263"/>
      <c r="C97" s="263"/>
      <c r="D97" s="263"/>
      <c r="E97" s="21" t="s">
        <v>58</v>
      </c>
      <c r="F97" s="98">
        <v>4902786</v>
      </c>
      <c r="G97" s="39">
        <v>0</v>
      </c>
      <c r="H97" s="39">
        <f t="shared" si="4"/>
        <v>5848015</v>
      </c>
      <c r="I97" s="99"/>
      <c r="J97" s="99">
        <v>2924008</v>
      </c>
      <c r="K97" s="44">
        <v>2924007</v>
      </c>
      <c r="L97" s="65"/>
      <c r="M97" s="224"/>
    </row>
    <row r="98" spans="1:13" ht="46.5" customHeight="1" x14ac:dyDescent="0.25">
      <c r="A98" s="243" t="s">
        <v>154</v>
      </c>
      <c r="B98" s="218">
        <v>300</v>
      </c>
      <c r="C98" s="218" t="s">
        <v>38</v>
      </c>
      <c r="D98" s="218" t="s">
        <v>40</v>
      </c>
      <c r="E98" s="21" t="s">
        <v>52</v>
      </c>
      <c r="F98" s="98">
        <v>482002860</v>
      </c>
      <c r="G98" s="39"/>
      <c r="H98" s="39">
        <f t="shared" si="4"/>
        <v>16066762</v>
      </c>
      <c r="I98" s="96"/>
      <c r="J98" s="96"/>
      <c r="K98" s="96">
        <f>K100</f>
        <v>8033381</v>
      </c>
      <c r="L98" s="68">
        <f>L99+L100</f>
        <v>8033381</v>
      </c>
      <c r="M98" s="222" t="s">
        <v>558</v>
      </c>
    </row>
    <row r="99" spans="1:13" ht="84" customHeight="1" x14ac:dyDescent="0.25">
      <c r="A99" s="244"/>
      <c r="B99" s="219"/>
      <c r="C99" s="219"/>
      <c r="D99" s="219"/>
      <c r="E99" s="21" t="s">
        <v>97</v>
      </c>
      <c r="F99" s="98">
        <v>457902717</v>
      </c>
      <c r="G99" s="39"/>
      <c r="H99" s="180">
        <f t="shared" si="4"/>
        <v>0</v>
      </c>
      <c r="I99" s="96"/>
      <c r="J99" s="96"/>
      <c r="K99" s="96"/>
      <c r="L99" s="65"/>
      <c r="M99" s="223"/>
    </row>
    <row r="100" spans="1:13" ht="50.25" customHeight="1" x14ac:dyDescent="0.25">
      <c r="A100" s="245"/>
      <c r="B100" s="263"/>
      <c r="C100" s="263"/>
      <c r="D100" s="263"/>
      <c r="E100" s="21" t="s">
        <v>58</v>
      </c>
      <c r="F100" s="68">
        <v>24100143</v>
      </c>
      <c r="G100" s="164"/>
      <c r="H100" s="39">
        <f t="shared" si="4"/>
        <v>16066762</v>
      </c>
      <c r="I100" s="99"/>
      <c r="J100" s="99"/>
      <c r="K100" s="99">
        <v>8033381</v>
      </c>
      <c r="L100" s="68">
        <v>8033381</v>
      </c>
      <c r="M100" s="224"/>
    </row>
    <row r="101" spans="1:13" ht="57" customHeight="1" x14ac:dyDescent="0.25">
      <c r="A101" s="243" t="s">
        <v>146</v>
      </c>
      <c r="B101" s="208">
        <v>71</v>
      </c>
      <c r="C101" s="208" t="s">
        <v>148</v>
      </c>
      <c r="D101" s="208" t="s">
        <v>195</v>
      </c>
      <c r="E101" s="21" t="s">
        <v>52</v>
      </c>
      <c r="F101" s="99">
        <v>103821916</v>
      </c>
      <c r="G101" s="46">
        <v>103821896</v>
      </c>
      <c r="H101" s="39">
        <f t="shared" si="4"/>
        <v>103821896</v>
      </c>
      <c r="I101" s="99">
        <f>I102+I103</f>
        <v>103821896</v>
      </c>
      <c r="J101" s="128"/>
      <c r="K101" s="45"/>
      <c r="L101" s="45"/>
      <c r="M101" s="222" t="s">
        <v>579</v>
      </c>
    </row>
    <row r="102" spans="1:13" ht="63.75" customHeight="1" x14ac:dyDescent="0.25">
      <c r="A102" s="244"/>
      <c r="B102" s="209"/>
      <c r="C102" s="209"/>
      <c r="D102" s="209"/>
      <c r="E102" s="21" t="s">
        <v>141</v>
      </c>
      <c r="F102" s="98">
        <v>98630820</v>
      </c>
      <c r="G102" s="39">
        <v>98630800</v>
      </c>
      <c r="H102" s="39">
        <f t="shared" si="4"/>
        <v>98630800</v>
      </c>
      <c r="I102" s="99">
        <v>98630800</v>
      </c>
      <c r="J102" s="128"/>
      <c r="K102" s="45"/>
      <c r="L102" s="45"/>
      <c r="M102" s="223"/>
    </row>
    <row r="103" spans="1:13" ht="53.25" customHeight="1" x14ac:dyDescent="0.25">
      <c r="A103" s="245"/>
      <c r="B103" s="210"/>
      <c r="C103" s="210"/>
      <c r="D103" s="210"/>
      <c r="E103" s="21" t="s">
        <v>58</v>
      </c>
      <c r="F103" s="98">
        <v>5191096</v>
      </c>
      <c r="G103" s="39">
        <v>5191096</v>
      </c>
      <c r="H103" s="39">
        <f t="shared" si="4"/>
        <v>5191096</v>
      </c>
      <c r="I103" s="99">
        <v>5191096</v>
      </c>
      <c r="J103" s="128"/>
      <c r="K103" s="45"/>
      <c r="L103" s="45"/>
      <c r="M103" s="224"/>
    </row>
    <row r="104" spans="1:13" ht="65.25" customHeight="1" x14ac:dyDescent="0.25">
      <c r="A104" s="318" t="s">
        <v>147</v>
      </c>
      <c r="B104" s="208">
        <v>80</v>
      </c>
      <c r="C104" s="208" t="s">
        <v>150</v>
      </c>
      <c r="D104" s="208" t="s">
        <v>196</v>
      </c>
      <c r="E104" s="21" t="s">
        <v>52</v>
      </c>
      <c r="F104" s="99">
        <v>116982444</v>
      </c>
      <c r="G104" s="46"/>
      <c r="H104" s="39">
        <f t="shared" si="4"/>
        <v>5849123</v>
      </c>
      <c r="I104" s="99"/>
      <c r="J104" s="99">
        <f>J105+J106</f>
        <v>5849123</v>
      </c>
      <c r="K104" s="65"/>
      <c r="L104" s="45"/>
      <c r="M104" s="222" t="s">
        <v>556</v>
      </c>
    </row>
    <row r="105" spans="1:13" ht="63" customHeight="1" x14ac:dyDescent="0.25">
      <c r="A105" s="335"/>
      <c r="B105" s="209"/>
      <c r="C105" s="209"/>
      <c r="D105" s="209"/>
      <c r="E105" s="21" t="s">
        <v>141</v>
      </c>
      <c r="F105" s="99">
        <v>111133321</v>
      </c>
      <c r="G105" s="158"/>
      <c r="H105" s="180">
        <f t="shared" si="4"/>
        <v>0</v>
      </c>
      <c r="I105" s="96"/>
      <c r="J105" s="96"/>
      <c r="K105" s="65"/>
      <c r="L105" s="69"/>
      <c r="M105" s="223"/>
    </row>
    <row r="106" spans="1:13" ht="42" customHeight="1" x14ac:dyDescent="0.25">
      <c r="A106" s="335"/>
      <c r="B106" s="209"/>
      <c r="C106" s="209"/>
      <c r="D106" s="209"/>
      <c r="E106" s="382" t="s">
        <v>58</v>
      </c>
      <c r="F106" s="380">
        <v>5849123</v>
      </c>
      <c r="G106" s="233"/>
      <c r="H106" s="206">
        <f t="shared" si="4"/>
        <v>5849123</v>
      </c>
      <c r="I106" s="233"/>
      <c r="J106" s="233">
        <v>5849123</v>
      </c>
      <c r="K106" s="231"/>
      <c r="L106" s="233"/>
      <c r="M106" s="223"/>
    </row>
    <row r="107" spans="1:13" ht="78" customHeight="1" x14ac:dyDescent="0.25">
      <c r="A107" s="319"/>
      <c r="B107" s="210"/>
      <c r="C107" s="210"/>
      <c r="D107" s="210"/>
      <c r="E107" s="383"/>
      <c r="F107" s="381"/>
      <c r="G107" s="234"/>
      <c r="H107" s="207"/>
      <c r="I107" s="234"/>
      <c r="J107" s="234"/>
      <c r="K107" s="232"/>
      <c r="L107" s="234"/>
      <c r="M107" s="224"/>
    </row>
    <row r="108" spans="1:13" ht="58.5" customHeight="1" x14ac:dyDescent="0.25">
      <c r="A108" s="416" t="s">
        <v>149</v>
      </c>
      <c r="B108" s="208">
        <v>40</v>
      </c>
      <c r="C108" s="208" t="s">
        <v>151</v>
      </c>
      <c r="D108" s="208" t="s">
        <v>197</v>
      </c>
      <c r="E108" s="103" t="s">
        <v>52</v>
      </c>
      <c r="F108" s="99">
        <v>60107637</v>
      </c>
      <c r="G108" s="46"/>
      <c r="H108" s="160">
        <f t="shared" ref="H108:H134" si="5">I108+J108+K108+L108</f>
        <v>60107637</v>
      </c>
      <c r="I108" s="99">
        <v>60107637</v>
      </c>
      <c r="J108" s="128"/>
      <c r="K108" s="99"/>
      <c r="L108" s="45"/>
      <c r="M108" s="222" t="s">
        <v>555</v>
      </c>
    </row>
    <row r="109" spans="1:13" ht="77.25" customHeight="1" x14ac:dyDescent="0.25">
      <c r="A109" s="417"/>
      <c r="B109" s="209"/>
      <c r="C109" s="209"/>
      <c r="D109" s="209"/>
      <c r="E109" s="21" t="s">
        <v>141</v>
      </c>
      <c r="F109" s="99">
        <v>57102255</v>
      </c>
      <c r="G109" s="46"/>
      <c r="H109" s="37">
        <f t="shared" si="5"/>
        <v>57102255</v>
      </c>
      <c r="I109" s="99">
        <v>57102255</v>
      </c>
      <c r="J109" s="128"/>
      <c r="K109" s="99"/>
      <c r="L109" s="45"/>
      <c r="M109" s="223"/>
    </row>
    <row r="110" spans="1:13" ht="73.5" customHeight="1" x14ac:dyDescent="0.25">
      <c r="A110" s="418"/>
      <c r="B110" s="210"/>
      <c r="C110" s="210"/>
      <c r="D110" s="210"/>
      <c r="E110" s="21" t="s">
        <v>58</v>
      </c>
      <c r="F110" s="98">
        <v>3005382</v>
      </c>
      <c r="G110" s="39"/>
      <c r="H110" s="160">
        <f>I110+J110+K110+L110</f>
        <v>3005382</v>
      </c>
      <c r="I110" s="99">
        <v>3005382</v>
      </c>
      <c r="J110" s="128"/>
      <c r="K110" s="99"/>
      <c r="L110" s="45"/>
      <c r="M110" s="224"/>
    </row>
    <row r="111" spans="1:13" ht="64.5" customHeight="1" x14ac:dyDescent="0.25">
      <c r="A111" s="243" t="s">
        <v>156</v>
      </c>
      <c r="B111" s="203">
        <v>825</v>
      </c>
      <c r="C111" s="203" t="s">
        <v>36</v>
      </c>
      <c r="D111" s="203" t="s">
        <v>39</v>
      </c>
      <c r="E111" s="21" t="s">
        <v>52</v>
      </c>
      <c r="F111" s="98">
        <v>807383907</v>
      </c>
      <c r="G111" s="39"/>
      <c r="H111" s="160">
        <f t="shared" si="5"/>
        <v>26912796</v>
      </c>
      <c r="I111" s="96"/>
      <c r="J111" s="96"/>
      <c r="K111" s="96">
        <f>K113</f>
        <v>13456398</v>
      </c>
      <c r="L111" s="68">
        <f>L112+L113</f>
        <v>13456398</v>
      </c>
      <c r="M111" s="315" t="s">
        <v>551</v>
      </c>
    </row>
    <row r="112" spans="1:13" ht="60" customHeight="1" x14ac:dyDescent="0.25">
      <c r="A112" s="244"/>
      <c r="B112" s="204"/>
      <c r="C112" s="204"/>
      <c r="D112" s="204"/>
      <c r="E112" s="21" t="s">
        <v>141</v>
      </c>
      <c r="F112" s="98">
        <v>767014713</v>
      </c>
      <c r="G112" s="39"/>
      <c r="H112" s="181">
        <f t="shared" si="5"/>
        <v>0</v>
      </c>
      <c r="I112" s="96"/>
      <c r="J112" s="96"/>
      <c r="K112" s="96"/>
      <c r="L112" s="65"/>
      <c r="M112" s="316"/>
    </row>
    <row r="113" spans="1:13" ht="48.75" customHeight="1" x14ac:dyDescent="0.25">
      <c r="A113" s="245"/>
      <c r="B113" s="205"/>
      <c r="C113" s="205"/>
      <c r="D113" s="205"/>
      <c r="E113" s="21" t="s">
        <v>58</v>
      </c>
      <c r="F113" s="98">
        <v>40369194</v>
      </c>
      <c r="G113" s="39"/>
      <c r="H113" s="160">
        <f t="shared" si="5"/>
        <v>26912796</v>
      </c>
      <c r="I113" s="99"/>
      <c r="J113" s="99"/>
      <c r="K113" s="99">
        <v>13456398</v>
      </c>
      <c r="L113" s="68">
        <v>13456398</v>
      </c>
      <c r="M113" s="336"/>
    </row>
    <row r="114" spans="1:13" ht="103.5" customHeight="1" x14ac:dyDescent="0.25">
      <c r="A114" s="243" t="s">
        <v>157</v>
      </c>
      <c r="B114" s="203" t="s">
        <v>203</v>
      </c>
      <c r="C114" s="203" t="s">
        <v>38</v>
      </c>
      <c r="D114" s="203" t="s">
        <v>226</v>
      </c>
      <c r="E114" s="21" t="s">
        <v>52</v>
      </c>
      <c r="F114" s="98">
        <v>669486499</v>
      </c>
      <c r="G114" s="39"/>
      <c r="H114" s="160">
        <f t="shared" si="5"/>
        <v>22316216</v>
      </c>
      <c r="I114" s="96"/>
      <c r="J114" s="96"/>
      <c r="K114" s="43">
        <v>11158108</v>
      </c>
      <c r="L114" s="68">
        <f>L115+L116</f>
        <v>11158108</v>
      </c>
      <c r="M114" s="315" t="s">
        <v>557</v>
      </c>
    </row>
    <row r="115" spans="1:13" ht="96.75" customHeight="1" x14ac:dyDescent="0.25">
      <c r="A115" s="244"/>
      <c r="B115" s="204"/>
      <c r="C115" s="204"/>
      <c r="D115" s="204"/>
      <c r="E115" s="21" t="s">
        <v>141</v>
      </c>
      <c r="F115" s="98">
        <v>636012175</v>
      </c>
      <c r="G115" s="39"/>
      <c r="H115" s="181">
        <f t="shared" si="5"/>
        <v>0</v>
      </c>
      <c r="I115" s="96"/>
      <c r="J115" s="96"/>
      <c r="K115" s="43"/>
      <c r="L115" s="65"/>
      <c r="M115" s="316"/>
    </row>
    <row r="116" spans="1:13" ht="60" customHeight="1" x14ac:dyDescent="0.25">
      <c r="A116" s="245"/>
      <c r="B116" s="205"/>
      <c r="C116" s="205"/>
      <c r="D116" s="205"/>
      <c r="E116" s="21" t="s">
        <v>58</v>
      </c>
      <c r="F116" s="98">
        <v>33474324</v>
      </c>
      <c r="G116" s="39"/>
      <c r="H116" s="160">
        <f t="shared" si="5"/>
        <v>22316216</v>
      </c>
      <c r="I116" s="99"/>
      <c r="J116" s="99"/>
      <c r="K116" s="44">
        <v>11158108</v>
      </c>
      <c r="L116" s="68">
        <v>11158108</v>
      </c>
      <c r="M116" s="317"/>
    </row>
    <row r="117" spans="1:13" ht="54.75" customHeight="1" x14ac:dyDescent="0.25">
      <c r="A117" s="318" t="s">
        <v>158</v>
      </c>
      <c r="B117" s="203">
        <v>801</v>
      </c>
      <c r="C117" s="203" t="s">
        <v>35</v>
      </c>
      <c r="D117" s="203" t="s">
        <v>233</v>
      </c>
      <c r="E117" s="21" t="s">
        <v>52</v>
      </c>
      <c r="F117" s="98">
        <v>785495620</v>
      </c>
      <c r="G117" s="156"/>
      <c r="H117" s="160">
        <f t="shared" si="5"/>
        <v>532443730</v>
      </c>
      <c r="I117" s="96">
        <v>532443730</v>
      </c>
      <c r="J117" s="96"/>
      <c r="K117" s="43"/>
      <c r="L117" s="65"/>
      <c r="M117" s="315" t="s">
        <v>584</v>
      </c>
    </row>
    <row r="118" spans="1:13" ht="60" customHeight="1" x14ac:dyDescent="0.25">
      <c r="A118" s="335"/>
      <c r="B118" s="204"/>
      <c r="C118" s="204"/>
      <c r="D118" s="204"/>
      <c r="E118" s="21" t="s">
        <v>141</v>
      </c>
      <c r="F118" s="98">
        <v>746220839</v>
      </c>
      <c r="G118" s="156"/>
      <c r="H118" s="160">
        <f t="shared" si="5"/>
        <v>505821380</v>
      </c>
      <c r="I118" s="96">
        <v>505821380</v>
      </c>
      <c r="J118" s="96"/>
      <c r="K118" s="43"/>
      <c r="L118" s="65"/>
      <c r="M118" s="316"/>
    </row>
    <row r="119" spans="1:13" ht="63" customHeight="1" x14ac:dyDescent="0.25">
      <c r="A119" s="319"/>
      <c r="B119" s="205"/>
      <c r="C119" s="205"/>
      <c r="D119" s="205"/>
      <c r="E119" s="21" t="s">
        <v>58</v>
      </c>
      <c r="F119" s="98">
        <v>39274781</v>
      </c>
      <c r="G119" s="156"/>
      <c r="H119" s="160">
        <f t="shared" si="5"/>
        <v>26622350</v>
      </c>
      <c r="I119" s="99">
        <v>26622350</v>
      </c>
      <c r="J119" s="99"/>
      <c r="K119" s="44"/>
      <c r="L119" s="65"/>
      <c r="M119" s="317"/>
    </row>
    <row r="120" spans="1:13" ht="46.5" customHeight="1" x14ac:dyDescent="0.25">
      <c r="A120" s="243" t="s">
        <v>159</v>
      </c>
      <c r="B120" s="203">
        <v>1500</v>
      </c>
      <c r="C120" s="203" t="s">
        <v>160</v>
      </c>
      <c r="D120" s="203" t="s">
        <v>44</v>
      </c>
      <c r="E120" s="21" t="s">
        <v>52</v>
      </c>
      <c r="F120" s="99">
        <v>1384947120</v>
      </c>
      <c r="G120" s="158"/>
      <c r="H120" s="181">
        <f t="shared" si="5"/>
        <v>0</v>
      </c>
      <c r="I120" s="96"/>
      <c r="J120" s="96"/>
      <c r="K120" s="96"/>
      <c r="L120" s="43"/>
      <c r="M120" s="315" t="s">
        <v>517</v>
      </c>
    </row>
    <row r="121" spans="1:13" ht="93" customHeight="1" x14ac:dyDescent="0.25">
      <c r="A121" s="244"/>
      <c r="B121" s="204"/>
      <c r="C121" s="204"/>
      <c r="D121" s="204"/>
      <c r="E121" s="21" t="s">
        <v>141</v>
      </c>
      <c r="F121" s="99">
        <v>1315699764</v>
      </c>
      <c r="G121" s="158"/>
      <c r="H121" s="181">
        <f t="shared" si="5"/>
        <v>0</v>
      </c>
      <c r="I121" s="96"/>
      <c r="J121" s="96"/>
      <c r="K121" s="96"/>
      <c r="L121" s="43"/>
      <c r="M121" s="316"/>
    </row>
    <row r="122" spans="1:13" ht="68.25" customHeight="1" x14ac:dyDescent="0.25">
      <c r="A122" s="245"/>
      <c r="B122" s="205"/>
      <c r="C122" s="205"/>
      <c r="D122" s="205"/>
      <c r="E122" s="21" t="s">
        <v>58</v>
      </c>
      <c r="F122" s="98">
        <v>69247356</v>
      </c>
      <c r="G122" s="156"/>
      <c r="H122" s="181">
        <f t="shared" si="5"/>
        <v>0</v>
      </c>
      <c r="I122" s="96"/>
      <c r="J122" s="96"/>
      <c r="K122" s="96"/>
      <c r="L122" s="43"/>
      <c r="M122" s="317"/>
    </row>
    <row r="123" spans="1:13" ht="72.75" customHeight="1" x14ac:dyDescent="0.25">
      <c r="A123" s="298" t="s">
        <v>161</v>
      </c>
      <c r="B123" s="226">
        <v>1000</v>
      </c>
      <c r="C123" s="226" t="s">
        <v>37</v>
      </c>
      <c r="D123" s="226" t="s">
        <v>39</v>
      </c>
      <c r="E123" s="75" t="s">
        <v>52</v>
      </c>
      <c r="F123" s="98">
        <v>1384947120</v>
      </c>
      <c r="G123" s="159"/>
      <c r="H123" s="181">
        <f t="shared" si="5"/>
        <v>0</v>
      </c>
      <c r="I123" s="99"/>
      <c r="J123" s="99"/>
      <c r="K123" s="99"/>
      <c r="L123" s="99"/>
      <c r="M123" s="388" t="s">
        <v>552</v>
      </c>
    </row>
    <row r="124" spans="1:13" ht="110.25" customHeight="1" x14ac:dyDescent="0.25">
      <c r="A124" s="298"/>
      <c r="B124" s="226"/>
      <c r="C124" s="226"/>
      <c r="D124" s="226"/>
      <c r="E124" s="75" t="s">
        <v>141</v>
      </c>
      <c r="F124" s="98">
        <v>1315699764</v>
      </c>
      <c r="G124" s="159"/>
      <c r="H124" s="181">
        <f t="shared" si="5"/>
        <v>0</v>
      </c>
      <c r="I124" s="99"/>
      <c r="J124" s="99"/>
      <c r="K124" s="99"/>
      <c r="L124" s="99"/>
      <c r="M124" s="388"/>
    </row>
    <row r="125" spans="1:13" ht="78.75" customHeight="1" x14ac:dyDescent="0.25">
      <c r="A125" s="298"/>
      <c r="B125" s="226"/>
      <c r="C125" s="226"/>
      <c r="D125" s="226"/>
      <c r="E125" s="75" t="s">
        <v>58</v>
      </c>
      <c r="F125" s="98">
        <v>69247356</v>
      </c>
      <c r="G125" s="159"/>
      <c r="H125" s="181">
        <f t="shared" si="5"/>
        <v>0</v>
      </c>
      <c r="I125" s="99"/>
      <c r="J125" s="99"/>
      <c r="K125" s="99"/>
      <c r="L125" s="99"/>
      <c r="M125" s="388"/>
    </row>
    <row r="126" spans="1:13" ht="96.75" customHeight="1" x14ac:dyDescent="0.25">
      <c r="A126" s="243" t="s">
        <v>234</v>
      </c>
      <c r="B126" s="203" t="s">
        <v>61</v>
      </c>
      <c r="C126" s="203" t="s">
        <v>25</v>
      </c>
      <c r="D126" s="203" t="s">
        <v>63</v>
      </c>
      <c r="E126" s="21" t="s">
        <v>52</v>
      </c>
      <c r="F126" s="98">
        <v>291005000</v>
      </c>
      <c r="G126" s="156"/>
      <c r="H126" s="160">
        <f t="shared" si="5"/>
        <v>291005000</v>
      </c>
      <c r="I126" s="96">
        <f>I127</f>
        <v>169175521</v>
      </c>
      <c r="J126" s="96">
        <f>J127</f>
        <v>121829479</v>
      </c>
      <c r="K126" s="65"/>
      <c r="L126" s="96"/>
      <c r="M126" s="253" t="s">
        <v>550</v>
      </c>
    </row>
    <row r="127" spans="1:13" ht="80.25" customHeight="1" x14ac:dyDescent="0.25">
      <c r="A127" s="245"/>
      <c r="B127" s="205"/>
      <c r="C127" s="205"/>
      <c r="D127" s="205"/>
      <c r="E127" s="21" t="s">
        <v>58</v>
      </c>
      <c r="F127" s="98">
        <v>291005000</v>
      </c>
      <c r="G127" s="156"/>
      <c r="H127" s="160">
        <f t="shared" si="5"/>
        <v>291005000</v>
      </c>
      <c r="I127" s="99">
        <v>169175521</v>
      </c>
      <c r="J127" s="99">
        <v>121829479</v>
      </c>
      <c r="K127" s="65"/>
      <c r="L127" s="44"/>
      <c r="M127" s="254"/>
    </row>
    <row r="128" spans="1:13" ht="87.75" customHeight="1" x14ac:dyDescent="0.25">
      <c r="A128" s="243" t="s">
        <v>235</v>
      </c>
      <c r="B128" s="203" t="s">
        <v>60</v>
      </c>
      <c r="C128" s="203" t="s">
        <v>25</v>
      </c>
      <c r="D128" s="203" t="s">
        <v>62</v>
      </c>
      <c r="E128" s="21" t="s">
        <v>52</v>
      </c>
      <c r="F128" s="98">
        <v>76637128</v>
      </c>
      <c r="G128" s="156">
        <v>76637128</v>
      </c>
      <c r="H128" s="160">
        <f t="shared" si="5"/>
        <v>76637128</v>
      </c>
      <c r="I128" s="96">
        <f>I129</f>
        <v>76637128</v>
      </c>
      <c r="J128" s="128"/>
      <c r="K128" s="96"/>
      <c r="L128" s="96"/>
      <c r="M128" s="253" t="s">
        <v>518</v>
      </c>
    </row>
    <row r="129" spans="1:13" ht="81" customHeight="1" x14ac:dyDescent="0.25">
      <c r="A129" s="245"/>
      <c r="B129" s="205"/>
      <c r="C129" s="205"/>
      <c r="D129" s="205"/>
      <c r="E129" s="21" t="s">
        <v>58</v>
      </c>
      <c r="F129" s="98">
        <v>76637128</v>
      </c>
      <c r="G129" s="156">
        <v>76637128</v>
      </c>
      <c r="H129" s="160">
        <f t="shared" si="5"/>
        <v>76637128</v>
      </c>
      <c r="I129" s="99">
        <v>76637128</v>
      </c>
      <c r="J129" s="128"/>
      <c r="K129" s="96"/>
      <c r="L129" s="96"/>
      <c r="M129" s="254"/>
    </row>
    <row r="130" spans="1:13" ht="58.5" customHeight="1" x14ac:dyDescent="0.25">
      <c r="A130" s="304" t="s">
        <v>236</v>
      </c>
      <c r="B130" s="218"/>
      <c r="C130" s="203" t="s">
        <v>162</v>
      </c>
      <c r="D130" s="203" t="s">
        <v>82</v>
      </c>
      <c r="E130" s="21" t="s">
        <v>52</v>
      </c>
      <c r="F130" s="98">
        <v>792418621</v>
      </c>
      <c r="G130" s="156">
        <v>154692026.46000001</v>
      </c>
      <c r="H130" s="37">
        <f>H131+H132</f>
        <v>13206978</v>
      </c>
      <c r="I130" s="181">
        <f t="shared" ref="I130:K130" si="6">I131+I132</f>
        <v>0</v>
      </c>
      <c r="J130" s="181">
        <f t="shared" si="6"/>
        <v>0</v>
      </c>
      <c r="K130" s="181">
        <f t="shared" si="6"/>
        <v>0</v>
      </c>
      <c r="L130" s="99">
        <f>L131+L132</f>
        <v>13206978</v>
      </c>
      <c r="M130" s="253" t="s">
        <v>559</v>
      </c>
    </row>
    <row r="131" spans="1:13" ht="99.75" customHeight="1" x14ac:dyDescent="0.25">
      <c r="A131" s="305"/>
      <c r="B131" s="219"/>
      <c r="C131" s="204"/>
      <c r="D131" s="204"/>
      <c r="E131" s="21" t="s">
        <v>18</v>
      </c>
      <c r="F131" s="98">
        <v>752797689</v>
      </c>
      <c r="G131" s="156">
        <v>0</v>
      </c>
      <c r="H131" s="181">
        <f t="shared" si="5"/>
        <v>0</v>
      </c>
      <c r="I131" s="96"/>
      <c r="J131" s="96"/>
      <c r="K131" s="96"/>
      <c r="L131" s="99"/>
      <c r="M131" s="267"/>
    </row>
    <row r="132" spans="1:13" ht="76.5" customHeight="1" x14ac:dyDescent="0.25">
      <c r="A132" s="306"/>
      <c r="B132" s="263"/>
      <c r="C132" s="205"/>
      <c r="D132" s="205"/>
      <c r="E132" s="21" t="s">
        <v>58</v>
      </c>
      <c r="F132" s="98">
        <v>39620932</v>
      </c>
      <c r="G132" s="39">
        <v>154692026.46000001</v>
      </c>
      <c r="H132" s="37">
        <f>I132+J132+K132+L132</f>
        <v>13206978</v>
      </c>
      <c r="I132" s="99"/>
      <c r="J132" s="99"/>
      <c r="K132" s="99"/>
      <c r="L132" s="177">
        <v>13206978</v>
      </c>
      <c r="M132" s="254"/>
    </row>
    <row r="133" spans="1:13" ht="147" customHeight="1" x14ac:dyDescent="0.25">
      <c r="A133" s="117" t="s">
        <v>244</v>
      </c>
      <c r="B133" s="116" t="s">
        <v>245</v>
      </c>
      <c r="C133" s="121" t="s">
        <v>246</v>
      </c>
      <c r="D133" s="121"/>
      <c r="E133" s="75" t="s">
        <v>251</v>
      </c>
      <c r="F133" s="98"/>
      <c r="G133" s="159"/>
      <c r="H133" s="160">
        <f t="shared" si="5"/>
        <v>14000000</v>
      </c>
      <c r="I133" s="99">
        <v>14000000</v>
      </c>
      <c r="K133" s="99"/>
      <c r="L133" s="99"/>
      <c r="M133" s="111" t="s">
        <v>286</v>
      </c>
    </row>
    <row r="134" spans="1:13" ht="191.25" customHeight="1" x14ac:dyDescent="0.25">
      <c r="A134" s="117" t="s">
        <v>514</v>
      </c>
      <c r="B134" s="116" t="s">
        <v>512</v>
      </c>
      <c r="C134" s="121" t="s">
        <v>43</v>
      </c>
      <c r="D134" s="121" t="s">
        <v>111</v>
      </c>
      <c r="E134" s="75" t="s">
        <v>251</v>
      </c>
      <c r="F134" s="98"/>
      <c r="G134" s="159"/>
      <c r="H134" s="181">
        <f t="shared" si="5"/>
        <v>0</v>
      </c>
      <c r="I134" s="99"/>
      <c r="J134" s="99"/>
      <c r="K134" s="99"/>
      <c r="L134" s="99"/>
      <c r="M134" s="111" t="s">
        <v>513</v>
      </c>
    </row>
    <row r="135" spans="1:13" ht="27.75" customHeight="1" x14ac:dyDescent="0.25">
      <c r="A135" s="300" t="s">
        <v>127</v>
      </c>
      <c r="B135" s="301"/>
      <c r="C135" s="301"/>
      <c r="D135" s="301"/>
      <c r="E135" s="301"/>
      <c r="F135" s="301"/>
      <c r="G135" s="301"/>
      <c r="H135" s="301"/>
      <c r="I135" s="301"/>
      <c r="J135" s="301"/>
      <c r="K135" s="301"/>
      <c r="L135" s="301"/>
      <c r="M135" s="302"/>
    </row>
    <row r="136" spans="1:13" ht="64.5" customHeight="1" x14ac:dyDescent="0.25">
      <c r="A136" s="273" t="s">
        <v>515</v>
      </c>
      <c r="B136" s="226" t="s">
        <v>169</v>
      </c>
      <c r="C136" s="295" t="s">
        <v>170</v>
      </c>
      <c r="D136" s="226" t="s">
        <v>80</v>
      </c>
      <c r="E136" s="70" t="s">
        <v>52</v>
      </c>
      <c r="F136" s="98">
        <v>465600000</v>
      </c>
      <c r="G136" s="159">
        <v>11455672.220000001</v>
      </c>
      <c r="H136" s="181">
        <f t="shared" ref="H136:H151" si="7">I136+J136+K136+L136</f>
        <v>0</v>
      </c>
      <c r="I136" s="99"/>
      <c r="J136" s="99"/>
      <c r="K136" s="99"/>
      <c r="L136" s="99"/>
      <c r="M136" s="251" t="s">
        <v>525</v>
      </c>
    </row>
    <row r="137" spans="1:13" ht="91.5" customHeight="1" x14ac:dyDescent="0.25">
      <c r="A137" s="273"/>
      <c r="B137" s="226"/>
      <c r="C137" s="295"/>
      <c r="D137" s="226"/>
      <c r="E137" s="70" t="s">
        <v>16</v>
      </c>
      <c r="F137" s="98">
        <v>222068000</v>
      </c>
      <c r="G137" s="159"/>
      <c r="H137" s="181">
        <f t="shared" si="7"/>
        <v>0</v>
      </c>
      <c r="I137" s="99"/>
      <c r="J137" s="99"/>
      <c r="K137" s="99"/>
      <c r="L137" s="99"/>
      <c r="M137" s="251"/>
    </row>
    <row r="138" spans="1:13" ht="91.5" customHeight="1" x14ac:dyDescent="0.25">
      <c r="A138" s="273"/>
      <c r="B138" s="226"/>
      <c r="C138" s="295"/>
      <c r="D138" s="226"/>
      <c r="E138" s="75" t="s">
        <v>58</v>
      </c>
      <c r="F138" s="98">
        <v>243532000</v>
      </c>
      <c r="G138" s="159"/>
      <c r="H138" s="181">
        <f t="shared" si="7"/>
        <v>0</v>
      </c>
      <c r="I138" s="99"/>
      <c r="J138" s="99"/>
      <c r="K138" s="99"/>
      <c r="L138" s="99"/>
      <c r="M138" s="251"/>
    </row>
    <row r="139" spans="1:13" ht="94.5" customHeight="1" x14ac:dyDescent="0.25">
      <c r="A139" s="273"/>
      <c r="B139" s="226" t="s">
        <v>192</v>
      </c>
      <c r="C139" s="262" t="s">
        <v>28</v>
      </c>
      <c r="D139" s="226"/>
      <c r="E139" s="75" t="s">
        <v>52</v>
      </c>
      <c r="F139" s="98"/>
      <c r="G139" s="159"/>
      <c r="H139" s="160">
        <f t="shared" si="7"/>
        <v>97223</v>
      </c>
      <c r="I139" s="99">
        <v>97223</v>
      </c>
      <c r="J139" s="128"/>
      <c r="K139" s="99"/>
      <c r="L139" s="99"/>
      <c r="M139" s="251"/>
    </row>
    <row r="140" spans="1:13" ht="120" customHeight="1" x14ac:dyDescent="0.25">
      <c r="A140" s="273"/>
      <c r="B140" s="226"/>
      <c r="C140" s="262"/>
      <c r="D140" s="226"/>
      <c r="E140" s="125" t="s">
        <v>86</v>
      </c>
      <c r="F140" s="98"/>
      <c r="G140" s="159"/>
      <c r="H140" s="160">
        <f t="shared" si="7"/>
        <v>97223</v>
      </c>
      <c r="I140" s="99">
        <v>97223</v>
      </c>
      <c r="J140" s="128"/>
      <c r="K140" s="99"/>
      <c r="L140" s="99"/>
      <c r="M140" s="251"/>
    </row>
    <row r="141" spans="1:13" ht="22.5" x14ac:dyDescent="0.25">
      <c r="A141" s="225" t="s">
        <v>134</v>
      </c>
      <c r="B141" s="226" t="s">
        <v>143</v>
      </c>
      <c r="C141" s="295" t="s">
        <v>45</v>
      </c>
      <c r="D141" s="272" t="s">
        <v>183</v>
      </c>
      <c r="E141" s="70" t="s">
        <v>52</v>
      </c>
      <c r="F141" s="98">
        <v>237813553</v>
      </c>
      <c r="G141" s="159">
        <v>25312490.620000001</v>
      </c>
      <c r="H141" s="160">
        <f t="shared" si="7"/>
        <v>226400909</v>
      </c>
      <c r="I141" s="99">
        <v>82829000</v>
      </c>
      <c r="J141" s="99">
        <v>120474216</v>
      </c>
      <c r="K141" s="99">
        <v>23097693</v>
      </c>
      <c r="L141" s="65"/>
      <c r="M141" s="252" t="s">
        <v>599</v>
      </c>
    </row>
    <row r="142" spans="1:13" ht="56.25" x14ac:dyDescent="0.25">
      <c r="A142" s="225"/>
      <c r="B142" s="226"/>
      <c r="C142" s="295"/>
      <c r="D142" s="272"/>
      <c r="E142" s="70" t="s">
        <v>16</v>
      </c>
      <c r="F142" s="98">
        <v>170925000</v>
      </c>
      <c r="G142" s="159"/>
      <c r="H142" s="160">
        <f t="shared" si="7"/>
        <v>170925000</v>
      </c>
      <c r="I142" s="99">
        <v>74546000</v>
      </c>
      <c r="J142" s="99">
        <v>96379000</v>
      </c>
      <c r="K142" s="99"/>
      <c r="L142" s="65"/>
      <c r="M142" s="252"/>
    </row>
    <row r="143" spans="1:13" ht="203.25" customHeight="1" x14ac:dyDescent="0.25">
      <c r="A143" s="225"/>
      <c r="B143" s="226"/>
      <c r="C143" s="295"/>
      <c r="D143" s="272"/>
      <c r="E143" s="70" t="s">
        <v>53</v>
      </c>
      <c r="F143" s="98">
        <v>66888553</v>
      </c>
      <c r="G143" s="159"/>
      <c r="H143" s="160">
        <f t="shared" si="7"/>
        <v>55475909</v>
      </c>
      <c r="I143" s="99">
        <v>8283000</v>
      </c>
      <c r="J143" s="99">
        <v>24095216</v>
      </c>
      <c r="K143" s="99">
        <v>23097693</v>
      </c>
      <c r="L143" s="65"/>
      <c r="M143" s="252"/>
    </row>
    <row r="144" spans="1:13" ht="67.5" customHeight="1" x14ac:dyDescent="0.25">
      <c r="A144" s="225"/>
      <c r="B144" s="272" t="s">
        <v>182</v>
      </c>
      <c r="C144" s="272" t="s">
        <v>45</v>
      </c>
      <c r="D144" s="272"/>
      <c r="E144" s="75" t="s">
        <v>52</v>
      </c>
      <c r="F144" s="98"/>
      <c r="G144" s="159"/>
      <c r="H144" s="160">
        <f t="shared" si="7"/>
        <v>196888034</v>
      </c>
      <c r="I144" s="99"/>
      <c r="J144" s="100">
        <v>196888034</v>
      </c>
      <c r="K144" s="65"/>
      <c r="L144" s="99"/>
      <c r="M144" s="252"/>
    </row>
    <row r="145" spans="1:13" ht="60" customHeight="1" x14ac:dyDescent="0.25">
      <c r="A145" s="225"/>
      <c r="B145" s="272"/>
      <c r="C145" s="272"/>
      <c r="D145" s="272"/>
      <c r="E145" s="125" t="s">
        <v>20</v>
      </c>
      <c r="F145" s="98"/>
      <c r="G145" s="159"/>
      <c r="H145" s="181">
        <f t="shared" si="7"/>
        <v>0</v>
      </c>
      <c r="I145" s="99"/>
      <c r="J145" s="99"/>
      <c r="K145" s="65"/>
      <c r="L145" s="99"/>
      <c r="M145" s="252"/>
    </row>
    <row r="146" spans="1:13" ht="65.25" customHeight="1" x14ac:dyDescent="0.25">
      <c r="A146" s="225"/>
      <c r="B146" s="272"/>
      <c r="C146" s="272"/>
      <c r="D146" s="272"/>
      <c r="E146" s="125" t="s">
        <v>86</v>
      </c>
      <c r="F146" s="98"/>
      <c r="G146" s="159"/>
      <c r="H146" s="160">
        <f t="shared" si="7"/>
        <v>196888034</v>
      </c>
      <c r="I146" s="99"/>
      <c r="J146" s="99">
        <v>196888034</v>
      </c>
      <c r="K146" s="65"/>
      <c r="L146" s="99"/>
      <c r="M146" s="252"/>
    </row>
    <row r="147" spans="1:13" ht="49.5" customHeight="1" x14ac:dyDescent="0.25">
      <c r="A147" s="227" t="s">
        <v>185</v>
      </c>
      <c r="B147" s="272" t="s">
        <v>202</v>
      </c>
      <c r="C147" s="272"/>
      <c r="D147" s="272"/>
      <c r="E147" s="75" t="s">
        <v>52</v>
      </c>
      <c r="F147" s="98">
        <v>232000000</v>
      </c>
      <c r="G147" s="159">
        <v>6410951.7800000003</v>
      </c>
      <c r="H147" s="181">
        <f t="shared" si="7"/>
        <v>0</v>
      </c>
      <c r="I147" s="99"/>
      <c r="J147" s="99"/>
      <c r="K147" s="99"/>
      <c r="L147" s="99"/>
      <c r="M147" s="112"/>
    </row>
    <row r="148" spans="1:13" ht="60.75" customHeight="1" x14ac:dyDescent="0.25">
      <c r="A148" s="227"/>
      <c r="B148" s="272"/>
      <c r="C148" s="272"/>
      <c r="D148" s="272"/>
      <c r="E148" s="125" t="s">
        <v>20</v>
      </c>
      <c r="F148" s="98">
        <v>208800000</v>
      </c>
      <c r="G148" s="159"/>
      <c r="H148" s="181">
        <f t="shared" si="7"/>
        <v>0</v>
      </c>
      <c r="I148" s="99"/>
      <c r="J148" s="99"/>
      <c r="K148" s="99"/>
      <c r="L148" s="99"/>
      <c r="M148" s="252" t="s">
        <v>560</v>
      </c>
    </row>
    <row r="149" spans="1:13" ht="72.75" customHeight="1" x14ac:dyDescent="0.25">
      <c r="A149" s="227"/>
      <c r="B149" s="272"/>
      <c r="C149" s="272"/>
      <c r="D149" s="272"/>
      <c r="E149" s="125" t="s">
        <v>86</v>
      </c>
      <c r="F149" s="98">
        <v>23200000</v>
      </c>
      <c r="G149" s="159"/>
      <c r="H149" s="181">
        <f t="shared" si="7"/>
        <v>0</v>
      </c>
      <c r="I149" s="99"/>
      <c r="J149" s="99"/>
      <c r="K149" s="99"/>
      <c r="L149" s="99"/>
      <c r="M149" s="252"/>
    </row>
    <row r="150" spans="1:13" ht="41.25" customHeight="1" x14ac:dyDescent="0.25">
      <c r="A150" s="227"/>
      <c r="B150" s="272" t="s">
        <v>201</v>
      </c>
      <c r="C150" s="272"/>
      <c r="D150" s="272"/>
      <c r="E150" s="75" t="s">
        <v>52</v>
      </c>
      <c r="F150" s="98"/>
      <c r="G150" s="159"/>
      <c r="H150" s="160">
        <f t="shared" si="7"/>
        <v>87778</v>
      </c>
      <c r="I150" s="99">
        <v>87778</v>
      </c>
      <c r="J150" s="128"/>
      <c r="K150" s="99"/>
      <c r="L150" s="99"/>
      <c r="M150" s="252"/>
    </row>
    <row r="151" spans="1:13" ht="49.5" customHeight="1" x14ac:dyDescent="0.25">
      <c r="A151" s="227"/>
      <c r="B151" s="272"/>
      <c r="C151" s="272"/>
      <c r="D151" s="272"/>
      <c r="E151" s="296" t="s">
        <v>86</v>
      </c>
      <c r="F151" s="297"/>
      <c r="G151" s="206"/>
      <c r="H151" s="233">
        <f t="shared" si="7"/>
        <v>87778</v>
      </c>
      <c r="I151" s="255">
        <v>87778</v>
      </c>
      <c r="J151" s="235"/>
      <c r="K151" s="255"/>
      <c r="L151" s="255"/>
      <c r="M151" s="252"/>
    </row>
    <row r="152" spans="1:13" ht="81.75" customHeight="1" x14ac:dyDescent="0.25">
      <c r="A152" s="227"/>
      <c r="B152" s="272"/>
      <c r="C152" s="272"/>
      <c r="D152" s="272"/>
      <c r="E152" s="296"/>
      <c r="F152" s="297"/>
      <c r="G152" s="207"/>
      <c r="H152" s="234"/>
      <c r="I152" s="255"/>
      <c r="J152" s="236"/>
      <c r="K152" s="255"/>
      <c r="L152" s="255"/>
      <c r="M152" s="252"/>
    </row>
    <row r="153" spans="1:13" ht="118.5" customHeight="1" x14ac:dyDescent="0.25">
      <c r="A153" s="387" t="s">
        <v>131</v>
      </c>
      <c r="B153" s="334" t="s">
        <v>231</v>
      </c>
      <c r="C153" s="295" t="s">
        <v>41</v>
      </c>
      <c r="D153" s="226" t="s">
        <v>64</v>
      </c>
      <c r="E153" s="124" t="s">
        <v>52</v>
      </c>
      <c r="F153" s="98">
        <v>83498031</v>
      </c>
      <c r="G153" s="159">
        <v>27886550.48</v>
      </c>
      <c r="H153" s="99">
        <f>I153+J153+K153+L153</f>
        <v>34743291</v>
      </c>
      <c r="I153" s="101">
        <f>I154+I155</f>
        <v>759759</v>
      </c>
      <c r="J153" s="101">
        <f>J154+J155</f>
        <v>33983532</v>
      </c>
      <c r="K153" s="101"/>
      <c r="L153" s="182">
        <f>L154+L155</f>
        <v>0</v>
      </c>
      <c r="M153" s="377" t="s">
        <v>610</v>
      </c>
    </row>
    <row r="154" spans="1:13" ht="102.75" customHeight="1" x14ac:dyDescent="0.25">
      <c r="A154" s="387"/>
      <c r="B154" s="334"/>
      <c r="C154" s="295"/>
      <c r="D154" s="226"/>
      <c r="E154" s="124" t="s">
        <v>16</v>
      </c>
      <c r="F154" s="98">
        <v>33259000</v>
      </c>
      <c r="G154" s="159">
        <v>9259311.8499999996</v>
      </c>
      <c r="H154" s="181">
        <f>I154+J154+K154+L154</f>
        <v>0</v>
      </c>
      <c r="I154" s="99"/>
      <c r="J154" s="101"/>
      <c r="K154" s="101"/>
      <c r="L154" s="65"/>
      <c r="M154" s="378"/>
    </row>
    <row r="155" spans="1:13" ht="58.5" customHeight="1" x14ac:dyDescent="0.25">
      <c r="A155" s="387"/>
      <c r="B155" s="334"/>
      <c r="C155" s="295"/>
      <c r="D155" s="226"/>
      <c r="E155" s="303" t="s">
        <v>53</v>
      </c>
      <c r="F155" s="297">
        <v>50239031</v>
      </c>
      <c r="G155" s="206">
        <v>18627238.630000003</v>
      </c>
      <c r="H155" s="233">
        <f>I155+J155+K155+L155</f>
        <v>34743291</v>
      </c>
      <c r="I155" s="255">
        <v>759759</v>
      </c>
      <c r="J155" s="255">
        <v>33983532</v>
      </c>
      <c r="K155" s="255"/>
      <c r="L155" s="231"/>
      <c r="M155" s="378"/>
    </row>
    <row r="156" spans="1:13" ht="41.25" customHeight="1" x14ac:dyDescent="0.25">
      <c r="A156" s="387"/>
      <c r="B156" s="334"/>
      <c r="C156" s="295"/>
      <c r="D156" s="226"/>
      <c r="E156" s="303"/>
      <c r="F156" s="297"/>
      <c r="G156" s="237"/>
      <c r="H156" s="299"/>
      <c r="I156" s="255"/>
      <c r="J156" s="255"/>
      <c r="K156" s="255"/>
      <c r="L156" s="238"/>
      <c r="M156" s="378"/>
    </row>
    <row r="157" spans="1:13" ht="27.75" customHeight="1" x14ac:dyDescent="0.25">
      <c r="A157" s="387"/>
      <c r="B157" s="334"/>
      <c r="C157" s="295"/>
      <c r="D157" s="226"/>
      <c r="E157" s="303"/>
      <c r="F157" s="297"/>
      <c r="G157" s="237"/>
      <c r="H157" s="299"/>
      <c r="I157" s="255"/>
      <c r="J157" s="255"/>
      <c r="K157" s="255"/>
      <c r="L157" s="238"/>
      <c r="M157" s="378"/>
    </row>
    <row r="158" spans="1:13" ht="55.5" customHeight="1" x14ac:dyDescent="0.25">
      <c r="A158" s="387"/>
      <c r="B158" s="334"/>
      <c r="C158" s="295"/>
      <c r="D158" s="226"/>
      <c r="E158" s="303"/>
      <c r="F158" s="297"/>
      <c r="G158" s="207"/>
      <c r="H158" s="234"/>
      <c r="I158" s="255"/>
      <c r="J158" s="255"/>
      <c r="K158" s="255"/>
      <c r="L158" s="232"/>
      <c r="M158" s="378"/>
    </row>
    <row r="159" spans="1:13" ht="140.25" customHeight="1" x14ac:dyDescent="0.25">
      <c r="A159" s="324" t="s">
        <v>163</v>
      </c>
      <c r="B159" s="413" t="s">
        <v>164</v>
      </c>
      <c r="C159" s="307">
        <v>2017</v>
      </c>
      <c r="D159" s="203"/>
      <c r="E159" s="124" t="s">
        <v>52</v>
      </c>
      <c r="F159" s="98">
        <v>59662253</v>
      </c>
      <c r="G159" s="184">
        <f t="shared" ref="G159:J159" si="8">G160+G161</f>
        <v>0</v>
      </c>
      <c r="H159" s="185">
        <f>I159+J159+K159+L159</f>
        <v>29831253</v>
      </c>
      <c r="I159" s="184">
        <f t="shared" si="8"/>
        <v>0</v>
      </c>
      <c r="J159" s="184">
        <f t="shared" si="8"/>
        <v>0</v>
      </c>
      <c r="K159" s="44">
        <f>K160+K161</f>
        <v>29831253</v>
      </c>
      <c r="L159" s="184">
        <f>L160+L161</f>
        <v>0</v>
      </c>
      <c r="M159" s="378"/>
    </row>
    <row r="160" spans="1:13" ht="132.75" customHeight="1" x14ac:dyDescent="0.25">
      <c r="A160" s="325"/>
      <c r="B160" s="414"/>
      <c r="C160" s="308"/>
      <c r="D160" s="204"/>
      <c r="E160" s="124" t="s">
        <v>141</v>
      </c>
      <c r="F160" s="98">
        <v>26848000</v>
      </c>
      <c r="G160" s="39"/>
      <c r="H160" s="184">
        <f t="shared" ref="H160:H161" si="9">I160+J160+K160+L160</f>
        <v>0</v>
      </c>
      <c r="I160" s="101"/>
      <c r="J160" s="99"/>
      <c r="K160" s="44"/>
      <c r="L160" s="65"/>
      <c r="M160" s="378"/>
    </row>
    <row r="161" spans="1:15" ht="164.25" customHeight="1" x14ac:dyDescent="0.25">
      <c r="A161" s="326"/>
      <c r="B161" s="415"/>
      <c r="C161" s="309"/>
      <c r="D161" s="205"/>
      <c r="E161" s="124" t="s">
        <v>53</v>
      </c>
      <c r="F161" s="98">
        <v>32814253</v>
      </c>
      <c r="G161" s="39"/>
      <c r="H161" s="185">
        <f t="shared" si="9"/>
        <v>29831253</v>
      </c>
      <c r="I161" s="101"/>
      <c r="J161" s="99"/>
      <c r="K161" s="44">
        <v>29831253</v>
      </c>
      <c r="L161" s="65"/>
      <c r="M161" s="379"/>
    </row>
    <row r="162" spans="1:15" ht="78" customHeight="1" x14ac:dyDescent="0.25">
      <c r="A162" s="243" t="s">
        <v>165</v>
      </c>
      <c r="B162" s="203" t="s">
        <v>166</v>
      </c>
      <c r="C162" s="203" t="s">
        <v>27</v>
      </c>
      <c r="D162" s="203" t="s">
        <v>71</v>
      </c>
      <c r="E162" s="124" t="s">
        <v>52</v>
      </c>
      <c r="F162" s="98">
        <v>63339820</v>
      </c>
      <c r="G162" s="39">
        <v>3117971.82</v>
      </c>
      <c r="H162" s="51">
        <f t="shared" ref="H162:H176" si="10">I162+J162+K162+L162</f>
        <v>61805769</v>
      </c>
      <c r="I162" s="99">
        <v>511769</v>
      </c>
      <c r="J162" s="37">
        <v>18319000</v>
      </c>
      <c r="K162" s="99">
        <f>SUM(K163:K164)</f>
        <v>42975000</v>
      </c>
      <c r="L162" s="65"/>
      <c r="M162" s="253" t="s">
        <v>600</v>
      </c>
    </row>
    <row r="163" spans="1:15" ht="73.5" customHeight="1" x14ac:dyDescent="0.25">
      <c r="A163" s="244"/>
      <c r="B163" s="204"/>
      <c r="C163" s="204"/>
      <c r="D163" s="204"/>
      <c r="E163" s="124" t="s">
        <v>16</v>
      </c>
      <c r="F163" s="98">
        <v>49035000</v>
      </c>
      <c r="G163" s="180">
        <v>0</v>
      </c>
      <c r="H163" s="51">
        <f t="shared" si="10"/>
        <v>49035000</v>
      </c>
      <c r="I163" s="190">
        <v>0</v>
      </c>
      <c r="J163" s="127">
        <v>14655000</v>
      </c>
      <c r="K163" s="99">
        <v>34380000</v>
      </c>
      <c r="L163" s="65"/>
      <c r="M163" s="267"/>
    </row>
    <row r="164" spans="1:15" ht="163.5" customHeight="1" x14ac:dyDescent="0.25">
      <c r="A164" s="245"/>
      <c r="B164" s="205"/>
      <c r="C164" s="205"/>
      <c r="D164" s="205"/>
      <c r="E164" s="21" t="s">
        <v>58</v>
      </c>
      <c r="F164" s="98" t="s">
        <v>228</v>
      </c>
      <c r="G164" s="39">
        <v>3117971.82</v>
      </c>
      <c r="H164" s="51">
        <f t="shared" si="10"/>
        <v>12770769</v>
      </c>
      <c r="I164" s="99">
        <v>511769</v>
      </c>
      <c r="J164" s="127">
        <v>3664000</v>
      </c>
      <c r="K164" s="99">
        <v>8595000</v>
      </c>
      <c r="L164" s="65"/>
      <c r="M164" s="254"/>
    </row>
    <row r="165" spans="1:15" ht="78.75" customHeight="1" x14ac:dyDescent="0.25">
      <c r="A165" s="289" t="s">
        <v>136</v>
      </c>
      <c r="B165" s="292" t="s">
        <v>237</v>
      </c>
      <c r="C165" s="292" t="s">
        <v>84</v>
      </c>
      <c r="D165" s="292" t="s">
        <v>69</v>
      </c>
      <c r="E165" s="124" t="s">
        <v>52</v>
      </c>
      <c r="F165" s="98">
        <v>398344549</v>
      </c>
      <c r="G165" s="39">
        <v>8184338.7199999997</v>
      </c>
      <c r="H165" s="51">
        <f t="shared" si="10"/>
        <v>754813</v>
      </c>
      <c r="I165" s="99">
        <v>754813</v>
      </c>
      <c r="J165" s="128"/>
      <c r="K165" s="99"/>
      <c r="L165" s="44"/>
      <c r="M165" s="252" t="s">
        <v>587</v>
      </c>
    </row>
    <row r="166" spans="1:15" ht="111" customHeight="1" x14ac:dyDescent="0.25">
      <c r="A166" s="290"/>
      <c r="B166" s="293"/>
      <c r="C166" s="293"/>
      <c r="D166" s="293"/>
      <c r="E166" s="124" t="s">
        <v>16</v>
      </c>
      <c r="F166" s="98">
        <v>358510094</v>
      </c>
      <c r="G166" s="447">
        <v>0</v>
      </c>
      <c r="H166" s="183">
        <f t="shared" si="10"/>
        <v>0</v>
      </c>
      <c r="I166" s="99"/>
      <c r="J166" s="128"/>
      <c r="K166" s="99"/>
      <c r="L166" s="99"/>
      <c r="M166" s="252"/>
    </row>
    <row r="167" spans="1:15" ht="48" customHeight="1" x14ac:dyDescent="0.25">
      <c r="A167" s="291"/>
      <c r="B167" s="294"/>
      <c r="C167" s="294"/>
      <c r="D167" s="294"/>
      <c r="E167" s="70" t="s">
        <v>53</v>
      </c>
      <c r="F167" s="98">
        <v>39834455</v>
      </c>
      <c r="G167" s="159">
        <v>8184338.7199999997</v>
      </c>
      <c r="H167" s="51">
        <f t="shared" si="10"/>
        <v>754813</v>
      </c>
      <c r="I167" s="99">
        <v>754813</v>
      </c>
      <c r="J167" s="128"/>
      <c r="K167" s="99"/>
      <c r="L167" s="99"/>
      <c r="M167" s="252"/>
    </row>
    <row r="168" spans="1:15" ht="118.5" customHeight="1" x14ac:dyDescent="0.25">
      <c r="A168" s="398" t="s">
        <v>168</v>
      </c>
      <c r="B168" s="203" t="s">
        <v>238</v>
      </c>
      <c r="C168" s="203" t="s">
        <v>239</v>
      </c>
      <c r="D168" s="203" t="s">
        <v>69</v>
      </c>
      <c r="E168" s="124" t="s">
        <v>52</v>
      </c>
      <c r="F168" s="98">
        <v>367903069</v>
      </c>
      <c r="G168" s="39">
        <v>5724322.6699999999</v>
      </c>
      <c r="H168" s="51">
        <f t="shared" si="10"/>
        <v>220286217</v>
      </c>
      <c r="I168" s="99">
        <v>702080</v>
      </c>
      <c r="J168" s="99"/>
      <c r="K168" s="44">
        <v>88788722</v>
      </c>
      <c r="L168" s="68">
        <v>130795415</v>
      </c>
      <c r="M168" s="253" t="s">
        <v>561</v>
      </c>
    </row>
    <row r="169" spans="1:15" ht="63.75" customHeight="1" x14ac:dyDescent="0.25">
      <c r="A169" s="399"/>
      <c r="B169" s="204"/>
      <c r="C169" s="204"/>
      <c r="D169" s="204"/>
      <c r="E169" s="124" t="s">
        <v>16</v>
      </c>
      <c r="F169" s="98">
        <v>294322455</v>
      </c>
      <c r="G169" s="180">
        <v>0</v>
      </c>
      <c r="H169" s="183">
        <f t="shared" si="10"/>
        <v>0</v>
      </c>
      <c r="I169" s="52"/>
      <c r="J169" s="52"/>
      <c r="K169" s="53"/>
      <c r="L169" s="68"/>
      <c r="M169" s="267"/>
      <c r="N169" s="13"/>
      <c r="O169" s="13"/>
    </row>
    <row r="170" spans="1:15" ht="111" customHeight="1" x14ac:dyDescent="0.25">
      <c r="A170" s="400"/>
      <c r="B170" s="205"/>
      <c r="C170" s="205"/>
      <c r="D170" s="205"/>
      <c r="E170" s="21" t="s">
        <v>58</v>
      </c>
      <c r="F170" s="98">
        <v>73580614</v>
      </c>
      <c r="G170" s="157">
        <v>5724322.6699999999</v>
      </c>
      <c r="H170" s="51">
        <f>I170+J170+K170+L170</f>
        <v>220286217</v>
      </c>
      <c r="I170" s="96">
        <v>702080</v>
      </c>
      <c r="J170" s="96"/>
      <c r="K170" s="43">
        <v>88788722</v>
      </c>
      <c r="L170" s="68">
        <v>130795415</v>
      </c>
      <c r="M170" s="254"/>
      <c r="N170" s="14"/>
    </row>
    <row r="171" spans="1:15" ht="155.25" customHeight="1" x14ac:dyDescent="0.25">
      <c r="A171" s="395" t="s">
        <v>132</v>
      </c>
      <c r="B171" s="208" t="s">
        <v>190</v>
      </c>
      <c r="C171" s="256" t="s">
        <v>43</v>
      </c>
      <c r="D171" s="262" t="s">
        <v>62</v>
      </c>
      <c r="E171" s="124" t="s">
        <v>52</v>
      </c>
      <c r="F171" s="98">
        <v>103083110</v>
      </c>
      <c r="G171" s="39">
        <v>101569687.75</v>
      </c>
      <c r="H171" s="51">
        <f t="shared" si="10"/>
        <v>40542688</v>
      </c>
      <c r="I171" s="101">
        <v>40542688</v>
      </c>
      <c r="J171" s="101"/>
      <c r="K171" s="101"/>
      <c r="L171" s="101"/>
      <c r="M171" s="213" t="s">
        <v>601</v>
      </c>
    </row>
    <row r="172" spans="1:15" ht="132.75" customHeight="1" x14ac:dyDescent="0.25">
      <c r="A172" s="396"/>
      <c r="B172" s="209"/>
      <c r="C172" s="257"/>
      <c r="D172" s="262"/>
      <c r="E172" s="124" t="s">
        <v>16</v>
      </c>
      <c r="F172" s="98">
        <v>91412000</v>
      </c>
      <c r="G172" s="39">
        <v>91412000</v>
      </c>
      <c r="H172" s="51">
        <f t="shared" si="10"/>
        <v>36488000</v>
      </c>
      <c r="I172" s="101">
        <v>36488000</v>
      </c>
      <c r="J172" s="101"/>
      <c r="K172" s="101"/>
      <c r="L172" s="99"/>
      <c r="M172" s="214"/>
    </row>
    <row r="173" spans="1:15" ht="114.75" customHeight="1" x14ac:dyDescent="0.25">
      <c r="A173" s="397"/>
      <c r="B173" s="210"/>
      <c r="C173" s="258"/>
      <c r="D173" s="262"/>
      <c r="E173" s="124" t="s">
        <v>53</v>
      </c>
      <c r="F173" s="98">
        <v>11671110</v>
      </c>
      <c r="G173" s="39">
        <v>10157687.75</v>
      </c>
      <c r="H173" s="51">
        <f t="shared" si="10"/>
        <v>4054688</v>
      </c>
      <c r="I173" s="99">
        <v>4054688</v>
      </c>
      <c r="J173" s="99"/>
      <c r="K173" s="99"/>
      <c r="L173" s="99"/>
      <c r="M173" s="215"/>
    </row>
    <row r="174" spans="1:15" ht="65.25" customHeight="1" x14ac:dyDescent="0.25">
      <c r="A174" s="401" t="s">
        <v>167</v>
      </c>
      <c r="B174" s="203" t="s">
        <v>191</v>
      </c>
      <c r="C174" s="203" t="s">
        <v>26</v>
      </c>
      <c r="D174" s="203" t="s">
        <v>70</v>
      </c>
      <c r="E174" s="124" t="s">
        <v>52</v>
      </c>
      <c r="F174" s="98">
        <v>494305002</v>
      </c>
      <c r="G174" s="39">
        <v>6786839.2199999997</v>
      </c>
      <c r="H174" s="51">
        <f t="shared" si="10"/>
        <v>245534257</v>
      </c>
      <c r="I174" s="99"/>
      <c r="J174" s="99"/>
      <c r="K174" s="99">
        <v>95818502</v>
      </c>
      <c r="L174" s="68">
        <v>149715755</v>
      </c>
      <c r="M174" s="253" t="s">
        <v>562</v>
      </c>
    </row>
    <row r="175" spans="1:15" ht="108" customHeight="1" x14ac:dyDescent="0.25">
      <c r="A175" s="402"/>
      <c r="B175" s="204"/>
      <c r="C175" s="204"/>
      <c r="D175" s="204"/>
      <c r="E175" s="124" t="s">
        <v>16</v>
      </c>
      <c r="F175" s="98">
        <v>395444004</v>
      </c>
      <c r="G175" s="157"/>
      <c r="H175" s="51">
        <f t="shared" si="10"/>
        <v>187688000</v>
      </c>
      <c r="I175" s="97"/>
      <c r="J175" s="97"/>
      <c r="K175" s="97">
        <v>76654000</v>
      </c>
      <c r="L175" s="68">
        <v>111034000</v>
      </c>
      <c r="M175" s="267"/>
    </row>
    <row r="176" spans="1:15" ht="109.5" customHeight="1" x14ac:dyDescent="0.25">
      <c r="A176" s="402"/>
      <c r="B176" s="204"/>
      <c r="C176" s="204"/>
      <c r="D176" s="204"/>
      <c r="E176" s="407" t="s">
        <v>53</v>
      </c>
      <c r="F176" s="206">
        <v>98860998</v>
      </c>
      <c r="G176" s="206">
        <v>6786839.2199999997</v>
      </c>
      <c r="H176" s="241">
        <f t="shared" si="10"/>
        <v>57846257</v>
      </c>
      <c r="I176" s="233"/>
      <c r="J176" s="233"/>
      <c r="K176" s="233">
        <v>19164502</v>
      </c>
      <c r="L176" s="239">
        <v>38681755</v>
      </c>
      <c r="M176" s="267"/>
    </row>
    <row r="177" spans="1:13" ht="153.75" customHeight="1" x14ac:dyDescent="0.25">
      <c r="A177" s="403"/>
      <c r="B177" s="205"/>
      <c r="C177" s="205"/>
      <c r="D177" s="205"/>
      <c r="E177" s="408"/>
      <c r="F177" s="207"/>
      <c r="G177" s="207"/>
      <c r="H177" s="242"/>
      <c r="I177" s="234"/>
      <c r="J177" s="234"/>
      <c r="K177" s="234"/>
      <c r="L177" s="240"/>
      <c r="M177" s="254"/>
    </row>
    <row r="178" spans="1:13" ht="13.9" hidden="1" customHeight="1" x14ac:dyDescent="0.25">
      <c r="A178" s="404" t="s">
        <v>19</v>
      </c>
      <c r="B178" s="405"/>
      <c r="C178" s="405"/>
      <c r="D178" s="405"/>
      <c r="E178" s="405"/>
      <c r="F178" s="405"/>
      <c r="G178" s="405"/>
      <c r="H178" s="405"/>
      <c r="I178" s="405"/>
      <c r="J178" s="405"/>
      <c r="K178" s="405"/>
      <c r="L178" s="405"/>
      <c r="M178" s="406"/>
    </row>
    <row r="179" spans="1:13" ht="70.5" customHeight="1" x14ac:dyDescent="0.25">
      <c r="A179" s="395" t="s">
        <v>172</v>
      </c>
      <c r="B179" s="218" t="s">
        <v>177</v>
      </c>
      <c r="C179" s="218"/>
      <c r="D179" s="259"/>
      <c r="E179" s="88" t="s">
        <v>52</v>
      </c>
      <c r="F179" s="155">
        <v>567421000</v>
      </c>
      <c r="G179" s="39">
        <v>16093972.119999999</v>
      </c>
      <c r="H179" s="46">
        <f t="shared" ref="H179:H208" si="11">I179+J179+K179+L179</f>
        <v>538275</v>
      </c>
      <c r="I179" s="99">
        <v>538275</v>
      </c>
      <c r="J179" s="99"/>
      <c r="K179" s="99"/>
      <c r="L179" s="99"/>
      <c r="M179" s="246" t="s">
        <v>563</v>
      </c>
    </row>
    <row r="180" spans="1:13" ht="90" customHeight="1" x14ac:dyDescent="0.25">
      <c r="A180" s="396"/>
      <c r="B180" s="219"/>
      <c r="C180" s="219"/>
      <c r="D180" s="260"/>
      <c r="E180" s="87" t="s">
        <v>54</v>
      </c>
      <c r="F180" s="155">
        <v>539049950</v>
      </c>
      <c r="G180" s="39"/>
      <c r="H180" s="188">
        <f t="shared" si="11"/>
        <v>0</v>
      </c>
      <c r="I180" s="99"/>
      <c r="J180" s="99"/>
      <c r="K180" s="99"/>
      <c r="L180" s="99"/>
      <c r="M180" s="247"/>
    </row>
    <row r="181" spans="1:13" ht="117.75" customHeight="1" x14ac:dyDescent="0.25">
      <c r="A181" s="397"/>
      <c r="B181" s="263"/>
      <c r="C181" s="263"/>
      <c r="D181" s="260"/>
      <c r="E181" s="89" t="s">
        <v>86</v>
      </c>
      <c r="F181" s="155">
        <v>28371050</v>
      </c>
      <c r="G181" s="156"/>
      <c r="H181" s="46">
        <f t="shared" si="11"/>
        <v>538275</v>
      </c>
      <c r="I181" s="96">
        <v>538275</v>
      </c>
      <c r="J181" s="96"/>
      <c r="K181" s="96"/>
      <c r="L181" s="96"/>
      <c r="M181" s="247"/>
    </row>
    <row r="182" spans="1:13" ht="88.5" customHeight="1" x14ac:dyDescent="0.25">
      <c r="A182" s="395" t="s">
        <v>173</v>
      </c>
      <c r="B182" s="218" t="s">
        <v>178</v>
      </c>
      <c r="C182" s="218" t="s">
        <v>45</v>
      </c>
      <c r="D182" s="264"/>
      <c r="E182" s="88" t="s">
        <v>52</v>
      </c>
      <c r="F182" s="155">
        <v>241343720</v>
      </c>
      <c r="G182" s="39">
        <v>5990696.2599999998</v>
      </c>
      <c r="H182" s="46">
        <f t="shared" si="11"/>
        <v>597112963</v>
      </c>
      <c r="I182" s="99">
        <f>I183+I184+I185</f>
        <v>320060331</v>
      </c>
      <c r="J182" s="99">
        <v>277052632</v>
      </c>
      <c r="K182" s="99"/>
      <c r="L182" s="99"/>
      <c r="M182" s="247" t="s">
        <v>602</v>
      </c>
    </row>
    <row r="183" spans="1:13" ht="84" customHeight="1" x14ac:dyDescent="0.25">
      <c r="A183" s="396"/>
      <c r="B183" s="219"/>
      <c r="C183" s="219"/>
      <c r="D183" s="265"/>
      <c r="E183" s="88" t="s">
        <v>526</v>
      </c>
      <c r="F183" s="155"/>
      <c r="G183" s="39">
        <v>0</v>
      </c>
      <c r="H183" s="46">
        <f t="shared" si="11"/>
        <v>304055100</v>
      </c>
      <c r="I183" s="144">
        <v>304055100</v>
      </c>
      <c r="J183" s="144"/>
      <c r="K183" s="144"/>
      <c r="L183" s="144"/>
      <c r="M183" s="247"/>
    </row>
    <row r="184" spans="1:13" ht="73.5" customHeight="1" x14ac:dyDescent="0.25">
      <c r="A184" s="396"/>
      <c r="B184" s="219"/>
      <c r="C184" s="219"/>
      <c r="D184" s="265"/>
      <c r="E184" s="87" t="s">
        <v>54</v>
      </c>
      <c r="F184" s="155">
        <v>229276534</v>
      </c>
      <c r="G184" s="39">
        <v>0</v>
      </c>
      <c r="H184" s="46">
        <f t="shared" si="11"/>
        <v>263200000</v>
      </c>
      <c r="I184" s="99"/>
      <c r="J184" s="99">
        <v>263200000</v>
      </c>
      <c r="K184" s="99"/>
      <c r="L184" s="99"/>
      <c r="M184" s="247"/>
    </row>
    <row r="185" spans="1:13" ht="63" customHeight="1" x14ac:dyDescent="0.25">
      <c r="A185" s="397"/>
      <c r="B185" s="263"/>
      <c r="C185" s="263"/>
      <c r="D185" s="266"/>
      <c r="E185" s="87" t="s">
        <v>86</v>
      </c>
      <c r="F185" s="155">
        <v>12067186</v>
      </c>
      <c r="G185" s="39">
        <v>5990696.2599999998</v>
      </c>
      <c r="H185" s="46">
        <f t="shared" si="11"/>
        <v>29857863</v>
      </c>
      <c r="I185" s="99">
        <v>16005231</v>
      </c>
      <c r="J185" s="99">
        <v>13852632</v>
      </c>
      <c r="K185" s="99"/>
      <c r="L185" s="99"/>
      <c r="M185" s="433"/>
    </row>
    <row r="186" spans="1:13" ht="66.75" customHeight="1" x14ac:dyDescent="0.25">
      <c r="A186" s="395" t="s">
        <v>174</v>
      </c>
      <c r="B186" s="218" t="s">
        <v>179</v>
      </c>
      <c r="C186" s="218"/>
      <c r="D186" s="264"/>
      <c r="E186" s="88" t="s">
        <v>52</v>
      </c>
      <c r="F186" s="68">
        <v>567421000</v>
      </c>
      <c r="G186" s="164"/>
      <c r="H186" s="46">
        <f t="shared" si="11"/>
        <v>369235</v>
      </c>
      <c r="I186" s="99">
        <v>369235</v>
      </c>
      <c r="J186" s="99"/>
      <c r="K186" s="99"/>
      <c r="L186" s="99"/>
      <c r="M186" s="248" t="s">
        <v>609</v>
      </c>
    </row>
    <row r="187" spans="1:13" ht="81.75" customHeight="1" x14ac:dyDescent="0.25">
      <c r="A187" s="396"/>
      <c r="B187" s="219"/>
      <c r="C187" s="219"/>
      <c r="D187" s="265"/>
      <c r="E187" s="87" t="s">
        <v>54</v>
      </c>
      <c r="F187" s="98">
        <v>539049950</v>
      </c>
      <c r="G187" s="39"/>
      <c r="H187" s="46">
        <f t="shared" si="11"/>
        <v>0</v>
      </c>
      <c r="I187" s="99"/>
      <c r="J187" s="99"/>
      <c r="K187" s="99"/>
      <c r="L187" s="99"/>
      <c r="M187" s="249"/>
    </row>
    <row r="188" spans="1:13" ht="114.75" customHeight="1" x14ac:dyDescent="0.25">
      <c r="A188" s="397"/>
      <c r="B188" s="263"/>
      <c r="C188" s="263"/>
      <c r="D188" s="266"/>
      <c r="E188" s="89" t="s">
        <v>86</v>
      </c>
      <c r="F188" s="98">
        <v>28371050</v>
      </c>
      <c r="G188" s="156"/>
      <c r="H188" s="46">
        <f t="shared" si="11"/>
        <v>369235</v>
      </c>
      <c r="I188" s="96">
        <v>369235</v>
      </c>
      <c r="J188" s="96"/>
      <c r="K188" s="96"/>
      <c r="L188" s="96"/>
      <c r="M188" s="250"/>
    </row>
    <row r="189" spans="1:13" ht="31.5" customHeight="1" x14ac:dyDescent="0.25">
      <c r="A189" s="395" t="s">
        <v>175</v>
      </c>
      <c r="B189" s="218" t="s">
        <v>180</v>
      </c>
      <c r="C189" s="218"/>
      <c r="D189" s="259"/>
      <c r="E189" s="88" t="s">
        <v>52</v>
      </c>
      <c r="F189" s="98">
        <v>241343720</v>
      </c>
      <c r="G189" s="39"/>
      <c r="H189" s="46">
        <f t="shared" si="11"/>
        <v>275053</v>
      </c>
      <c r="I189" s="99">
        <v>275053</v>
      </c>
      <c r="J189" s="99"/>
      <c r="K189" s="99"/>
      <c r="L189" s="99"/>
      <c r="M189" s="213" t="s">
        <v>603</v>
      </c>
    </row>
    <row r="190" spans="1:13" ht="90.75" customHeight="1" x14ac:dyDescent="0.25">
      <c r="A190" s="396"/>
      <c r="B190" s="219"/>
      <c r="C190" s="219"/>
      <c r="D190" s="260"/>
      <c r="E190" s="87" t="s">
        <v>54</v>
      </c>
      <c r="F190" s="98">
        <v>229276534</v>
      </c>
      <c r="G190" s="39"/>
      <c r="H190" s="188">
        <f t="shared" si="11"/>
        <v>0</v>
      </c>
      <c r="I190" s="99"/>
      <c r="J190" s="99"/>
      <c r="K190" s="99"/>
      <c r="L190" s="99"/>
      <c r="M190" s="214"/>
    </row>
    <row r="191" spans="1:13" ht="90.75" customHeight="1" x14ac:dyDescent="0.25">
      <c r="A191" s="397"/>
      <c r="B191" s="263"/>
      <c r="C191" s="263"/>
      <c r="D191" s="261"/>
      <c r="E191" s="89" t="s">
        <v>86</v>
      </c>
      <c r="F191" s="98">
        <v>12067186</v>
      </c>
      <c r="G191" s="39"/>
      <c r="H191" s="46">
        <f t="shared" si="11"/>
        <v>275053</v>
      </c>
      <c r="I191" s="96">
        <v>275053</v>
      </c>
      <c r="J191" s="96"/>
      <c r="K191" s="96"/>
      <c r="L191" s="96"/>
      <c r="M191" s="215"/>
    </row>
    <row r="192" spans="1:13" ht="51.75" customHeight="1" x14ac:dyDescent="0.25">
      <c r="A192" s="395" t="s">
        <v>176</v>
      </c>
      <c r="B192" s="218" t="s">
        <v>181</v>
      </c>
      <c r="C192" s="218"/>
      <c r="D192" s="259"/>
      <c r="E192" s="88" t="s">
        <v>52</v>
      </c>
      <c r="F192" s="98">
        <v>247752960</v>
      </c>
      <c r="G192" s="39"/>
      <c r="H192" s="46">
        <f t="shared" si="11"/>
        <v>395250</v>
      </c>
      <c r="I192" s="99">
        <v>395250</v>
      </c>
      <c r="J192" s="99"/>
      <c r="K192" s="99"/>
      <c r="L192" s="99"/>
      <c r="M192" s="426" t="s">
        <v>604</v>
      </c>
    </row>
    <row r="193" spans="1:19" ht="61.5" customHeight="1" x14ac:dyDescent="0.25">
      <c r="A193" s="396"/>
      <c r="B193" s="219"/>
      <c r="C193" s="219"/>
      <c r="D193" s="260"/>
      <c r="E193" s="87" t="s">
        <v>54</v>
      </c>
      <c r="F193" s="98">
        <v>235365312</v>
      </c>
      <c r="G193" s="39"/>
      <c r="H193" s="188">
        <f t="shared" si="11"/>
        <v>0</v>
      </c>
      <c r="I193" s="99"/>
      <c r="J193" s="99"/>
      <c r="K193" s="99"/>
      <c r="L193" s="99"/>
      <c r="M193" s="427"/>
    </row>
    <row r="194" spans="1:19" ht="90.75" customHeight="1" x14ac:dyDescent="0.25">
      <c r="A194" s="397"/>
      <c r="B194" s="263"/>
      <c r="C194" s="263"/>
      <c r="D194" s="261"/>
      <c r="E194" s="87" t="s">
        <v>86</v>
      </c>
      <c r="F194" s="98">
        <v>12387648</v>
      </c>
      <c r="G194" s="39"/>
      <c r="H194" s="46">
        <f t="shared" si="11"/>
        <v>395250</v>
      </c>
      <c r="I194" s="99">
        <v>395250</v>
      </c>
      <c r="J194" s="99"/>
      <c r="K194" s="99"/>
      <c r="L194" s="99"/>
      <c r="M194" s="428"/>
    </row>
    <row r="195" spans="1:19" ht="22.5" x14ac:dyDescent="0.25">
      <c r="A195" s="304" t="s">
        <v>171</v>
      </c>
      <c r="B195" s="272" t="s">
        <v>193</v>
      </c>
      <c r="C195" s="272" t="s">
        <v>81</v>
      </c>
      <c r="D195" s="272" t="s">
        <v>72</v>
      </c>
      <c r="E195" s="23" t="s">
        <v>52</v>
      </c>
      <c r="F195" s="98">
        <v>325000000</v>
      </c>
      <c r="G195" s="39">
        <v>6579866.7599999998</v>
      </c>
      <c r="H195" s="46">
        <f t="shared" si="11"/>
        <v>176446</v>
      </c>
      <c r="I195" s="47">
        <v>176446</v>
      </c>
      <c r="J195" s="74"/>
      <c r="K195" s="74"/>
      <c r="L195" s="74"/>
      <c r="M195" s="377" t="s">
        <v>605</v>
      </c>
      <c r="N195" s="14"/>
      <c r="O195" s="14"/>
      <c r="P195" s="13"/>
      <c r="Q195" s="13"/>
      <c r="R195" s="13"/>
      <c r="S195" s="13"/>
    </row>
    <row r="196" spans="1:19" ht="131.25" customHeight="1" x14ac:dyDescent="0.25">
      <c r="A196" s="305"/>
      <c r="B196" s="272"/>
      <c r="C196" s="272"/>
      <c r="D196" s="272"/>
      <c r="E196" s="87" t="s">
        <v>54</v>
      </c>
      <c r="F196" s="98">
        <v>308750000</v>
      </c>
      <c r="G196" s="159">
        <v>0</v>
      </c>
      <c r="H196" s="188">
        <f t="shared" si="11"/>
        <v>0</v>
      </c>
      <c r="I196" s="166"/>
      <c r="J196" s="99"/>
      <c r="K196" s="99"/>
      <c r="L196" s="99"/>
      <c r="M196" s="378"/>
      <c r="N196" s="14"/>
      <c r="O196" s="14"/>
      <c r="P196" s="13"/>
      <c r="Q196" s="13"/>
      <c r="R196" s="13"/>
      <c r="S196" s="13"/>
    </row>
    <row r="197" spans="1:19" ht="117" customHeight="1" x14ac:dyDescent="0.25">
      <c r="A197" s="306"/>
      <c r="B197" s="272"/>
      <c r="C197" s="272"/>
      <c r="D197" s="272"/>
      <c r="E197" s="24" t="s">
        <v>86</v>
      </c>
      <c r="F197" s="98">
        <v>16250000</v>
      </c>
      <c r="G197" s="159">
        <v>6579866.7599999998</v>
      </c>
      <c r="H197" s="46">
        <f t="shared" si="11"/>
        <v>176446</v>
      </c>
      <c r="I197" s="54">
        <v>176446</v>
      </c>
      <c r="J197" s="97"/>
      <c r="K197" s="97"/>
      <c r="L197" s="97"/>
      <c r="M197" s="379"/>
      <c r="N197" s="14"/>
      <c r="O197" s="14"/>
      <c r="P197" s="13"/>
      <c r="Q197" s="13"/>
      <c r="R197" s="13"/>
      <c r="S197" s="13"/>
    </row>
    <row r="198" spans="1:19" ht="22.5" x14ac:dyDescent="0.25">
      <c r="A198" s="398" t="s">
        <v>78</v>
      </c>
      <c r="B198" s="393" t="s">
        <v>240</v>
      </c>
      <c r="C198" s="393"/>
      <c r="D198" s="430"/>
      <c r="E198" s="25" t="s">
        <v>52</v>
      </c>
      <c r="F198" s="98">
        <v>13514800</v>
      </c>
      <c r="G198" s="159"/>
      <c r="H198" s="46">
        <f t="shared" si="11"/>
        <v>13514800</v>
      </c>
      <c r="I198" s="55">
        <v>13514800</v>
      </c>
      <c r="J198" s="47"/>
      <c r="K198" s="47"/>
      <c r="L198" s="56"/>
      <c r="M198" s="222" t="s">
        <v>564</v>
      </c>
      <c r="N198" s="14"/>
      <c r="O198" s="14"/>
      <c r="P198" s="14"/>
    </row>
    <row r="199" spans="1:19" ht="67.5" customHeight="1" x14ac:dyDescent="0.25">
      <c r="A199" s="399"/>
      <c r="B199" s="394"/>
      <c r="C199" s="394"/>
      <c r="D199" s="431"/>
      <c r="E199" s="26" t="s">
        <v>20</v>
      </c>
      <c r="F199" s="98"/>
      <c r="G199" s="159"/>
      <c r="H199" s="188">
        <f t="shared" si="11"/>
        <v>0</v>
      </c>
      <c r="I199" s="167"/>
      <c r="J199" s="48"/>
      <c r="K199" s="48"/>
      <c r="L199" s="97"/>
      <c r="M199" s="223"/>
    </row>
    <row r="200" spans="1:19" ht="71.25" customHeight="1" x14ac:dyDescent="0.25">
      <c r="A200" s="400"/>
      <c r="B200" s="429"/>
      <c r="C200" s="429"/>
      <c r="D200" s="432"/>
      <c r="E200" s="27" t="s">
        <v>86</v>
      </c>
      <c r="F200" s="98">
        <v>13514800</v>
      </c>
      <c r="G200" s="159"/>
      <c r="H200" s="46">
        <f t="shared" si="11"/>
        <v>13514800</v>
      </c>
      <c r="I200" s="54">
        <v>13514800</v>
      </c>
      <c r="J200" s="49"/>
      <c r="K200" s="49"/>
      <c r="L200" s="57"/>
      <c r="M200" s="224"/>
    </row>
    <row r="201" spans="1:19" ht="59.25" customHeight="1" x14ac:dyDescent="0.25">
      <c r="A201" s="409" t="s">
        <v>133</v>
      </c>
      <c r="B201" s="264" t="s">
        <v>184</v>
      </c>
      <c r="C201" s="393">
        <v>2015</v>
      </c>
      <c r="D201" s="393"/>
      <c r="E201" s="17" t="s">
        <v>52</v>
      </c>
      <c r="F201" s="58">
        <v>39225880</v>
      </c>
      <c r="G201" s="58"/>
      <c r="H201" s="46">
        <f t="shared" si="11"/>
        <v>39225880</v>
      </c>
      <c r="I201" s="168"/>
      <c r="J201" s="56">
        <v>39225880</v>
      </c>
      <c r="K201" s="59"/>
      <c r="L201" s="59"/>
      <c r="M201" s="411" t="s">
        <v>527</v>
      </c>
    </row>
    <row r="202" spans="1:19" ht="84.75" customHeight="1" x14ac:dyDescent="0.25">
      <c r="A202" s="410"/>
      <c r="B202" s="265"/>
      <c r="C202" s="394"/>
      <c r="D202" s="394"/>
      <c r="E202" s="91" t="s">
        <v>34</v>
      </c>
      <c r="F202" s="92">
        <v>39225880</v>
      </c>
      <c r="G202" s="58"/>
      <c r="H202" s="46">
        <f t="shared" si="11"/>
        <v>39225880</v>
      </c>
      <c r="I202" s="60"/>
      <c r="J202" s="50">
        <v>39225880</v>
      </c>
      <c r="K202" s="61"/>
      <c r="L202" s="62"/>
      <c r="M202" s="412"/>
    </row>
    <row r="203" spans="1:19" ht="58.5" customHeight="1" x14ac:dyDescent="0.25">
      <c r="A203" s="216" t="s">
        <v>519</v>
      </c>
      <c r="B203" s="218" t="s">
        <v>520</v>
      </c>
      <c r="C203" s="218">
        <v>2014</v>
      </c>
      <c r="D203" s="218" t="s">
        <v>77</v>
      </c>
      <c r="E203" s="145" t="s">
        <v>52</v>
      </c>
      <c r="F203" s="145"/>
      <c r="G203" s="145">
        <v>17361728</v>
      </c>
      <c r="H203" s="46">
        <f t="shared" si="11"/>
        <v>17361728</v>
      </c>
      <c r="I203" s="147">
        <v>17361728</v>
      </c>
      <c r="J203" s="147"/>
      <c r="K203" s="147"/>
      <c r="L203" s="147"/>
      <c r="M203" s="220" t="s">
        <v>565</v>
      </c>
    </row>
    <row r="204" spans="1:19" ht="68.25" customHeight="1" x14ac:dyDescent="0.25">
      <c r="A204" s="217"/>
      <c r="B204" s="219"/>
      <c r="C204" s="219"/>
      <c r="D204" s="219"/>
      <c r="E204" s="148" t="s">
        <v>86</v>
      </c>
      <c r="F204" s="148"/>
      <c r="G204" s="148" t="s">
        <v>612</v>
      </c>
      <c r="H204" s="46">
        <f t="shared" si="11"/>
        <v>17361728</v>
      </c>
      <c r="I204" s="149">
        <v>17361728</v>
      </c>
      <c r="J204" s="149"/>
      <c r="K204" s="149"/>
      <c r="L204" s="149"/>
      <c r="M204" s="221"/>
    </row>
    <row r="205" spans="1:19" ht="39" customHeight="1" x14ac:dyDescent="0.25">
      <c r="A205" s="197" t="s">
        <v>521</v>
      </c>
      <c r="B205" s="199"/>
      <c r="C205" s="150"/>
      <c r="D205" s="151"/>
      <c r="E205" s="193" t="s">
        <v>52</v>
      </c>
      <c r="F205" s="152"/>
      <c r="G205" s="152"/>
      <c r="H205" s="46">
        <f>I205+J205+K205+L205</f>
        <v>23699000</v>
      </c>
      <c r="I205" s="65"/>
      <c r="J205" s="147">
        <v>6791556</v>
      </c>
      <c r="K205" s="147">
        <v>16907444</v>
      </c>
      <c r="L205" s="147"/>
      <c r="M205" s="201"/>
    </row>
    <row r="206" spans="1:19" ht="33.75" customHeight="1" x14ac:dyDescent="0.25">
      <c r="A206" s="198"/>
      <c r="B206" s="200"/>
      <c r="C206" s="150"/>
      <c r="D206" s="151"/>
      <c r="E206" s="194" t="s">
        <v>86</v>
      </c>
      <c r="F206" s="152"/>
      <c r="G206" s="152"/>
      <c r="H206" s="46">
        <f>I206+J206+K206+L206</f>
        <v>23699000</v>
      </c>
      <c r="I206" s="65"/>
      <c r="J206" s="147">
        <v>6791556</v>
      </c>
      <c r="K206" s="147">
        <v>16907444</v>
      </c>
      <c r="L206" s="147"/>
      <c r="M206" s="202"/>
    </row>
    <row r="207" spans="1:19" ht="54.75" customHeight="1" x14ac:dyDescent="0.25">
      <c r="A207" s="197" t="s">
        <v>522</v>
      </c>
      <c r="B207" s="199" t="s">
        <v>523</v>
      </c>
      <c r="C207" s="150"/>
      <c r="D207" s="153"/>
      <c r="E207" s="195" t="s">
        <v>52</v>
      </c>
      <c r="F207" s="152"/>
      <c r="G207" s="152"/>
      <c r="H207" s="46">
        <f t="shared" si="11"/>
        <v>45808626</v>
      </c>
      <c r="I207" s="147"/>
      <c r="J207" s="147">
        <v>45808626</v>
      </c>
      <c r="K207" s="147"/>
      <c r="L207" s="147"/>
      <c r="M207" s="201"/>
    </row>
    <row r="208" spans="1:19" ht="84.75" customHeight="1" x14ac:dyDescent="0.25">
      <c r="A208" s="198"/>
      <c r="B208" s="200"/>
      <c r="C208" s="150"/>
      <c r="D208" s="154"/>
      <c r="E208" s="196" t="s">
        <v>86</v>
      </c>
      <c r="F208" s="152"/>
      <c r="G208" s="152"/>
      <c r="H208" s="46">
        <f t="shared" si="11"/>
        <v>45808626</v>
      </c>
      <c r="I208" s="147"/>
      <c r="J208" s="147">
        <v>45808626</v>
      </c>
      <c r="K208" s="146"/>
      <c r="L208" s="146"/>
      <c r="M208" s="202"/>
    </row>
    <row r="209" spans="1:15" ht="19.5" customHeight="1" x14ac:dyDescent="0.25">
      <c r="A209" s="419" t="s">
        <v>21</v>
      </c>
      <c r="B209" s="420"/>
      <c r="C209" s="420"/>
      <c r="D209" s="420"/>
      <c r="E209" s="420"/>
      <c r="F209" s="420"/>
      <c r="G209" s="420"/>
      <c r="H209" s="420"/>
      <c r="I209" s="420"/>
      <c r="J209" s="420"/>
      <c r="K209" s="420"/>
      <c r="L209" s="420"/>
      <c r="M209" s="421"/>
    </row>
    <row r="210" spans="1:15" ht="18" customHeight="1" x14ac:dyDescent="0.25">
      <c r="A210" s="423" t="s">
        <v>194</v>
      </c>
      <c r="B210" s="424"/>
      <c r="C210" s="424"/>
      <c r="D210" s="424"/>
      <c r="E210" s="424"/>
      <c r="F210" s="424"/>
      <c r="G210" s="424"/>
      <c r="H210" s="424"/>
      <c r="I210" s="424"/>
      <c r="J210" s="424"/>
      <c r="K210" s="424"/>
      <c r="L210" s="424"/>
      <c r="M210" s="425"/>
    </row>
    <row r="211" spans="1:15" ht="69" customHeight="1" x14ac:dyDescent="0.25">
      <c r="A211" s="401" t="s">
        <v>113</v>
      </c>
      <c r="B211" s="208"/>
      <c r="C211" s="208" t="s">
        <v>41</v>
      </c>
      <c r="D211" s="208" t="s">
        <v>72</v>
      </c>
      <c r="E211" s="19" t="s">
        <v>52</v>
      </c>
      <c r="F211" s="34">
        <v>4445479</v>
      </c>
      <c r="G211" s="40">
        <v>905478.83000000007</v>
      </c>
      <c r="H211" s="39">
        <f t="shared" ref="H211:H238" si="12">I211+J211+K211+L211</f>
        <v>3945479</v>
      </c>
      <c r="I211" s="98">
        <v>405479</v>
      </c>
      <c r="J211" s="98">
        <v>3540000</v>
      </c>
      <c r="K211" s="98"/>
      <c r="L211" s="98"/>
      <c r="M211" s="377" t="s">
        <v>535</v>
      </c>
    </row>
    <row r="212" spans="1:15" ht="62.25" customHeight="1" x14ac:dyDescent="0.25">
      <c r="A212" s="403"/>
      <c r="B212" s="210"/>
      <c r="C212" s="210"/>
      <c r="D212" s="210"/>
      <c r="E212" s="19" t="s">
        <v>53</v>
      </c>
      <c r="F212" s="34">
        <v>4445479</v>
      </c>
      <c r="G212" s="40">
        <v>905478.83000000007</v>
      </c>
      <c r="H212" s="39">
        <f t="shared" si="12"/>
        <v>3945479</v>
      </c>
      <c r="I212" s="98">
        <v>405479</v>
      </c>
      <c r="J212" s="98">
        <v>3540000</v>
      </c>
      <c r="K212" s="98"/>
      <c r="L212" s="98"/>
      <c r="M212" s="379"/>
    </row>
    <row r="213" spans="1:15" ht="78" customHeight="1" x14ac:dyDescent="0.25">
      <c r="A213" s="401" t="s">
        <v>88</v>
      </c>
      <c r="B213" s="262" t="s">
        <v>74</v>
      </c>
      <c r="C213" s="262" t="s">
        <v>45</v>
      </c>
      <c r="D213" s="262" t="s">
        <v>73</v>
      </c>
      <c r="E213" s="28" t="s">
        <v>52</v>
      </c>
      <c r="F213" s="34">
        <v>3005015</v>
      </c>
      <c r="G213" s="40">
        <v>475014.93</v>
      </c>
      <c r="H213" s="39">
        <f t="shared" si="12"/>
        <v>3005015</v>
      </c>
      <c r="I213" s="32">
        <v>475015</v>
      </c>
      <c r="J213" s="99">
        <v>2530000</v>
      </c>
      <c r="K213" s="32"/>
      <c r="L213" s="32"/>
      <c r="M213" s="389" t="s">
        <v>566</v>
      </c>
    </row>
    <row r="214" spans="1:15" ht="87.75" customHeight="1" x14ac:dyDescent="0.25">
      <c r="A214" s="403"/>
      <c r="B214" s="262"/>
      <c r="C214" s="262"/>
      <c r="D214" s="262"/>
      <c r="E214" s="28" t="s">
        <v>53</v>
      </c>
      <c r="F214" s="34">
        <v>3005015</v>
      </c>
      <c r="G214" s="40">
        <v>475014.93</v>
      </c>
      <c r="H214" s="39">
        <f t="shared" si="12"/>
        <v>3005015</v>
      </c>
      <c r="I214" s="32">
        <v>475015</v>
      </c>
      <c r="J214" s="99">
        <v>2530000</v>
      </c>
      <c r="K214" s="32"/>
      <c r="L214" s="32"/>
      <c r="M214" s="391"/>
    </row>
    <row r="215" spans="1:15" ht="125.25" customHeight="1" x14ac:dyDescent="0.25">
      <c r="A215" s="401" t="s">
        <v>114</v>
      </c>
      <c r="B215" s="262" t="s">
        <v>76</v>
      </c>
      <c r="C215" s="422" t="s">
        <v>45</v>
      </c>
      <c r="D215" s="262" t="s">
        <v>75</v>
      </c>
      <c r="E215" s="19" t="s">
        <v>52</v>
      </c>
      <c r="F215" s="34">
        <v>4343340</v>
      </c>
      <c r="G215" s="40">
        <v>373340</v>
      </c>
      <c r="H215" s="39">
        <f t="shared" si="12"/>
        <v>4343340</v>
      </c>
      <c r="I215" s="98">
        <v>373340</v>
      </c>
      <c r="J215" s="98">
        <v>3970000</v>
      </c>
      <c r="K215" s="98"/>
      <c r="L215" s="98"/>
      <c r="M215" s="389" t="s">
        <v>611</v>
      </c>
    </row>
    <row r="216" spans="1:15" ht="69.75" customHeight="1" x14ac:dyDescent="0.25">
      <c r="A216" s="403"/>
      <c r="B216" s="262"/>
      <c r="C216" s="422"/>
      <c r="D216" s="262"/>
      <c r="E216" s="19" t="s">
        <v>53</v>
      </c>
      <c r="F216" s="34">
        <v>4343340</v>
      </c>
      <c r="G216" s="40">
        <v>373340</v>
      </c>
      <c r="H216" s="39">
        <f t="shared" si="12"/>
        <v>4343340</v>
      </c>
      <c r="I216" s="98">
        <v>373340</v>
      </c>
      <c r="J216" s="98">
        <v>3970000</v>
      </c>
      <c r="K216" s="98"/>
      <c r="L216" s="98"/>
      <c r="M216" s="391"/>
    </row>
    <row r="217" spans="1:15" ht="77.25" customHeight="1" x14ac:dyDescent="0.25">
      <c r="A217" s="401" t="s">
        <v>115</v>
      </c>
      <c r="B217" s="262"/>
      <c r="C217" s="422" t="s">
        <v>41</v>
      </c>
      <c r="D217" s="262" t="s">
        <v>79</v>
      </c>
      <c r="E217" s="21" t="s">
        <v>52</v>
      </c>
      <c r="F217" s="98">
        <v>5949224</v>
      </c>
      <c r="G217" s="39">
        <v>949223.23</v>
      </c>
      <c r="H217" s="39">
        <f t="shared" si="12"/>
        <v>5277474</v>
      </c>
      <c r="I217" s="98">
        <v>277474</v>
      </c>
      <c r="J217" s="98">
        <v>5000000</v>
      </c>
      <c r="K217" s="98"/>
      <c r="L217" s="98"/>
      <c r="M217" s="377" t="s">
        <v>606</v>
      </c>
    </row>
    <row r="218" spans="1:15" ht="86.25" customHeight="1" x14ac:dyDescent="0.25">
      <c r="A218" s="403"/>
      <c r="B218" s="262"/>
      <c r="C218" s="422"/>
      <c r="D218" s="262"/>
      <c r="E218" s="21" t="s">
        <v>53</v>
      </c>
      <c r="F218" s="98">
        <v>5949224</v>
      </c>
      <c r="G218" s="39">
        <v>949223.23</v>
      </c>
      <c r="H218" s="39">
        <f t="shared" si="12"/>
        <v>5277474</v>
      </c>
      <c r="I218" s="98">
        <v>277474</v>
      </c>
      <c r="J218" s="98">
        <v>5000000</v>
      </c>
      <c r="K218" s="98"/>
      <c r="L218" s="98"/>
      <c r="M218" s="379"/>
    </row>
    <row r="219" spans="1:15" ht="75" customHeight="1" x14ac:dyDescent="0.25">
      <c r="A219" s="398" t="s">
        <v>116</v>
      </c>
      <c r="B219" s="262"/>
      <c r="C219" s="422" t="s">
        <v>43</v>
      </c>
      <c r="D219" s="262" t="s">
        <v>75</v>
      </c>
      <c r="E219" s="21" t="s">
        <v>52</v>
      </c>
      <c r="F219" s="98">
        <v>2530000</v>
      </c>
      <c r="G219" s="39">
        <v>9500</v>
      </c>
      <c r="H219" s="180">
        <f t="shared" si="12"/>
        <v>0</v>
      </c>
      <c r="I219" s="99"/>
      <c r="J219" s="99"/>
      <c r="K219" s="99"/>
      <c r="L219" s="99"/>
      <c r="M219" s="377" t="s">
        <v>567</v>
      </c>
      <c r="N219" s="13"/>
      <c r="O219" s="13"/>
    </row>
    <row r="220" spans="1:15" ht="57" customHeight="1" x14ac:dyDescent="0.25">
      <c r="A220" s="400"/>
      <c r="B220" s="262"/>
      <c r="C220" s="422"/>
      <c r="D220" s="262"/>
      <c r="E220" s="21" t="s">
        <v>53</v>
      </c>
      <c r="F220" s="98">
        <v>2530000</v>
      </c>
      <c r="G220" s="39">
        <v>9500</v>
      </c>
      <c r="H220" s="180">
        <f t="shared" si="12"/>
        <v>0</v>
      </c>
      <c r="I220" s="99"/>
      <c r="J220" s="99"/>
      <c r="K220" s="99"/>
      <c r="L220" s="99"/>
      <c r="M220" s="379"/>
    </row>
    <row r="221" spans="1:15" ht="105" customHeight="1" x14ac:dyDescent="0.25">
      <c r="A221" s="398" t="s">
        <v>186</v>
      </c>
      <c r="B221" s="262"/>
      <c r="C221" s="422" t="s">
        <v>43</v>
      </c>
      <c r="D221" s="262" t="s">
        <v>75</v>
      </c>
      <c r="E221" s="21" t="s">
        <v>52</v>
      </c>
      <c r="F221" s="98">
        <v>2740000</v>
      </c>
      <c r="G221" s="39">
        <v>5000</v>
      </c>
      <c r="H221" s="180">
        <f t="shared" si="12"/>
        <v>0</v>
      </c>
      <c r="I221" s="99"/>
      <c r="J221" s="99"/>
      <c r="K221" s="99"/>
      <c r="L221" s="99"/>
      <c r="M221" s="377" t="s">
        <v>568</v>
      </c>
      <c r="N221" s="13"/>
      <c r="O221" s="13"/>
    </row>
    <row r="222" spans="1:15" ht="72" customHeight="1" x14ac:dyDescent="0.25">
      <c r="A222" s="400"/>
      <c r="B222" s="262"/>
      <c r="C222" s="422"/>
      <c r="D222" s="262"/>
      <c r="E222" s="21" t="s">
        <v>53</v>
      </c>
      <c r="F222" s="98">
        <v>2740000</v>
      </c>
      <c r="G222" s="39">
        <v>5000</v>
      </c>
      <c r="H222" s="180">
        <f t="shared" si="12"/>
        <v>0</v>
      </c>
      <c r="I222" s="99"/>
      <c r="J222" s="99"/>
      <c r="K222" s="99"/>
      <c r="L222" s="99"/>
      <c r="M222" s="379"/>
    </row>
    <row r="223" spans="1:15" ht="90.75" customHeight="1" x14ac:dyDescent="0.25">
      <c r="A223" s="398" t="s">
        <v>117</v>
      </c>
      <c r="B223" s="262"/>
      <c r="C223" s="262" t="s">
        <v>33</v>
      </c>
      <c r="D223" s="262" t="s">
        <v>75</v>
      </c>
      <c r="E223" s="21" t="s">
        <v>52</v>
      </c>
      <c r="F223" s="98">
        <v>2530000</v>
      </c>
      <c r="G223" s="39">
        <v>5000</v>
      </c>
      <c r="H223" s="180">
        <f t="shared" si="12"/>
        <v>0</v>
      </c>
      <c r="I223" s="99"/>
      <c r="J223" s="99"/>
      <c r="K223" s="99"/>
      <c r="L223" s="99"/>
      <c r="M223" s="377" t="s">
        <v>524</v>
      </c>
      <c r="N223" s="13"/>
      <c r="O223" s="13"/>
    </row>
    <row r="224" spans="1:15" ht="81" customHeight="1" x14ac:dyDescent="0.25">
      <c r="A224" s="400"/>
      <c r="B224" s="262"/>
      <c r="C224" s="262"/>
      <c r="D224" s="262"/>
      <c r="E224" s="21" t="s">
        <v>53</v>
      </c>
      <c r="F224" s="98">
        <v>2530000</v>
      </c>
      <c r="G224" s="39">
        <v>5000</v>
      </c>
      <c r="H224" s="180">
        <f t="shared" si="12"/>
        <v>0</v>
      </c>
      <c r="I224" s="99"/>
      <c r="J224" s="99"/>
      <c r="K224" s="99"/>
      <c r="L224" s="99"/>
      <c r="M224" s="434"/>
    </row>
    <row r="225" spans="1:15" ht="65.25" customHeight="1" x14ac:dyDescent="0.25">
      <c r="A225" s="401" t="s">
        <v>118</v>
      </c>
      <c r="B225" s="262"/>
      <c r="C225" s="422" t="s">
        <v>45</v>
      </c>
      <c r="D225" s="262" t="s">
        <v>75</v>
      </c>
      <c r="E225" s="21" t="s">
        <v>52</v>
      </c>
      <c r="F225" s="98">
        <v>2873330</v>
      </c>
      <c r="G225" s="39"/>
      <c r="H225" s="39">
        <f t="shared" si="12"/>
        <v>2873330</v>
      </c>
      <c r="I225" s="99">
        <v>373330</v>
      </c>
      <c r="J225" s="99">
        <v>2500000</v>
      </c>
      <c r="K225" s="99"/>
      <c r="L225" s="99"/>
      <c r="M225" s="252" t="s">
        <v>607</v>
      </c>
    </row>
    <row r="226" spans="1:15" ht="105" customHeight="1" x14ac:dyDescent="0.25">
      <c r="A226" s="403"/>
      <c r="B226" s="208"/>
      <c r="C226" s="256"/>
      <c r="D226" s="208"/>
      <c r="E226" s="126" t="s">
        <v>53</v>
      </c>
      <c r="F226" s="98">
        <v>2873330</v>
      </c>
      <c r="G226" s="39"/>
      <c r="H226" s="39">
        <f t="shared" si="12"/>
        <v>2873330</v>
      </c>
      <c r="I226" s="96">
        <v>373330</v>
      </c>
      <c r="J226" s="96">
        <v>2500000</v>
      </c>
      <c r="K226" s="96"/>
      <c r="L226" s="96"/>
      <c r="M226" s="252"/>
    </row>
    <row r="227" spans="1:15" ht="76.5" customHeight="1" x14ac:dyDescent="0.25">
      <c r="A227" s="401" t="s">
        <v>119</v>
      </c>
      <c r="B227" s="262"/>
      <c r="C227" s="422" t="s">
        <v>45</v>
      </c>
      <c r="D227" s="262" t="s">
        <v>75</v>
      </c>
      <c r="E227" s="21" t="s">
        <v>52</v>
      </c>
      <c r="F227" s="98">
        <v>2873330</v>
      </c>
      <c r="G227" s="39"/>
      <c r="H227" s="39">
        <f t="shared" si="12"/>
        <v>2873330</v>
      </c>
      <c r="I227" s="99">
        <v>373330</v>
      </c>
      <c r="J227" s="99">
        <v>2500000</v>
      </c>
      <c r="K227" s="99"/>
      <c r="L227" s="99"/>
      <c r="M227" s="377" t="s">
        <v>608</v>
      </c>
    </row>
    <row r="228" spans="1:15" ht="105" customHeight="1" x14ac:dyDescent="0.25">
      <c r="A228" s="403"/>
      <c r="B228" s="262"/>
      <c r="C228" s="422"/>
      <c r="D228" s="262"/>
      <c r="E228" s="21" t="s">
        <v>53</v>
      </c>
      <c r="F228" s="98">
        <v>2873330</v>
      </c>
      <c r="G228" s="39"/>
      <c r="H228" s="39">
        <f t="shared" si="12"/>
        <v>2873330</v>
      </c>
      <c r="I228" s="99">
        <v>373330</v>
      </c>
      <c r="J228" s="99">
        <v>2500000</v>
      </c>
      <c r="K228" s="99"/>
      <c r="L228" s="99"/>
      <c r="M228" s="379"/>
    </row>
    <row r="229" spans="1:15" ht="122.25" customHeight="1" x14ac:dyDescent="0.25">
      <c r="A229" s="398" t="s">
        <v>120</v>
      </c>
      <c r="B229" s="262"/>
      <c r="C229" s="262" t="s">
        <v>30</v>
      </c>
      <c r="D229" s="262" t="s">
        <v>75</v>
      </c>
      <c r="E229" s="21" t="s">
        <v>52</v>
      </c>
      <c r="F229" s="98">
        <v>5025282</v>
      </c>
      <c r="G229" s="39">
        <v>1200</v>
      </c>
      <c r="H229" s="180">
        <f t="shared" si="12"/>
        <v>0</v>
      </c>
      <c r="I229" s="99"/>
      <c r="J229" s="99"/>
      <c r="K229" s="99"/>
      <c r="L229" s="99"/>
      <c r="M229" s="377" t="s">
        <v>283</v>
      </c>
      <c r="N229" s="13"/>
      <c r="O229" s="13"/>
    </row>
    <row r="230" spans="1:15" ht="95.25" customHeight="1" x14ac:dyDescent="0.25">
      <c r="A230" s="400"/>
      <c r="B230" s="262"/>
      <c r="C230" s="262"/>
      <c r="D230" s="262"/>
      <c r="E230" s="21" t="s">
        <v>53</v>
      </c>
      <c r="F230" s="98">
        <v>5025282</v>
      </c>
      <c r="G230" s="39">
        <v>1200</v>
      </c>
      <c r="H230" s="180">
        <f t="shared" si="12"/>
        <v>0</v>
      </c>
      <c r="I230" s="99"/>
      <c r="J230" s="99"/>
      <c r="K230" s="99"/>
      <c r="L230" s="99"/>
      <c r="M230" s="434"/>
    </row>
    <row r="231" spans="1:15" ht="42" customHeight="1" x14ac:dyDescent="0.25">
      <c r="A231" s="398" t="s">
        <v>121</v>
      </c>
      <c r="B231" s="262"/>
      <c r="C231" s="262" t="s">
        <v>30</v>
      </c>
      <c r="D231" s="262" t="s">
        <v>75</v>
      </c>
      <c r="E231" s="21" t="s">
        <v>52</v>
      </c>
      <c r="F231" s="98">
        <v>4963112</v>
      </c>
      <c r="G231" s="39">
        <v>478854.12</v>
      </c>
      <c r="H231" s="39">
        <f t="shared" si="12"/>
        <v>474433</v>
      </c>
      <c r="I231" s="99">
        <v>474433</v>
      </c>
      <c r="J231" s="99"/>
      <c r="K231" s="99"/>
      <c r="L231" s="99"/>
      <c r="M231" s="377" t="s">
        <v>569</v>
      </c>
      <c r="N231" s="13"/>
      <c r="O231" s="13"/>
    </row>
    <row r="232" spans="1:15" ht="53.25" customHeight="1" x14ac:dyDescent="0.25">
      <c r="A232" s="400"/>
      <c r="B232" s="262"/>
      <c r="C232" s="262"/>
      <c r="D232" s="262"/>
      <c r="E232" s="21" t="s">
        <v>53</v>
      </c>
      <c r="F232" s="98">
        <v>4963112</v>
      </c>
      <c r="G232" s="39">
        <v>478854.12</v>
      </c>
      <c r="H232" s="39">
        <f t="shared" si="12"/>
        <v>474433</v>
      </c>
      <c r="I232" s="99">
        <v>474433</v>
      </c>
      <c r="J232" s="99"/>
      <c r="K232" s="99"/>
      <c r="L232" s="99"/>
      <c r="M232" s="434"/>
    </row>
    <row r="233" spans="1:15" ht="58.5" customHeight="1" x14ac:dyDescent="0.25">
      <c r="A233" s="398" t="s">
        <v>123</v>
      </c>
      <c r="B233" s="262"/>
      <c r="C233" s="262" t="s">
        <v>31</v>
      </c>
      <c r="D233" s="262" t="s">
        <v>75</v>
      </c>
      <c r="E233" s="21" t="s">
        <v>52</v>
      </c>
      <c r="F233" s="98">
        <v>26685480</v>
      </c>
      <c r="G233" s="39">
        <v>692962.77</v>
      </c>
      <c r="H233" s="39">
        <f t="shared" si="12"/>
        <v>23689943</v>
      </c>
      <c r="I233" s="99">
        <f>I234</f>
        <v>23689943</v>
      </c>
      <c r="J233" s="99"/>
      <c r="K233" s="99"/>
      <c r="L233" s="99"/>
      <c r="M233" s="377" t="s">
        <v>570</v>
      </c>
      <c r="N233" s="13"/>
      <c r="O233" s="13"/>
    </row>
    <row r="234" spans="1:15" ht="104.25" customHeight="1" x14ac:dyDescent="0.25">
      <c r="A234" s="400"/>
      <c r="B234" s="262"/>
      <c r="C234" s="262"/>
      <c r="D234" s="262"/>
      <c r="E234" s="21" t="s">
        <v>53</v>
      </c>
      <c r="F234" s="113">
        <v>26685480</v>
      </c>
      <c r="G234" s="39">
        <v>692962.77</v>
      </c>
      <c r="H234" s="39">
        <f t="shared" si="12"/>
        <v>23689943</v>
      </c>
      <c r="I234" s="99">
        <v>23689943</v>
      </c>
      <c r="J234" s="99"/>
      <c r="K234" s="99"/>
      <c r="L234" s="99"/>
      <c r="M234" s="379"/>
    </row>
    <row r="235" spans="1:15" ht="129" customHeight="1" x14ac:dyDescent="0.25">
      <c r="A235" s="398" t="s">
        <v>122</v>
      </c>
      <c r="B235" s="262"/>
      <c r="C235" s="262" t="s">
        <v>30</v>
      </c>
      <c r="D235" s="262" t="s">
        <v>32</v>
      </c>
      <c r="E235" s="21" t="s">
        <v>52</v>
      </c>
      <c r="F235" s="98">
        <v>4951026</v>
      </c>
      <c r="G235" s="39">
        <v>465099.12</v>
      </c>
      <c r="H235" s="39">
        <f t="shared" si="12"/>
        <v>460678</v>
      </c>
      <c r="I235" s="99">
        <v>460678</v>
      </c>
      <c r="J235" s="99"/>
      <c r="K235" s="99"/>
      <c r="L235" s="99"/>
      <c r="M235" s="377" t="s">
        <v>571</v>
      </c>
      <c r="N235" s="13"/>
      <c r="O235" s="13"/>
    </row>
    <row r="236" spans="1:15" ht="97.5" customHeight="1" x14ac:dyDescent="0.25">
      <c r="A236" s="400"/>
      <c r="B236" s="262"/>
      <c r="C236" s="262"/>
      <c r="D236" s="262"/>
      <c r="E236" s="21" t="s">
        <v>53</v>
      </c>
      <c r="F236" s="98">
        <v>4951026</v>
      </c>
      <c r="G236" s="39">
        <v>465099.12</v>
      </c>
      <c r="H236" s="39">
        <f t="shared" si="12"/>
        <v>460678</v>
      </c>
      <c r="I236" s="99">
        <v>460678</v>
      </c>
      <c r="J236" s="99"/>
      <c r="K236" s="99"/>
      <c r="L236" s="99"/>
      <c r="M236" s="434"/>
    </row>
    <row r="237" spans="1:15" ht="96.75" customHeight="1" x14ac:dyDescent="0.25">
      <c r="A237" s="442" t="s">
        <v>89</v>
      </c>
      <c r="B237" s="262"/>
      <c r="C237" s="422" t="s">
        <v>43</v>
      </c>
      <c r="D237" s="262" t="s">
        <v>68</v>
      </c>
      <c r="E237" s="29" t="s">
        <v>52</v>
      </c>
      <c r="F237" s="63">
        <v>8001356</v>
      </c>
      <c r="G237" s="165">
        <v>6467759.9800000004</v>
      </c>
      <c r="H237" s="39">
        <f t="shared" si="12"/>
        <v>7418502</v>
      </c>
      <c r="I237" s="63">
        <f>I238</f>
        <v>7418502</v>
      </c>
      <c r="J237" s="63"/>
      <c r="K237" s="63"/>
      <c r="L237" s="63"/>
      <c r="M237" s="377" t="s">
        <v>572</v>
      </c>
    </row>
    <row r="238" spans="1:15" ht="125.25" customHeight="1" x14ac:dyDescent="0.25">
      <c r="A238" s="443"/>
      <c r="B238" s="262"/>
      <c r="C238" s="422"/>
      <c r="D238" s="262"/>
      <c r="E238" s="29" t="s">
        <v>53</v>
      </c>
      <c r="F238" s="63">
        <v>8001356</v>
      </c>
      <c r="G238" s="165">
        <v>6467759.9800000004</v>
      </c>
      <c r="H238" s="39">
        <f t="shared" si="12"/>
        <v>7418502</v>
      </c>
      <c r="I238" s="64">
        <v>7418502</v>
      </c>
      <c r="J238" s="64"/>
      <c r="K238" s="99"/>
      <c r="L238" s="99"/>
      <c r="M238" s="379"/>
    </row>
    <row r="239" spans="1:15" ht="27" customHeight="1" x14ac:dyDescent="0.25">
      <c r="A239" s="437" t="s">
        <v>276</v>
      </c>
      <c r="B239" s="438"/>
      <c r="C239" s="438"/>
      <c r="D239" s="438"/>
      <c r="E239" s="438"/>
      <c r="F239" s="438"/>
      <c r="G239" s="438"/>
      <c r="H239" s="438"/>
      <c r="I239" s="438"/>
      <c r="J239" s="438"/>
      <c r="K239" s="438"/>
      <c r="L239" s="438"/>
      <c r="M239" s="439"/>
    </row>
    <row r="240" spans="1:15" s="7" customFormat="1" ht="76.5" customHeight="1" x14ac:dyDescent="0.2">
      <c r="A240" s="440" t="s">
        <v>277</v>
      </c>
      <c r="B240" s="262"/>
      <c r="C240" s="422"/>
      <c r="D240" s="262"/>
      <c r="E240" s="29" t="s">
        <v>52</v>
      </c>
      <c r="F240" s="63">
        <v>8001356</v>
      </c>
      <c r="G240" s="165"/>
      <c r="H240" s="39">
        <f>I240+J240+K240+L240</f>
        <v>2790266</v>
      </c>
      <c r="I240" s="63">
        <v>2790266</v>
      </c>
      <c r="J240" s="63"/>
      <c r="K240" s="63"/>
      <c r="L240" s="63"/>
      <c r="M240" s="377" t="s">
        <v>573</v>
      </c>
    </row>
    <row r="241" spans="1:13" ht="72.75" customHeight="1" x14ac:dyDescent="0.25">
      <c r="A241" s="441"/>
      <c r="B241" s="262"/>
      <c r="C241" s="422"/>
      <c r="D241" s="262"/>
      <c r="E241" s="29" t="s">
        <v>53</v>
      </c>
      <c r="F241" s="63">
        <v>8001356</v>
      </c>
      <c r="G241" s="165"/>
      <c r="H241" s="39">
        <f>I241+J241+K241+L241</f>
        <v>2790266</v>
      </c>
      <c r="I241" s="64">
        <v>2790266</v>
      </c>
      <c r="J241" s="64"/>
      <c r="K241" s="99"/>
      <c r="L241" s="99"/>
      <c r="M241" s="379"/>
    </row>
    <row r="242" spans="1:13" ht="102.75" customHeight="1" x14ac:dyDescent="0.25">
      <c r="A242" s="435" t="s">
        <v>574</v>
      </c>
      <c r="B242" s="170"/>
      <c r="C242" s="172"/>
      <c r="D242" s="170"/>
      <c r="E242" s="179" t="s">
        <v>52</v>
      </c>
      <c r="F242" s="63"/>
      <c r="G242" s="63"/>
      <c r="H242" s="171">
        <v>486337</v>
      </c>
      <c r="I242" s="64">
        <v>486337</v>
      </c>
      <c r="J242" s="64"/>
      <c r="K242" s="169"/>
      <c r="L242" s="169"/>
      <c r="M242" s="211" t="s">
        <v>575</v>
      </c>
    </row>
    <row r="243" spans="1:13" ht="99.75" customHeight="1" x14ac:dyDescent="0.25">
      <c r="A243" s="436"/>
      <c r="B243" s="170"/>
      <c r="C243" s="172"/>
      <c r="D243" s="170"/>
      <c r="E243" s="179" t="s">
        <v>53</v>
      </c>
      <c r="F243" s="63"/>
      <c r="G243" s="63"/>
      <c r="H243" s="171">
        <v>486337</v>
      </c>
      <c r="I243" s="64">
        <v>486337</v>
      </c>
      <c r="J243" s="64"/>
      <c r="K243" s="169"/>
      <c r="L243" s="169"/>
      <c r="M243" s="212"/>
    </row>
    <row r="244" spans="1:13" ht="31.5" customHeight="1" x14ac:dyDescent="0.25">
      <c r="A244" s="444" t="s">
        <v>287</v>
      </c>
      <c r="B244" s="445"/>
      <c r="C244" s="445"/>
      <c r="D244" s="445"/>
      <c r="E244" s="445"/>
      <c r="F244" s="445"/>
      <c r="G244" s="445"/>
      <c r="H244" s="445"/>
      <c r="I244" s="445"/>
      <c r="J244" s="445"/>
      <c r="K244" s="445"/>
      <c r="L244" s="445"/>
      <c r="M244" s="446"/>
    </row>
    <row r="245" spans="1:13" ht="71.25" customHeight="1" x14ac:dyDescent="0.25">
      <c r="A245" s="129" t="s">
        <v>480</v>
      </c>
      <c r="B245" s="130" t="s">
        <v>361</v>
      </c>
      <c r="C245" s="116"/>
      <c r="D245" s="130" t="s">
        <v>288</v>
      </c>
      <c r="E245" s="139" t="s">
        <v>289</v>
      </c>
      <c r="F245" s="174"/>
      <c r="G245" s="174"/>
      <c r="H245" s="191">
        <f t="shared" ref="H245:H250" si="13">I245+J245+K245+L245</f>
        <v>0</v>
      </c>
      <c r="I245" s="174"/>
      <c r="J245" s="174"/>
      <c r="K245" s="174"/>
      <c r="L245" s="174"/>
      <c r="M245" s="142" t="s">
        <v>414</v>
      </c>
    </row>
    <row r="246" spans="1:13" ht="129" customHeight="1" x14ac:dyDescent="0.25">
      <c r="A246" s="129" t="s">
        <v>355</v>
      </c>
      <c r="B246" s="131" t="s">
        <v>362</v>
      </c>
      <c r="C246" s="114"/>
      <c r="D246" s="114" t="s">
        <v>290</v>
      </c>
      <c r="E246" s="114" t="s">
        <v>289</v>
      </c>
      <c r="F246" s="173"/>
      <c r="G246" s="173"/>
      <c r="H246" s="191">
        <f t="shared" si="13"/>
        <v>0</v>
      </c>
      <c r="I246" s="173"/>
      <c r="J246" s="30"/>
      <c r="K246" s="173"/>
      <c r="L246" s="173"/>
      <c r="M246" s="143" t="s">
        <v>415</v>
      </c>
    </row>
    <row r="247" spans="1:13" ht="128.25" customHeight="1" x14ac:dyDescent="0.25">
      <c r="A247" s="129" t="s">
        <v>481</v>
      </c>
      <c r="B247" s="131" t="s">
        <v>363</v>
      </c>
      <c r="C247" s="132"/>
      <c r="D247" s="116" t="s">
        <v>291</v>
      </c>
      <c r="E247" s="114" t="s">
        <v>289</v>
      </c>
      <c r="F247" s="175"/>
      <c r="G247" s="175"/>
      <c r="H247" s="191">
        <f t="shared" si="13"/>
        <v>0</v>
      </c>
      <c r="I247" s="175"/>
      <c r="J247" s="176"/>
      <c r="K247" s="175"/>
      <c r="L247" s="175"/>
      <c r="M247" s="143" t="s">
        <v>416</v>
      </c>
    </row>
    <row r="248" spans="1:13" ht="33.75" x14ac:dyDescent="0.25">
      <c r="A248" s="129" t="s">
        <v>482</v>
      </c>
      <c r="B248" s="130" t="s">
        <v>364</v>
      </c>
      <c r="C248" s="116"/>
      <c r="D248" s="130" t="s">
        <v>292</v>
      </c>
      <c r="E248" s="114" t="s">
        <v>289</v>
      </c>
      <c r="F248" s="175"/>
      <c r="G248" s="175"/>
      <c r="H248" s="191">
        <f t="shared" si="13"/>
        <v>0</v>
      </c>
      <c r="I248" s="175"/>
      <c r="J248" s="176"/>
      <c r="K248" s="175"/>
      <c r="L248" s="175"/>
      <c r="M248" s="143" t="s">
        <v>417</v>
      </c>
    </row>
    <row r="249" spans="1:13" ht="45" customHeight="1" x14ac:dyDescent="0.25">
      <c r="A249" s="129" t="s">
        <v>483</v>
      </c>
      <c r="B249" s="133" t="s">
        <v>365</v>
      </c>
      <c r="C249" s="134"/>
      <c r="D249" s="130" t="s">
        <v>293</v>
      </c>
      <c r="E249" s="114" t="s">
        <v>289</v>
      </c>
      <c r="F249" s="175"/>
      <c r="G249" s="175"/>
      <c r="H249" s="191">
        <f t="shared" si="13"/>
        <v>0</v>
      </c>
      <c r="I249" s="175"/>
      <c r="J249" s="176"/>
      <c r="K249" s="175"/>
      <c r="L249" s="175"/>
      <c r="M249" s="143" t="s">
        <v>418</v>
      </c>
    </row>
    <row r="250" spans="1:13" ht="30.75" customHeight="1" x14ac:dyDescent="0.25">
      <c r="A250" s="129" t="s">
        <v>484</v>
      </c>
      <c r="B250" s="133" t="s">
        <v>366</v>
      </c>
      <c r="C250" s="134"/>
      <c r="D250" s="130" t="s">
        <v>294</v>
      </c>
      <c r="E250" s="114" t="s">
        <v>289</v>
      </c>
      <c r="F250" s="175"/>
      <c r="G250" s="175"/>
      <c r="H250" s="191">
        <f t="shared" si="13"/>
        <v>0</v>
      </c>
      <c r="I250" s="175"/>
      <c r="J250" s="176"/>
      <c r="K250" s="175"/>
      <c r="L250" s="175"/>
      <c r="M250" s="143" t="s">
        <v>419</v>
      </c>
    </row>
    <row r="251" spans="1:13" ht="32.25" customHeight="1" x14ac:dyDescent="0.25">
      <c r="A251" s="129" t="s">
        <v>485</v>
      </c>
      <c r="B251" s="133" t="s">
        <v>366</v>
      </c>
      <c r="C251" s="134"/>
      <c r="D251" s="130" t="s">
        <v>295</v>
      </c>
      <c r="E251" s="114" t="s">
        <v>289</v>
      </c>
      <c r="F251" s="175"/>
      <c r="G251" s="175"/>
      <c r="H251" s="191">
        <f t="shared" ref="H251:H312" si="14">I251+J251+K251+L251</f>
        <v>0</v>
      </c>
      <c r="I251" s="175"/>
      <c r="J251" s="176"/>
      <c r="K251" s="175"/>
      <c r="L251" s="175"/>
      <c r="M251" s="143" t="s">
        <v>420</v>
      </c>
    </row>
    <row r="252" spans="1:13" ht="31.5" customHeight="1" x14ac:dyDescent="0.25">
      <c r="A252" s="129" t="s">
        <v>486</v>
      </c>
      <c r="B252" s="133" t="s">
        <v>365</v>
      </c>
      <c r="C252" s="134"/>
      <c r="D252" s="130" t="s">
        <v>296</v>
      </c>
      <c r="E252" s="114" t="s">
        <v>289</v>
      </c>
      <c r="F252" s="175"/>
      <c r="G252" s="175"/>
      <c r="H252" s="191">
        <f t="shared" si="14"/>
        <v>0</v>
      </c>
      <c r="I252" s="175"/>
      <c r="J252" s="176"/>
      <c r="K252" s="175"/>
      <c r="L252" s="175"/>
      <c r="M252" s="143" t="s">
        <v>421</v>
      </c>
    </row>
    <row r="253" spans="1:13" ht="34.5" customHeight="1" x14ac:dyDescent="0.25">
      <c r="A253" s="129" t="s">
        <v>487</v>
      </c>
      <c r="B253" s="133" t="s">
        <v>367</v>
      </c>
      <c r="C253" s="135" t="s">
        <v>411</v>
      </c>
      <c r="D253" s="134" t="s">
        <v>297</v>
      </c>
      <c r="E253" s="114" t="s">
        <v>289</v>
      </c>
      <c r="F253" s="175"/>
      <c r="G253" s="175"/>
      <c r="H253" s="191">
        <f t="shared" si="14"/>
        <v>0</v>
      </c>
      <c r="I253" s="175"/>
      <c r="J253" s="176"/>
      <c r="K253" s="175"/>
      <c r="L253" s="175"/>
      <c r="M253" s="143" t="s">
        <v>422</v>
      </c>
    </row>
    <row r="254" spans="1:13" ht="60" customHeight="1" x14ac:dyDescent="0.25">
      <c r="A254" s="141" t="s">
        <v>413</v>
      </c>
      <c r="B254" s="136" t="s">
        <v>368</v>
      </c>
      <c r="C254" s="116"/>
      <c r="D254" s="116" t="s">
        <v>298</v>
      </c>
      <c r="E254" s="114" t="s">
        <v>289</v>
      </c>
      <c r="F254" s="175"/>
      <c r="G254" s="175"/>
      <c r="H254" s="191">
        <f t="shared" si="14"/>
        <v>0</v>
      </c>
      <c r="I254" s="175"/>
      <c r="J254" s="176"/>
      <c r="K254" s="175"/>
      <c r="L254" s="175"/>
      <c r="M254" s="143" t="s">
        <v>529</v>
      </c>
    </row>
    <row r="255" spans="1:13" ht="66" customHeight="1" x14ac:dyDescent="0.25">
      <c r="A255" s="141" t="s">
        <v>412</v>
      </c>
      <c r="B255" s="136" t="s">
        <v>369</v>
      </c>
      <c r="C255" s="116"/>
      <c r="D255" s="116" t="s">
        <v>298</v>
      </c>
      <c r="E255" s="114" t="s">
        <v>289</v>
      </c>
      <c r="F255" s="175"/>
      <c r="G255" s="175"/>
      <c r="H255" s="191">
        <f t="shared" si="14"/>
        <v>0</v>
      </c>
      <c r="I255" s="175"/>
      <c r="J255" s="176"/>
      <c r="K255" s="175"/>
      <c r="L255" s="175"/>
      <c r="M255" s="143" t="s">
        <v>530</v>
      </c>
    </row>
    <row r="256" spans="1:13" ht="63" customHeight="1" x14ac:dyDescent="0.25">
      <c r="A256" s="141" t="s">
        <v>488</v>
      </c>
      <c r="B256" s="136">
        <v>7272.32</v>
      </c>
      <c r="C256" s="116"/>
      <c r="D256" s="116" t="s">
        <v>298</v>
      </c>
      <c r="E256" s="114" t="s">
        <v>289</v>
      </c>
      <c r="F256" s="175"/>
      <c r="G256" s="175"/>
      <c r="H256" s="191">
        <f t="shared" si="14"/>
        <v>0</v>
      </c>
      <c r="I256" s="175"/>
      <c r="J256" s="176"/>
      <c r="K256" s="175"/>
      <c r="L256" s="175"/>
      <c r="M256" s="143" t="s">
        <v>423</v>
      </c>
    </row>
    <row r="257" spans="1:13" ht="69" customHeight="1" x14ac:dyDescent="0.25">
      <c r="A257" s="141" t="s">
        <v>479</v>
      </c>
      <c r="B257" s="136" t="s">
        <v>370</v>
      </c>
      <c r="C257" s="116"/>
      <c r="D257" s="116" t="s">
        <v>299</v>
      </c>
      <c r="E257" s="114" t="s">
        <v>289</v>
      </c>
      <c r="F257" s="175"/>
      <c r="G257" s="175"/>
      <c r="H257" s="191">
        <f t="shared" si="14"/>
        <v>0</v>
      </c>
      <c r="I257" s="175"/>
      <c r="J257" s="176"/>
      <c r="K257" s="175"/>
      <c r="L257" s="175"/>
      <c r="M257" s="143" t="s">
        <v>424</v>
      </c>
    </row>
    <row r="258" spans="1:13" ht="82.5" customHeight="1" x14ac:dyDescent="0.25">
      <c r="A258" s="141" t="s">
        <v>489</v>
      </c>
      <c r="B258" s="137" t="s">
        <v>371</v>
      </c>
      <c r="C258" s="116"/>
      <c r="D258" s="116" t="s">
        <v>300</v>
      </c>
      <c r="E258" s="114" t="s">
        <v>289</v>
      </c>
      <c r="F258" s="175"/>
      <c r="G258" s="175"/>
      <c r="H258" s="191">
        <f t="shared" si="14"/>
        <v>0</v>
      </c>
      <c r="I258" s="175"/>
      <c r="J258" s="176"/>
      <c r="K258" s="175"/>
      <c r="L258" s="175"/>
      <c r="M258" s="143" t="s">
        <v>594</v>
      </c>
    </row>
    <row r="259" spans="1:13" ht="79.5" customHeight="1" x14ac:dyDescent="0.25">
      <c r="A259" s="141" t="s">
        <v>490</v>
      </c>
      <c r="B259" s="137" t="s">
        <v>372</v>
      </c>
      <c r="C259" s="116"/>
      <c r="D259" s="116" t="s">
        <v>300</v>
      </c>
      <c r="E259" s="114" t="s">
        <v>289</v>
      </c>
      <c r="F259" s="175"/>
      <c r="G259" s="175"/>
      <c r="H259" s="191">
        <f t="shared" si="14"/>
        <v>0</v>
      </c>
      <c r="I259" s="175"/>
      <c r="J259" s="176"/>
      <c r="K259" s="175"/>
      <c r="L259" s="175"/>
      <c r="M259" s="143" t="s">
        <v>593</v>
      </c>
    </row>
    <row r="260" spans="1:13" ht="81" customHeight="1" x14ac:dyDescent="0.25">
      <c r="A260" s="141" t="s">
        <v>356</v>
      </c>
      <c r="B260" s="137" t="s">
        <v>373</v>
      </c>
      <c r="C260" s="116"/>
      <c r="D260" s="116" t="s">
        <v>301</v>
      </c>
      <c r="E260" s="114" t="s">
        <v>289</v>
      </c>
      <c r="F260" s="175"/>
      <c r="G260" s="175"/>
      <c r="H260" s="191">
        <f t="shared" si="14"/>
        <v>0</v>
      </c>
      <c r="I260" s="175"/>
      <c r="J260" s="176"/>
      <c r="K260" s="175"/>
      <c r="L260" s="175"/>
      <c r="M260" s="143" t="s">
        <v>425</v>
      </c>
    </row>
    <row r="261" spans="1:13" ht="79.5" customHeight="1" x14ac:dyDescent="0.25">
      <c r="A261" s="141" t="s">
        <v>302</v>
      </c>
      <c r="B261" s="137" t="s">
        <v>374</v>
      </c>
      <c r="C261" s="116"/>
      <c r="D261" s="116" t="s">
        <v>303</v>
      </c>
      <c r="E261" s="114" t="s">
        <v>289</v>
      </c>
      <c r="F261" s="175"/>
      <c r="G261" s="175"/>
      <c r="H261" s="191">
        <f t="shared" si="14"/>
        <v>0</v>
      </c>
      <c r="I261" s="175"/>
      <c r="J261" s="176"/>
      <c r="K261" s="175"/>
      <c r="L261" s="175"/>
      <c r="M261" s="143" t="s">
        <v>426</v>
      </c>
    </row>
    <row r="262" spans="1:13" ht="40.5" customHeight="1" x14ac:dyDescent="0.25">
      <c r="A262" s="141" t="s">
        <v>304</v>
      </c>
      <c r="B262" s="137" t="s">
        <v>375</v>
      </c>
      <c r="C262" s="116"/>
      <c r="D262" s="116" t="s">
        <v>305</v>
      </c>
      <c r="E262" s="114" t="s">
        <v>289</v>
      </c>
      <c r="F262" s="175"/>
      <c r="G262" s="175"/>
      <c r="H262" s="191">
        <f t="shared" si="14"/>
        <v>0</v>
      </c>
      <c r="I262" s="175"/>
      <c r="J262" s="176"/>
      <c r="K262" s="175"/>
      <c r="L262" s="175"/>
      <c r="M262" s="143" t="s">
        <v>427</v>
      </c>
    </row>
    <row r="263" spans="1:13" ht="41.25" customHeight="1" x14ac:dyDescent="0.25">
      <c r="A263" s="141" t="s">
        <v>306</v>
      </c>
      <c r="B263" s="137" t="s">
        <v>376</v>
      </c>
      <c r="C263" s="116"/>
      <c r="D263" s="116" t="s">
        <v>307</v>
      </c>
      <c r="E263" s="114" t="s">
        <v>289</v>
      </c>
      <c r="F263" s="175"/>
      <c r="G263" s="175"/>
      <c r="H263" s="191">
        <f t="shared" si="14"/>
        <v>0</v>
      </c>
      <c r="I263" s="175"/>
      <c r="J263" s="176"/>
      <c r="K263" s="175"/>
      <c r="L263" s="175"/>
      <c r="M263" s="143" t="s">
        <v>428</v>
      </c>
    </row>
    <row r="264" spans="1:13" ht="65.25" customHeight="1" x14ac:dyDescent="0.25">
      <c r="A264" s="141" t="s">
        <v>478</v>
      </c>
      <c r="B264" s="137" t="s">
        <v>377</v>
      </c>
      <c r="C264" s="116"/>
      <c r="D264" s="116" t="s">
        <v>308</v>
      </c>
      <c r="E264" s="114" t="s">
        <v>289</v>
      </c>
      <c r="F264" s="175"/>
      <c r="G264" s="175"/>
      <c r="H264" s="191">
        <f t="shared" si="14"/>
        <v>0</v>
      </c>
      <c r="I264" s="175"/>
      <c r="J264" s="176"/>
      <c r="K264" s="175"/>
      <c r="L264" s="175"/>
      <c r="M264" s="143" t="s">
        <v>429</v>
      </c>
    </row>
    <row r="265" spans="1:13" ht="84.75" customHeight="1" x14ac:dyDescent="0.25">
      <c r="A265" s="141" t="s">
        <v>477</v>
      </c>
      <c r="B265" s="137">
        <v>19869</v>
      </c>
      <c r="C265" s="116"/>
      <c r="D265" s="116" t="s">
        <v>309</v>
      </c>
      <c r="E265" s="114" t="s">
        <v>289</v>
      </c>
      <c r="F265" s="175"/>
      <c r="G265" s="175"/>
      <c r="H265" s="191">
        <f t="shared" si="14"/>
        <v>0</v>
      </c>
      <c r="I265" s="175"/>
      <c r="J265" s="176"/>
      <c r="K265" s="175"/>
      <c r="L265" s="175"/>
      <c r="M265" s="143" t="s">
        <v>430</v>
      </c>
    </row>
    <row r="266" spans="1:13" ht="66.75" customHeight="1" x14ac:dyDescent="0.25">
      <c r="A266" s="141" t="s">
        <v>310</v>
      </c>
      <c r="B266" s="137">
        <v>39272.6</v>
      </c>
      <c r="C266" s="116"/>
      <c r="D266" s="116" t="s">
        <v>308</v>
      </c>
      <c r="E266" s="114" t="s">
        <v>289</v>
      </c>
      <c r="F266" s="175"/>
      <c r="G266" s="175"/>
      <c r="H266" s="191">
        <f t="shared" si="14"/>
        <v>0</v>
      </c>
      <c r="I266" s="175"/>
      <c r="J266" s="176"/>
      <c r="K266" s="175"/>
      <c r="L266" s="175"/>
      <c r="M266" s="143" t="s">
        <v>431</v>
      </c>
    </row>
    <row r="267" spans="1:13" ht="84.75" customHeight="1" x14ac:dyDescent="0.25">
      <c r="A267" s="141" t="s">
        <v>311</v>
      </c>
      <c r="B267" s="137" t="s">
        <v>378</v>
      </c>
      <c r="C267" s="116"/>
      <c r="D267" s="116" t="s">
        <v>312</v>
      </c>
      <c r="E267" s="114" t="s">
        <v>289</v>
      </c>
      <c r="F267" s="175"/>
      <c r="G267" s="175"/>
      <c r="H267" s="191">
        <f t="shared" si="14"/>
        <v>0</v>
      </c>
      <c r="I267" s="175"/>
      <c r="J267" s="176"/>
      <c r="K267" s="175"/>
      <c r="L267" s="175"/>
      <c r="M267" s="143" t="s">
        <v>432</v>
      </c>
    </row>
    <row r="268" spans="1:13" ht="49.5" customHeight="1" x14ac:dyDescent="0.25">
      <c r="A268" s="141" t="s">
        <v>357</v>
      </c>
      <c r="B268" s="137" t="s">
        <v>379</v>
      </c>
      <c r="C268" s="116"/>
      <c r="D268" s="116" t="s">
        <v>313</v>
      </c>
      <c r="E268" s="114" t="s">
        <v>289</v>
      </c>
      <c r="F268" s="175"/>
      <c r="G268" s="175"/>
      <c r="H268" s="191">
        <f t="shared" si="14"/>
        <v>0</v>
      </c>
      <c r="I268" s="175"/>
      <c r="J268" s="176"/>
      <c r="K268" s="175"/>
      <c r="L268" s="175"/>
      <c r="M268" s="143" t="s">
        <v>433</v>
      </c>
    </row>
    <row r="269" spans="1:13" ht="60.75" customHeight="1" x14ac:dyDescent="0.25">
      <c r="A269" s="141" t="s">
        <v>491</v>
      </c>
      <c r="B269" s="137" t="s">
        <v>380</v>
      </c>
      <c r="C269" s="116"/>
      <c r="D269" s="116" t="s">
        <v>314</v>
      </c>
      <c r="E269" s="114" t="s">
        <v>289</v>
      </c>
      <c r="F269" s="175"/>
      <c r="G269" s="175"/>
      <c r="H269" s="191">
        <f t="shared" si="14"/>
        <v>0</v>
      </c>
      <c r="I269" s="175"/>
      <c r="J269" s="176"/>
      <c r="K269" s="175"/>
      <c r="L269" s="175"/>
      <c r="M269" s="143" t="s">
        <v>434</v>
      </c>
    </row>
    <row r="270" spans="1:13" ht="65.25" customHeight="1" x14ac:dyDescent="0.25">
      <c r="A270" s="141" t="s">
        <v>492</v>
      </c>
      <c r="B270" s="137" t="s">
        <v>381</v>
      </c>
      <c r="C270" s="116"/>
      <c r="D270" s="116" t="s">
        <v>314</v>
      </c>
      <c r="E270" s="114" t="s">
        <v>289</v>
      </c>
      <c r="F270" s="175"/>
      <c r="G270" s="175"/>
      <c r="H270" s="191">
        <f t="shared" si="14"/>
        <v>0</v>
      </c>
      <c r="I270" s="175"/>
      <c r="J270" s="176"/>
      <c r="K270" s="175"/>
      <c r="L270" s="175"/>
      <c r="M270" s="143" t="s">
        <v>435</v>
      </c>
    </row>
    <row r="271" spans="1:13" ht="62.25" customHeight="1" x14ac:dyDescent="0.25">
      <c r="A271" s="141" t="s">
        <v>531</v>
      </c>
      <c r="B271" s="137" t="s">
        <v>382</v>
      </c>
      <c r="C271" s="116"/>
      <c r="D271" s="116" t="s">
        <v>315</v>
      </c>
      <c r="E271" s="114" t="s">
        <v>289</v>
      </c>
      <c r="F271" s="175"/>
      <c r="G271" s="175"/>
      <c r="H271" s="191">
        <f t="shared" si="14"/>
        <v>0</v>
      </c>
      <c r="I271" s="175"/>
      <c r="J271" s="176"/>
      <c r="K271" s="175"/>
      <c r="L271" s="175"/>
      <c r="M271" s="143" t="s">
        <v>532</v>
      </c>
    </row>
    <row r="272" spans="1:13" ht="49.5" customHeight="1" x14ac:dyDescent="0.25">
      <c r="A272" s="141" t="s">
        <v>358</v>
      </c>
      <c r="B272" s="137" t="s">
        <v>379</v>
      </c>
      <c r="C272" s="116"/>
      <c r="D272" s="116" t="s">
        <v>313</v>
      </c>
      <c r="E272" s="114" t="s">
        <v>289</v>
      </c>
      <c r="F272" s="175"/>
      <c r="G272" s="175"/>
      <c r="H272" s="191">
        <f t="shared" si="14"/>
        <v>0</v>
      </c>
      <c r="I272" s="175"/>
      <c r="J272" s="176"/>
      <c r="K272" s="175"/>
      <c r="L272" s="175"/>
      <c r="M272" s="143" t="s">
        <v>436</v>
      </c>
    </row>
    <row r="273" spans="1:13" ht="68.25" customHeight="1" x14ac:dyDescent="0.25">
      <c r="A273" s="141" t="s">
        <v>476</v>
      </c>
      <c r="B273" s="137" t="s">
        <v>383</v>
      </c>
      <c r="C273" s="116"/>
      <c r="D273" s="116" t="s">
        <v>303</v>
      </c>
      <c r="E273" s="114" t="s">
        <v>289</v>
      </c>
      <c r="F273" s="175"/>
      <c r="G273" s="175"/>
      <c r="H273" s="191">
        <f t="shared" si="14"/>
        <v>0</v>
      </c>
      <c r="I273" s="175"/>
      <c r="J273" s="176"/>
      <c r="K273" s="175"/>
      <c r="L273" s="175"/>
      <c r="M273" s="143" t="s">
        <v>437</v>
      </c>
    </row>
    <row r="274" spans="1:13" ht="52.5" customHeight="1" x14ac:dyDescent="0.25">
      <c r="A274" s="141" t="s">
        <v>591</v>
      </c>
      <c r="B274" s="137" t="s">
        <v>384</v>
      </c>
      <c r="C274" s="138"/>
      <c r="D274" s="116" t="s">
        <v>316</v>
      </c>
      <c r="E274" s="114" t="s">
        <v>289</v>
      </c>
      <c r="F274" s="175"/>
      <c r="G274" s="175"/>
      <c r="H274" s="191">
        <f t="shared" si="14"/>
        <v>0</v>
      </c>
      <c r="I274" s="175"/>
      <c r="J274" s="176"/>
      <c r="K274" s="175"/>
      <c r="L274" s="175"/>
      <c r="M274" s="143" t="s">
        <v>592</v>
      </c>
    </row>
    <row r="275" spans="1:13" ht="56.25" customHeight="1" x14ac:dyDescent="0.25">
      <c r="A275" s="141" t="s">
        <v>493</v>
      </c>
      <c r="B275" s="137" t="s">
        <v>385</v>
      </c>
      <c r="C275" s="138"/>
      <c r="D275" s="116" t="s">
        <v>316</v>
      </c>
      <c r="E275" s="114" t="s">
        <v>289</v>
      </c>
      <c r="F275" s="175"/>
      <c r="G275" s="175"/>
      <c r="H275" s="191">
        <f t="shared" si="14"/>
        <v>0</v>
      </c>
      <c r="I275" s="175"/>
      <c r="J275" s="176"/>
      <c r="K275" s="175"/>
      <c r="L275" s="175"/>
      <c r="M275" s="143" t="s">
        <v>438</v>
      </c>
    </row>
    <row r="276" spans="1:13" ht="36" customHeight="1" x14ac:dyDescent="0.25">
      <c r="A276" s="141" t="s">
        <v>494</v>
      </c>
      <c r="B276" s="137" t="s">
        <v>386</v>
      </c>
      <c r="C276" s="116"/>
      <c r="D276" s="116" t="s">
        <v>313</v>
      </c>
      <c r="E276" s="114" t="s">
        <v>289</v>
      </c>
      <c r="F276" s="175"/>
      <c r="G276" s="175"/>
      <c r="H276" s="191">
        <f t="shared" si="14"/>
        <v>0</v>
      </c>
      <c r="I276" s="175"/>
      <c r="J276" s="176"/>
      <c r="K276" s="175"/>
      <c r="L276" s="175"/>
      <c r="M276" s="143" t="s">
        <v>439</v>
      </c>
    </row>
    <row r="277" spans="1:13" ht="52.5" customHeight="1" x14ac:dyDescent="0.25">
      <c r="A277" s="141" t="s">
        <v>317</v>
      </c>
      <c r="B277" s="137" t="s">
        <v>387</v>
      </c>
      <c r="C277" s="116"/>
      <c r="D277" s="116" t="s">
        <v>309</v>
      </c>
      <c r="E277" s="114" t="s">
        <v>289</v>
      </c>
      <c r="F277" s="175"/>
      <c r="G277" s="175"/>
      <c r="H277" s="191">
        <f t="shared" si="14"/>
        <v>0</v>
      </c>
      <c r="I277" s="175"/>
      <c r="J277" s="176"/>
      <c r="K277" s="175"/>
      <c r="L277" s="175"/>
      <c r="M277" s="143" t="s">
        <v>440</v>
      </c>
    </row>
    <row r="278" spans="1:13" ht="59.25" customHeight="1" x14ac:dyDescent="0.25">
      <c r="A278" s="141" t="s">
        <v>318</v>
      </c>
      <c r="B278" s="137" t="s">
        <v>387</v>
      </c>
      <c r="C278" s="116"/>
      <c r="D278" s="116" t="s">
        <v>309</v>
      </c>
      <c r="E278" s="114" t="s">
        <v>289</v>
      </c>
      <c r="F278" s="175"/>
      <c r="G278" s="175"/>
      <c r="H278" s="191">
        <f t="shared" si="14"/>
        <v>0</v>
      </c>
      <c r="I278" s="175"/>
      <c r="J278" s="176"/>
      <c r="K278" s="175"/>
      <c r="L278" s="175"/>
      <c r="M278" s="143" t="s">
        <v>441</v>
      </c>
    </row>
    <row r="279" spans="1:13" ht="48" x14ac:dyDescent="0.25">
      <c r="A279" s="141" t="s">
        <v>319</v>
      </c>
      <c r="B279" s="137" t="s">
        <v>387</v>
      </c>
      <c r="C279" s="116"/>
      <c r="D279" s="116" t="s">
        <v>309</v>
      </c>
      <c r="E279" s="114" t="s">
        <v>289</v>
      </c>
      <c r="F279" s="175"/>
      <c r="G279" s="175"/>
      <c r="H279" s="191">
        <f t="shared" si="14"/>
        <v>0</v>
      </c>
      <c r="I279" s="175"/>
      <c r="J279" s="176"/>
      <c r="K279" s="175"/>
      <c r="L279" s="175"/>
      <c r="M279" s="143" t="s">
        <v>442</v>
      </c>
    </row>
    <row r="280" spans="1:13" ht="120" x14ac:dyDescent="0.25">
      <c r="A280" s="141" t="s">
        <v>359</v>
      </c>
      <c r="B280" s="137" t="s">
        <v>388</v>
      </c>
      <c r="C280" s="116"/>
      <c r="D280" s="116" t="s">
        <v>320</v>
      </c>
      <c r="E280" s="114" t="s">
        <v>289</v>
      </c>
      <c r="F280" s="175"/>
      <c r="G280" s="175"/>
      <c r="H280" s="191">
        <f t="shared" si="14"/>
        <v>0</v>
      </c>
      <c r="I280" s="175"/>
      <c r="J280" s="176"/>
      <c r="K280" s="175"/>
      <c r="L280" s="175"/>
      <c r="M280" s="143" t="s">
        <v>443</v>
      </c>
    </row>
    <row r="281" spans="1:13" ht="90" customHeight="1" x14ac:dyDescent="0.25">
      <c r="A281" s="141" t="s">
        <v>475</v>
      </c>
      <c r="B281" s="137" t="s">
        <v>389</v>
      </c>
      <c r="C281" s="116"/>
      <c r="D281" s="116" t="s">
        <v>321</v>
      </c>
      <c r="E281" s="114" t="s">
        <v>289</v>
      </c>
      <c r="F281" s="175"/>
      <c r="G281" s="175"/>
      <c r="H281" s="191">
        <f t="shared" si="14"/>
        <v>0</v>
      </c>
      <c r="I281" s="175"/>
      <c r="J281" s="176"/>
      <c r="K281" s="175"/>
      <c r="L281" s="175"/>
      <c r="M281" s="143" t="s">
        <v>444</v>
      </c>
    </row>
    <row r="282" spans="1:13" ht="57.75" customHeight="1" x14ac:dyDescent="0.25">
      <c r="A282" s="141" t="s">
        <v>474</v>
      </c>
      <c r="B282" s="137" t="s">
        <v>390</v>
      </c>
      <c r="C282" s="116"/>
      <c r="D282" s="116" t="s">
        <v>322</v>
      </c>
      <c r="E282" s="114" t="s">
        <v>289</v>
      </c>
      <c r="F282" s="175"/>
      <c r="G282" s="175"/>
      <c r="H282" s="191">
        <f t="shared" si="14"/>
        <v>0</v>
      </c>
      <c r="I282" s="175"/>
      <c r="J282" s="176"/>
      <c r="K282" s="175"/>
      <c r="L282" s="175"/>
      <c r="M282" s="143" t="s">
        <v>445</v>
      </c>
    </row>
    <row r="283" spans="1:13" ht="54.75" customHeight="1" x14ac:dyDescent="0.25">
      <c r="A283" s="141" t="s">
        <v>469</v>
      </c>
      <c r="B283" s="137" t="s">
        <v>391</v>
      </c>
      <c r="C283" s="116"/>
      <c r="D283" s="116" t="s">
        <v>322</v>
      </c>
      <c r="E283" s="114" t="s">
        <v>289</v>
      </c>
      <c r="F283" s="175"/>
      <c r="G283" s="175"/>
      <c r="H283" s="191">
        <f t="shared" si="14"/>
        <v>0</v>
      </c>
      <c r="I283" s="175"/>
      <c r="J283" s="176"/>
      <c r="K283" s="175"/>
      <c r="L283" s="175"/>
      <c r="M283" s="143" t="s">
        <v>446</v>
      </c>
    </row>
    <row r="284" spans="1:13" ht="67.5" customHeight="1" x14ac:dyDescent="0.25">
      <c r="A284" s="141" t="s">
        <v>468</v>
      </c>
      <c r="B284" s="137" t="s">
        <v>392</v>
      </c>
      <c r="C284" s="116"/>
      <c r="D284" s="116" t="s">
        <v>322</v>
      </c>
      <c r="E284" s="114" t="s">
        <v>289</v>
      </c>
      <c r="F284" s="175"/>
      <c r="G284" s="175"/>
      <c r="H284" s="191">
        <f t="shared" si="14"/>
        <v>0</v>
      </c>
      <c r="I284" s="175"/>
      <c r="J284" s="176"/>
      <c r="K284" s="175"/>
      <c r="L284" s="175"/>
      <c r="M284" s="143" t="s">
        <v>447</v>
      </c>
    </row>
    <row r="285" spans="1:13" ht="39.75" customHeight="1" x14ac:dyDescent="0.25">
      <c r="A285" s="141" t="s">
        <v>323</v>
      </c>
      <c r="B285" s="137" t="s">
        <v>393</v>
      </c>
      <c r="C285" s="116"/>
      <c r="D285" s="116" t="s">
        <v>313</v>
      </c>
      <c r="E285" s="114" t="s">
        <v>289</v>
      </c>
      <c r="F285" s="175"/>
      <c r="G285" s="175"/>
      <c r="H285" s="191">
        <f t="shared" si="14"/>
        <v>0</v>
      </c>
      <c r="I285" s="175"/>
      <c r="J285" s="176"/>
      <c r="K285" s="175"/>
      <c r="L285" s="175"/>
      <c r="M285" s="143" t="s">
        <v>448</v>
      </c>
    </row>
    <row r="286" spans="1:13" ht="36" customHeight="1" x14ac:dyDescent="0.25">
      <c r="A286" s="141" t="s">
        <v>495</v>
      </c>
      <c r="B286" s="137" t="s">
        <v>393</v>
      </c>
      <c r="C286" s="116"/>
      <c r="D286" s="116" t="s">
        <v>313</v>
      </c>
      <c r="E286" s="114" t="s">
        <v>289</v>
      </c>
      <c r="F286" s="175"/>
      <c r="G286" s="175"/>
      <c r="H286" s="191">
        <f t="shared" si="14"/>
        <v>0</v>
      </c>
      <c r="I286" s="175"/>
      <c r="J286" s="176"/>
      <c r="K286" s="175"/>
      <c r="L286" s="175"/>
      <c r="M286" s="143" t="s">
        <v>449</v>
      </c>
    </row>
    <row r="287" spans="1:13" ht="63" customHeight="1" x14ac:dyDescent="0.25">
      <c r="A287" s="141" t="s">
        <v>473</v>
      </c>
      <c r="B287" s="137" t="s">
        <v>394</v>
      </c>
      <c r="C287" s="116"/>
      <c r="D287" s="116" t="s">
        <v>324</v>
      </c>
      <c r="E287" s="114" t="s">
        <v>289</v>
      </c>
      <c r="F287" s="175"/>
      <c r="G287" s="175"/>
      <c r="H287" s="191">
        <f t="shared" si="14"/>
        <v>0</v>
      </c>
      <c r="I287" s="175"/>
      <c r="J287" s="176"/>
      <c r="K287" s="175"/>
      <c r="L287" s="175"/>
      <c r="M287" s="143" t="s">
        <v>450</v>
      </c>
    </row>
    <row r="288" spans="1:13" ht="72.75" customHeight="1" x14ac:dyDescent="0.25">
      <c r="A288" s="141" t="s">
        <v>471</v>
      </c>
      <c r="B288" s="137" t="s">
        <v>395</v>
      </c>
      <c r="C288" s="116"/>
      <c r="D288" s="116" t="s">
        <v>324</v>
      </c>
      <c r="E288" s="114" t="s">
        <v>289</v>
      </c>
      <c r="F288" s="175"/>
      <c r="G288" s="175"/>
      <c r="H288" s="191">
        <f t="shared" si="14"/>
        <v>0</v>
      </c>
      <c r="I288" s="175"/>
      <c r="J288" s="176"/>
      <c r="K288" s="175"/>
      <c r="L288" s="175"/>
      <c r="M288" s="143" t="s">
        <v>451</v>
      </c>
    </row>
    <row r="289" spans="1:13" ht="97.5" customHeight="1" x14ac:dyDescent="0.25">
      <c r="A289" s="141" t="s">
        <v>472</v>
      </c>
      <c r="B289" s="137" t="s">
        <v>396</v>
      </c>
      <c r="C289" s="116"/>
      <c r="D289" s="116" t="s">
        <v>325</v>
      </c>
      <c r="E289" s="114" t="s">
        <v>289</v>
      </c>
      <c r="F289" s="175"/>
      <c r="G289" s="175"/>
      <c r="H289" s="191">
        <f t="shared" si="14"/>
        <v>0</v>
      </c>
      <c r="I289" s="175"/>
      <c r="J289" s="176"/>
      <c r="K289" s="175"/>
      <c r="L289" s="175"/>
      <c r="M289" s="143" t="s">
        <v>452</v>
      </c>
    </row>
    <row r="290" spans="1:13" ht="70.5" customHeight="1" x14ac:dyDescent="0.25">
      <c r="A290" s="141" t="s">
        <v>326</v>
      </c>
      <c r="B290" s="137" t="s">
        <v>397</v>
      </c>
      <c r="C290" s="116"/>
      <c r="D290" s="116" t="s">
        <v>327</v>
      </c>
      <c r="E290" s="114" t="s">
        <v>289</v>
      </c>
      <c r="F290" s="175"/>
      <c r="G290" s="175"/>
      <c r="H290" s="191">
        <f t="shared" si="14"/>
        <v>0</v>
      </c>
      <c r="I290" s="175"/>
      <c r="J290" s="176"/>
      <c r="K290" s="175"/>
      <c r="L290" s="175"/>
      <c r="M290" s="143" t="s">
        <v>453</v>
      </c>
    </row>
    <row r="291" spans="1:13" ht="72" customHeight="1" x14ac:dyDescent="0.25">
      <c r="A291" s="141" t="s">
        <v>328</v>
      </c>
      <c r="B291" s="137" t="s">
        <v>398</v>
      </c>
      <c r="C291" s="116"/>
      <c r="D291" s="116" t="s">
        <v>327</v>
      </c>
      <c r="E291" s="114" t="s">
        <v>289</v>
      </c>
      <c r="F291" s="175"/>
      <c r="G291" s="175"/>
      <c r="H291" s="191">
        <f t="shared" si="14"/>
        <v>0</v>
      </c>
      <c r="I291" s="175"/>
      <c r="J291" s="176"/>
      <c r="K291" s="175"/>
      <c r="L291" s="175"/>
      <c r="M291" s="143" t="s">
        <v>454</v>
      </c>
    </row>
    <row r="292" spans="1:13" ht="78.75" customHeight="1" x14ac:dyDescent="0.25">
      <c r="A292" s="141" t="s">
        <v>496</v>
      </c>
      <c r="B292" s="137" t="s">
        <v>399</v>
      </c>
      <c r="C292" s="116"/>
      <c r="D292" s="116" t="s">
        <v>329</v>
      </c>
      <c r="E292" s="114" t="s">
        <v>289</v>
      </c>
      <c r="F292" s="175"/>
      <c r="G292" s="175"/>
      <c r="H292" s="191">
        <f t="shared" si="14"/>
        <v>0</v>
      </c>
      <c r="I292" s="175"/>
      <c r="J292" s="176"/>
      <c r="K292" s="175"/>
      <c r="L292" s="175"/>
      <c r="M292" s="143" t="s">
        <v>455</v>
      </c>
    </row>
    <row r="293" spans="1:13" ht="67.5" customHeight="1" x14ac:dyDescent="0.25">
      <c r="A293" s="141" t="s">
        <v>497</v>
      </c>
      <c r="B293" s="137" t="s">
        <v>400</v>
      </c>
      <c r="C293" s="116"/>
      <c r="D293" s="116" t="s">
        <v>330</v>
      </c>
      <c r="E293" s="114" t="s">
        <v>289</v>
      </c>
      <c r="F293" s="175"/>
      <c r="G293" s="175"/>
      <c r="H293" s="191">
        <f t="shared" si="14"/>
        <v>0</v>
      </c>
      <c r="I293" s="175"/>
      <c r="J293" s="176"/>
      <c r="K293" s="175"/>
      <c r="L293" s="175"/>
      <c r="M293" s="143" t="s">
        <v>456</v>
      </c>
    </row>
    <row r="294" spans="1:13" ht="60.75" customHeight="1" x14ac:dyDescent="0.25">
      <c r="A294" s="141" t="s">
        <v>498</v>
      </c>
      <c r="B294" s="137" t="s">
        <v>401</v>
      </c>
      <c r="C294" s="116"/>
      <c r="D294" s="116" t="s">
        <v>331</v>
      </c>
      <c r="E294" s="114" t="s">
        <v>289</v>
      </c>
      <c r="F294" s="175"/>
      <c r="G294" s="175"/>
      <c r="H294" s="191">
        <f t="shared" si="14"/>
        <v>0</v>
      </c>
      <c r="I294" s="175"/>
      <c r="J294" s="176"/>
      <c r="K294" s="175"/>
      <c r="L294" s="175"/>
      <c r="M294" s="143" t="s">
        <v>457</v>
      </c>
    </row>
    <row r="295" spans="1:13" ht="54" customHeight="1" x14ac:dyDescent="0.25">
      <c r="A295" s="141" t="s">
        <v>499</v>
      </c>
      <c r="B295" s="137" t="s">
        <v>402</v>
      </c>
      <c r="C295" s="116"/>
      <c r="D295" s="116" t="s">
        <v>332</v>
      </c>
      <c r="E295" s="114" t="s">
        <v>289</v>
      </c>
      <c r="F295" s="175"/>
      <c r="G295" s="175"/>
      <c r="H295" s="191">
        <f t="shared" si="14"/>
        <v>0</v>
      </c>
      <c r="I295" s="175"/>
      <c r="J295" s="176"/>
      <c r="K295" s="175"/>
      <c r="L295" s="175"/>
      <c r="M295" s="143" t="s">
        <v>590</v>
      </c>
    </row>
    <row r="296" spans="1:13" ht="54" customHeight="1" x14ac:dyDescent="0.25">
      <c r="A296" s="141" t="s">
        <v>333</v>
      </c>
      <c r="B296" s="137" t="s">
        <v>403</v>
      </c>
      <c r="C296" s="116"/>
      <c r="D296" s="116" t="s">
        <v>332</v>
      </c>
      <c r="E296" s="114" t="s">
        <v>289</v>
      </c>
      <c r="F296" s="175"/>
      <c r="G296" s="175"/>
      <c r="H296" s="191">
        <f t="shared" si="14"/>
        <v>0</v>
      </c>
      <c r="I296" s="175"/>
      <c r="J296" s="176"/>
      <c r="K296" s="175"/>
      <c r="L296" s="175"/>
      <c r="M296" s="143" t="s">
        <v>458</v>
      </c>
    </row>
    <row r="297" spans="1:13" ht="51" customHeight="1" x14ac:dyDescent="0.25">
      <c r="A297" s="141" t="s">
        <v>334</v>
      </c>
      <c r="B297" s="137" t="s">
        <v>402</v>
      </c>
      <c r="C297" s="116"/>
      <c r="D297" s="116" t="s">
        <v>332</v>
      </c>
      <c r="E297" s="114" t="s">
        <v>289</v>
      </c>
      <c r="F297" s="175"/>
      <c r="G297" s="175"/>
      <c r="H297" s="191">
        <f t="shared" si="14"/>
        <v>0</v>
      </c>
      <c r="I297" s="175"/>
      <c r="J297" s="176"/>
      <c r="K297" s="175"/>
      <c r="L297" s="175"/>
      <c r="M297" s="143" t="s">
        <v>459</v>
      </c>
    </row>
    <row r="298" spans="1:13" ht="42" customHeight="1" x14ac:dyDescent="0.25">
      <c r="A298" s="141" t="s">
        <v>335</v>
      </c>
      <c r="B298" s="137" t="s">
        <v>404</v>
      </c>
      <c r="C298" s="116"/>
      <c r="D298" s="116" t="s">
        <v>336</v>
      </c>
      <c r="E298" s="114" t="s">
        <v>289</v>
      </c>
      <c r="F298" s="175"/>
      <c r="G298" s="175"/>
      <c r="H298" s="191">
        <f t="shared" si="14"/>
        <v>0</v>
      </c>
      <c r="I298" s="175"/>
      <c r="J298" s="176"/>
      <c r="K298" s="175"/>
      <c r="L298" s="175"/>
      <c r="M298" s="143" t="s">
        <v>460</v>
      </c>
    </row>
    <row r="299" spans="1:13" ht="93" customHeight="1" x14ac:dyDescent="0.25">
      <c r="A299" s="141" t="s">
        <v>533</v>
      </c>
      <c r="B299" s="137" t="s">
        <v>405</v>
      </c>
      <c r="C299" s="116"/>
      <c r="D299" s="116" t="s">
        <v>337</v>
      </c>
      <c r="E299" s="114" t="s">
        <v>289</v>
      </c>
      <c r="F299" s="175"/>
      <c r="G299" s="175"/>
      <c r="H299" s="191">
        <f t="shared" si="14"/>
        <v>0</v>
      </c>
      <c r="I299" s="175"/>
      <c r="J299" s="176"/>
      <c r="K299" s="175"/>
      <c r="L299" s="175"/>
      <c r="M299" s="143" t="s">
        <v>461</v>
      </c>
    </row>
    <row r="300" spans="1:13" ht="83.25" customHeight="1" x14ac:dyDescent="0.25">
      <c r="A300" s="141" t="s">
        <v>338</v>
      </c>
      <c r="B300" s="137" t="s">
        <v>406</v>
      </c>
      <c r="C300" s="116"/>
      <c r="D300" s="116" t="s">
        <v>337</v>
      </c>
      <c r="E300" s="114" t="s">
        <v>289</v>
      </c>
      <c r="F300" s="175"/>
      <c r="G300" s="175"/>
      <c r="H300" s="191">
        <f t="shared" si="14"/>
        <v>0</v>
      </c>
      <c r="I300" s="175"/>
      <c r="J300" s="176"/>
      <c r="K300" s="175"/>
      <c r="L300" s="175"/>
      <c r="M300" s="143" t="s">
        <v>583</v>
      </c>
    </row>
    <row r="301" spans="1:13" ht="37.5" customHeight="1" x14ac:dyDescent="0.25">
      <c r="A301" s="141" t="s">
        <v>339</v>
      </c>
      <c r="B301" s="137" t="s">
        <v>407</v>
      </c>
      <c r="C301" s="116"/>
      <c r="D301" s="116" t="s">
        <v>340</v>
      </c>
      <c r="E301" s="114" t="s">
        <v>289</v>
      </c>
      <c r="F301" s="175"/>
      <c r="G301" s="175"/>
      <c r="H301" s="191">
        <f t="shared" si="14"/>
        <v>0</v>
      </c>
      <c r="I301" s="175"/>
      <c r="J301" s="176"/>
      <c r="K301" s="175"/>
      <c r="L301" s="175"/>
      <c r="M301" s="143" t="s">
        <v>462</v>
      </c>
    </row>
    <row r="302" spans="1:13" ht="41.25" customHeight="1" x14ac:dyDescent="0.25">
      <c r="A302" s="141" t="s">
        <v>341</v>
      </c>
      <c r="B302" s="137" t="s">
        <v>408</v>
      </c>
      <c r="C302" s="116"/>
      <c r="D302" s="116" t="s">
        <v>340</v>
      </c>
      <c r="E302" s="114" t="s">
        <v>289</v>
      </c>
      <c r="F302" s="175"/>
      <c r="G302" s="175"/>
      <c r="H302" s="191">
        <f t="shared" si="14"/>
        <v>0</v>
      </c>
      <c r="I302" s="175"/>
      <c r="J302" s="176"/>
      <c r="K302" s="175"/>
      <c r="L302" s="175"/>
      <c r="M302" s="143" t="s">
        <v>463</v>
      </c>
    </row>
    <row r="303" spans="1:13" ht="56.25" x14ac:dyDescent="0.25">
      <c r="A303" s="141" t="s">
        <v>470</v>
      </c>
      <c r="B303" s="137" t="s">
        <v>409</v>
      </c>
      <c r="C303" s="116"/>
      <c r="D303" s="116" t="s">
        <v>342</v>
      </c>
      <c r="E303" s="114" t="s">
        <v>289</v>
      </c>
      <c r="F303" s="175"/>
      <c r="G303" s="175"/>
      <c r="H303" s="191">
        <f t="shared" si="14"/>
        <v>0</v>
      </c>
      <c r="I303" s="175"/>
      <c r="J303" s="176"/>
      <c r="K303" s="175"/>
      <c r="L303" s="175"/>
      <c r="M303" s="143" t="s">
        <v>464</v>
      </c>
    </row>
    <row r="304" spans="1:13" ht="78" customHeight="1" x14ac:dyDescent="0.25">
      <c r="A304" s="141" t="s">
        <v>343</v>
      </c>
      <c r="B304" s="137" t="s">
        <v>410</v>
      </c>
      <c r="C304" s="116"/>
      <c r="D304" s="116" t="s">
        <v>344</v>
      </c>
      <c r="E304" s="114" t="s">
        <v>289</v>
      </c>
      <c r="F304" s="175"/>
      <c r="G304" s="175"/>
      <c r="H304" s="191">
        <f t="shared" si="14"/>
        <v>0</v>
      </c>
      <c r="I304" s="175"/>
      <c r="J304" s="176"/>
      <c r="K304" s="175"/>
      <c r="L304" s="175"/>
      <c r="M304" s="143" t="s">
        <v>465</v>
      </c>
    </row>
    <row r="305" spans="1:13" ht="40.5" customHeight="1" x14ac:dyDescent="0.25">
      <c r="A305" s="141" t="s">
        <v>345</v>
      </c>
      <c r="B305" s="137">
        <f>SUM(B306,B307,B308,B309)</f>
        <v>7239.3300000000017</v>
      </c>
      <c r="C305" s="116"/>
      <c r="D305" s="116" t="s">
        <v>346</v>
      </c>
      <c r="E305" s="114" t="s">
        <v>289</v>
      </c>
      <c r="F305" s="175"/>
      <c r="G305" s="175"/>
      <c r="H305" s="191">
        <f t="shared" si="14"/>
        <v>0</v>
      </c>
      <c r="I305" s="175"/>
      <c r="J305" s="176"/>
      <c r="K305" s="175"/>
      <c r="L305" s="175"/>
      <c r="M305" s="143" t="s">
        <v>466</v>
      </c>
    </row>
    <row r="306" spans="1:13" ht="27" customHeight="1" x14ac:dyDescent="0.25">
      <c r="A306" s="141" t="s">
        <v>347</v>
      </c>
      <c r="B306" s="137">
        <v>2068.38</v>
      </c>
      <c r="C306" s="272"/>
      <c r="D306" s="116"/>
      <c r="E306" s="115"/>
      <c r="F306" s="175"/>
      <c r="G306" s="175"/>
      <c r="H306" s="191">
        <f t="shared" si="14"/>
        <v>0</v>
      </c>
      <c r="I306" s="175"/>
      <c r="J306" s="176"/>
      <c r="K306" s="175"/>
      <c r="L306" s="175"/>
      <c r="M306" s="143" t="s">
        <v>360</v>
      </c>
    </row>
    <row r="307" spans="1:13" ht="26.25" customHeight="1" x14ac:dyDescent="0.25">
      <c r="A307" s="141" t="s">
        <v>348</v>
      </c>
      <c r="B307" s="137">
        <v>3102.57</v>
      </c>
      <c r="C307" s="272"/>
      <c r="D307" s="116"/>
      <c r="E307" s="115"/>
      <c r="F307" s="175"/>
      <c r="G307" s="175"/>
      <c r="H307" s="191">
        <f t="shared" si="14"/>
        <v>0</v>
      </c>
      <c r="I307" s="175"/>
      <c r="J307" s="176"/>
      <c r="K307" s="175"/>
      <c r="L307" s="175"/>
      <c r="M307" s="143" t="s">
        <v>360</v>
      </c>
    </row>
    <row r="308" spans="1:13" ht="27" customHeight="1" x14ac:dyDescent="0.25">
      <c r="A308" s="141" t="s">
        <v>349</v>
      </c>
      <c r="B308" s="137">
        <v>1034.19</v>
      </c>
      <c r="C308" s="272"/>
      <c r="D308" s="116"/>
      <c r="E308" s="115"/>
      <c r="F308" s="175"/>
      <c r="G308" s="175"/>
      <c r="H308" s="191">
        <f t="shared" si="14"/>
        <v>0</v>
      </c>
      <c r="I308" s="175"/>
      <c r="J308" s="176"/>
      <c r="K308" s="175"/>
      <c r="L308" s="175"/>
      <c r="M308" s="143" t="s">
        <v>360</v>
      </c>
    </row>
    <row r="309" spans="1:13" ht="25.5" customHeight="1" x14ac:dyDescent="0.25">
      <c r="A309" s="141" t="s">
        <v>350</v>
      </c>
      <c r="B309" s="137">
        <v>1034.19</v>
      </c>
      <c r="C309" s="272"/>
      <c r="D309" s="116"/>
      <c r="E309" s="115"/>
      <c r="F309" s="175"/>
      <c r="G309" s="175"/>
      <c r="H309" s="191">
        <f t="shared" si="14"/>
        <v>0</v>
      </c>
      <c r="I309" s="175"/>
      <c r="J309" s="176"/>
      <c r="K309" s="175"/>
      <c r="L309" s="175"/>
      <c r="M309" s="143" t="s">
        <v>360</v>
      </c>
    </row>
    <row r="310" spans="1:13" ht="37.5" customHeight="1" x14ac:dyDescent="0.25">
      <c r="A310" s="141" t="s">
        <v>351</v>
      </c>
      <c r="B310" s="137">
        <f>SUM(B311,B312)</f>
        <v>15195.82</v>
      </c>
      <c r="C310" s="116"/>
      <c r="D310" s="116" t="s">
        <v>352</v>
      </c>
      <c r="E310" s="114" t="s">
        <v>289</v>
      </c>
      <c r="F310" s="175"/>
      <c r="G310" s="175"/>
      <c r="H310" s="191">
        <f t="shared" si="14"/>
        <v>0</v>
      </c>
      <c r="I310" s="175"/>
      <c r="J310" s="176"/>
      <c r="K310" s="175"/>
      <c r="L310" s="175"/>
      <c r="M310" s="143" t="s">
        <v>467</v>
      </c>
    </row>
    <row r="311" spans="1:13" ht="26.25" customHeight="1" x14ac:dyDescent="0.25">
      <c r="A311" s="141" t="s">
        <v>353</v>
      </c>
      <c r="B311" s="137">
        <v>8751.02</v>
      </c>
      <c r="C311" s="116"/>
      <c r="D311" s="116"/>
      <c r="E311" s="115"/>
      <c r="F311" s="175"/>
      <c r="G311" s="175"/>
      <c r="H311" s="191">
        <f t="shared" si="14"/>
        <v>0</v>
      </c>
      <c r="I311" s="175"/>
      <c r="J311" s="176"/>
      <c r="K311" s="175"/>
      <c r="L311" s="175"/>
      <c r="M311" s="143" t="s">
        <v>360</v>
      </c>
    </row>
    <row r="312" spans="1:13" ht="26.25" customHeight="1" x14ac:dyDescent="0.25">
      <c r="A312" s="141" t="s">
        <v>354</v>
      </c>
      <c r="B312" s="137">
        <v>6444.8</v>
      </c>
      <c r="C312" s="116"/>
      <c r="D312" s="116"/>
      <c r="E312" s="115"/>
      <c r="F312" s="175"/>
      <c r="G312" s="175"/>
      <c r="H312" s="191">
        <f t="shared" si="14"/>
        <v>0</v>
      </c>
      <c r="I312" s="175"/>
      <c r="J312" s="176"/>
      <c r="K312" s="175"/>
      <c r="L312" s="175"/>
      <c r="M312" s="143" t="s">
        <v>360</v>
      </c>
    </row>
    <row r="313" spans="1:13" x14ac:dyDescent="0.25">
      <c r="B313" s="71"/>
      <c r="C313" s="72"/>
      <c r="D313" s="71"/>
      <c r="E313" s="72"/>
      <c r="F313" s="73"/>
      <c r="H313" s="73"/>
      <c r="I313" s="73"/>
    </row>
    <row r="314" spans="1:13" x14ac:dyDescent="0.25">
      <c r="B314" s="71"/>
      <c r="C314" s="72"/>
      <c r="D314" s="71"/>
      <c r="E314" s="72"/>
      <c r="F314" s="73"/>
      <c r="H314" s="73"/>
      <c r="I314" s="73"/>
    </row>
    <row r="315" spans="1:13" x14ac:dyDescent="0.25">
      <c r="B315" s="71"/>
      <c r="C315" s="72"/>
      <c r="D315" s="71"/>
      <c r="E315" s="72"/>
      <c r="F315" s="73"/>
      <c r="H315" s="73"/>
      <c r="I315" s="73"/>
    </row>
    <row r="316" spans="1:13" x14ac:dyDescent="0.25">
      <c r="B316" s="71"/>
      <c r="C316" s="72"/>
      <c r="D316" s="71"/>
      <c r="E316" s="72"/>
      <c r="F316" s="73"/>
      <c r="H316" s="73"/>
      <c r="I316" s="73"/>
    </row>
    <row r="317" spans="1:13" x14ac:dyDescent="0.25">
      <c r="B317" s="71"/>
      <c r="C317" s="72"/>
      <c r="D317" s="71"/>
      <c r="E317" s="72"/>
      <c r="F317" s="73"/>
      <c r="H317" s="73"/>
      <c r="I317" s="73"/>
    </row>
    <row r="318" spans="1:13" x14ac:dyDescent="0.25">
      <c r="B318" s="71"/>
      <c r="C318" s="72"/>
      <c r="D318" s="71"/>
      <c r="E318" s="72"/>
      <c r="F318" s="73"/>
      <c r="H318" s="73"/>
      <c r="I318" s="73"/>
    </row>
    <row r="319" spans="1:13" x14ac:dyDescent="0.25">
      <c r="B319" s="71"/>
      <c r="C319" s="72"/>
      <c r="D319" s="71"/>
      <c r="E319" s="72"/>
      <c r="F319" s="73"/>
      <c r="H319" s="73"/>
      <c r="I319" s="73"/>
    </row>
    <row r="320" spans="1:13" x14ac:dyDescent="0.25">
      <c r="B320" s="71"/>
      <c r="C320" s="72"/>
      <c r="D320" s="71"/>
      <c r="E320" s="72"/>
      <c r="F320" s="73"/>
      <c r="H320" s="73"/>
      <c r="I320" s="73"/>
    </row>
    <row r="321" spans="2:9" x14ac:dyDescent="0.25">
      <c r="B321" s="71"/>
      <c r="C321" s="72"/>
      <c r="D321" s="71"/>
      <c r="E321" s="72"/>
      <c r="F321" s="73"/>
      <c r="H321" s="73"/>
      <c r="I321" s="73"/>
    </row>
    <row r="322" spans="2:9" x14ac:dyDescent="0.25">
      <c r="B322" s="71"/>
      <c r="C322" s="72"/>
      <c r="D322" s="71"/>
      <c r="E322" s="72"/>
      <c r="F322" s="73"/>
      <c r="H322" s="73"/>
      <c r="I322" s="73"/>
    </row>
    <row r="323" spans="2:9" x14ac:dyDescent="0.25">
      <c r="B323" s="71"/>
      <c r="C323" s="72"/>
      <c r="D323" s="71"/>
      <c r="E323" s="72"/>
      <c r="F323" s="73"/>
      <c r="H323" s="73"/>
      <c r="I323" s="73"/>
    </row>
    <row r="324" spans="2:9" x14ac:dyDescent="0.25">
      <c r="B324" s="71"/>
      <c r="C324" s="72"/>
      <c r="D324" s="71"/>
      <c r="E324" s="72"/>
      <c r="F324" s="73"/>
      <c r="H324" s="73"/>
      <c r="I324" s="73"/>
    </row>
    <row r="325" spans="2:9" x14ac:dyDescent="0.25">
      <c r="B325" s="71"/>
      <c r="C325" s="72"/>
      <c r="D325" s="71"/>
      <c r="E325" s="72"/>
      <c r="F325" s="73"/>
      <c r="H325" s="73"/>
      <c r="I325" s="73"/>
    </row>
    <row r="326" spans="2:9" x14ac:dyDescent="0.25">
      <c r="B326" s="71"/>
      <c r="C326" s="72"/>
      <c r="D326" s="71"/>
      <c r="E326" s="72"/>
      <c r="F326" s="73"/>
      <c r="H326" s="73"/>
      <c r="I326" s="73"/>
    </row>
    <row r="327" spans="2:9" x14ac:dyDescent="0.25">
      <c r="B327" s="71"/>
      <c r="C327" s="72"/>
      <c r="D327" s="71"/>
      <c r="E327" s="72"/>
      <c r="F327" s="73"/>
      <c r="H327" s="73"/>
      <c r="I327" s="73"/>
    </row>
    <row r="328" spans="2:9" x14ac:dyDescent="0.25">
      <c r="F328" s="73"/>
      <c r="H328" s="73"/>
    </row>
    <row r="329" spans="2:9" x14ac:dyDescent="0.25">
      <c r="F329" s="73"/>
      <c r="H329" s="73"/>
    </row>
    <row r="330" spans="2:9" x14ac:dyDescent="0.25">
      <c r="F330" s="73"/>
      <c r="H330" s="73"/>
    </row>
    <row r="331" spans="2:9" x14ac:dyDescent="0.25">
      <c r="F331" s="73"/>
      <c r="H331" s="73"/>
    </row>
    <row r="332" spans="2:9" x14ac:dyDescent="0.25">
      <c r="F332" s="73"/>
      <c r="H332" s="73"/>
    </row>
    <row r="333" spans="2:9" x14ac:dyDescent="0.25">
      <c r="F333" s="73"/>
      <c r="H333" s="73"/>
    </row>
    <row r="334" spans="2:9" x14ac:dyDescent="0.25">
      <c r="F334" s="73"/>
      <c r="H334" s="73"/>
    </row>
    <row r="335" spans="2:9" x14ac:dyDescent="0.25">
      <c r="F335" s="73"/>
      <c r="H335" s="73"/>
    </row>
    <row r="336" spans="2:9" x14ac:dyDescent="0.25">
      <c r="F336" s="73"/>
      <c r="H336" s="73"/>
    </row>
    <row r="337" spans="6:8" x14ac:dyDescent="0.25">
      <c r="F337" s="73"/>
      <c r="H337" s="73"/>
    </row>
    <row r="338" spans="6:8" x14ac:dyDescent="0.25">
      <c r="F338" s="73"/>
      <c r="H338" s="73"/>
    </row>
    <row r="339" spans="6:8" x14ac:dyDescent="0.25">
      <c r="F339" s="73"/>
      <c r="H339" s="73"/>
    </row>
    <row r="340" spans="6:8" x14ac:dyDescent="0.25">
      <c r="F340" s="73"/>
      <c r="H340" s="73"/>
    </row>
    <row r="341" spans="6:8" x14ac:dyDescent="0.25">
      <c r="F341" s="73"/>
      <c r="H341" s="73"/>
    </row>
    <row r="342" spans="6:8" x14ac:dyDescent="0.25">
      <c r="F342" s="73"/>
      <c r="H342" s="73"/>
    </row>
    <row r="343" spans="6:8" x14ac:dyDescent="0.25">
      <c r="F343" s="73"/>
      <c r="H343" s="73"/>
    </row>
    <row r="344" spans="6:8" x14ac:dyDescent="0.25">
      <c r="F344" s="73"/>
      <c r="H344" s="73"/>
    </row>
    <row r="345" spans="6:8" x14ac:dyDescent="0.25">
      <c r="F345" s="73"/>
      <c r="H345" s="73"/>
    </row>
    <row r="346" spans="6:8" x14ac:dyDescent="0.25">
      <c r="F346" s="73"/>
      <c r="H346" s="73"/>
    </row>
    <row r="347" spans="6:8" x14ac:dyDescent="0.25">
      <c r="F347" s="73"/>
      <c r="H347" s="73"/>
    </row>
    <row r="348" spans="6:8" x14ac:dyDescent="0.25">
      <c r="F348" s="73"/>
      <c r="H348" s="73"/>
    </row>
    <row r="349" spans="6:8" x14ac:dyDescent="0.25">
      <c r="F349" s="73"/>
      <c r="H349" s="73"/>
    </row>
    <row r="350" spans="6:8" x14ac:dyDescent="0.25">
      <c r="F350" s="73"/>
      <c r="H350" s="73"/>
    </row>
    <row r="351" spans="6:8" x14ac:dyDescent="0.25">
      <c r="F351" s="73"/>
      <c r="H351" s="73"/>
    </row>
    <row r="352" spans="6:8" x14ac:dyDescent="0.25">
      <c r="F352" s="73"/>
      <c r="H352" s="73"/>
    </row>
    <row r="353" spans="6:8" x14ac:dyDescent="0.25">
      <c r="F353" s="73"/>
      <c r="H353" s="73"/>
    </row>
    <row r="354" spans="6:8" x14ac:dyDescent="0.25">
      <c r="F354" s="73"/>
      <c r="H354" s="73"/>
    </row>
    <row r="355" spans="6:8" x14ac:dyDescent="0.25">
      <c r="F355" s="73"/>
      <c r="H355" s="73"/>
    </row>
    <row r="356" spans="6:8" x14ac:dyDescent="0.25">
      <c r="F356" s="73"/>
      <c r="H356" s="73"/>
    </row>
    <row r="357" spans="6:8" x14ac:dyDescent="0.25">
      <c r="F357" s="73"/>
      <c r="H357" s="73"/>
    </row>
    <row r="358" spans="6:8" x14ac:dyDescent="0.25">
      <c r="F358" s="73"/>
      <c r="H358" s="73"/>
    </row>
    <row r="359" spans="6:8" x14ac:dyDescent="0.25">
      <c r="F359" s="73"/>
      <c r="H359" s="73"/>
    </row>
    <row r="360" spans="6:8" x14ac:dyDescent="0.25">
      <c r="F360" s="73"/>
      <c r="H360" s="73"/>
    </row>
    <row r="361" spans="6:8" x14ac:dyDescent="0.25">
      <c r="F361" s="73"/>
      <c r="H361" s="73"/>
    </row>
    <row r="362" spans="6:8" x14ac:dyDescent="0.25">
      <c r="F362" s="73"/>
      <c r="H362" s="73"/>
    </row>
    <row r="363" spans="6:8" x14ac:dyDescent="0.25">
      <c r="F363" s="73"/>
      <c r="H363" s="73"/>
    </row>
    <row r="364" spans="6:8" x14ac:dyDescent="0.25">
      <c r="F364" s="73"/>
      <c r="H364" s="73"/>
    </row>
    <row r="365" spans="6:8" x14ac:dyDescent="0.25">
      <c r="F365" s="73"/>
      <c r="H365" s="73"/>
    </row>
    <row r="366" spans="6:8" x14ac:dyDescent="0.25">
      <c r="F366" s="73"/>
      <c r="H366" s="73"/>
    </row>
    <row r="367" spans="6:8" x14ac:dyDescent="0.25">
      <c r="F367" s="73"/>
      <c r="H367" s="73"/>
    </row>
    <row r="368" spans="6:8" x14ac:dyDescent="0.25">
      <c r="F368" s="73"/>
      <c r="H368" s="73"/>
    </row>
    <row r="369" spans="6:8" x14ac:dyDescent="0.25">
      <c r="F369" s="73"/>
      <c r="H369" s="73"/>
    </row>
    <row r="370" spans="6:8" x14ac:dyDescent="0.25">
      <c r="F370" s="73"/>
      <c r="H370" s="73"/>
    </row>
    <row r="371" spans="6:8" x14ac:dyDescent="0.25">
      <c r="F371" s="73"/>
      <c r="H371" s="73"/>
    </row>
    <row r="372" spans="6:8" x14ac:dyDescent="0.25">
      <c r="F372" s="73"/>
      <c r="H372" s="73"/>
    </row>
    <row r="373" spans="6:8" x14ac:dyDescent="0.25">
      <c r="F373" s="73"/>
      <c r="H373" s="73"/>
    </row>
    <row r="374" spans="6:8" x14ac:dyDescent="0.25">
      <c r="F374" s="73"/>
      <c r="H374" s="73"/>
    </row>
    <row r="375" spans="6:8" x14ac:dyDescent="0.25">
      <c r="F375" s="73"/>
      <c r="H375" s="73"/>
    </row>
    <row r="376" spans="6:8" x14ac:dyDescent="0.25">
      <c r="F376" s="73"/>
      <c r="H376" s="73"/>
    </row>
    <row r="377" spans="6:8" x14ac:dyDescent="0.25">
      <c r="F377" s="73"/>
      <c r="H377" s="73"/>
    </row>
    <row r="378" spans="6:8" x14ac:dyDescent="0.25">
      <c r="F378" s="73"/>
      <c r="H378" s="73"/>
    </row>
    <row r="379" spans="6:8" x14ac:dyDescent="0.25">
      <c r="F379" s="73"/>
      <c r="H379" s="73"/>
    </row>
    <row r="380" spans="6:8" x14ac:dyDescent="0.25">
      <c r="F380" s="73"/>
      <c r="H380" s="73"/>
    </row>
    <row r="381" spans="6:8" x14ac:dyDescent="0.25">
      <c r="F381" s="73"/>
      <c r="H381" s="73"/>
    </row>
    <row r="382" spans="6:8" x14ac:dyDescent="0.25">
      <c r="F382" s="73"/>
      <c r="H382" s="73"/>
    </row>
    <row r="383" spans="6:8" x14ac:dyDescent="0.25">
      <c r="F383" s="73"/>
      <c r="H383" s="73"/>
    </row>
    <row r="384" spans="6:8" x14ac:dyDescent="0.25">
      <c r="F384" s="73"/>
      <c r="H384" s="73"/>
    </row>
    <row r="385" spans="6:8" x14ac:dyDescent="0.25">
      <c r="F385" s="73"/>
      <c r="H385" s="73"/>
    </row>
    <row r="386" spans="6:8" x14ac:dyDescent="0.25">
      <c r="F386" s="73"/>
      <c r="H386" s="73"/>
    </row>
    <row r="387" spans="6:8" x14ac:dyDescent="0.25">
      <c r="F387" s="73"/>
      <c r="H387" s="73"/>
    </row>
    <row r="388" spans="6:8" x14ac:dyDescent="0.25">
      <c r="F388" s="73"/>
      <c r="H388" s="73"/>
    </row>
    <row r="389" spans="6:8" x14ac:dyDescent="0.25">
      <c r="F389" s="73"/>
      <c r="H389" s="73"/>
    </row>
    <row r="390" spans="6:8" x14ac:dyDescent="0.25">
      <c r="F390" s="73"/>
      <c r="H390" s="73"/>
    </row>
    <row r="391" spans="6:8" x14ac:dyDescent="0.25">
      <c r="F391" s="73"/>
      <c r="H391" s="73"/>
    </row>
    <row r="392" spans="6:8" x14ac:dyDescent="0.25">
      <c r="F392" s="73"/>
      <c r="H392" s="73"/>
    </row>
    <row r="393" spans="6:8" x14ac:dyDescent="0.25">
      <c r="F393" s="73"/>
      <c r="H393" s="73"/>
    </row>
    <row r="394" spans="6:8" x14ac:dyDescent="0.25">
      <c r="F394" s="73"/>
      <c r="H394" s="73"/>
    </row>
    <row r="395" spans="6:8" x14ac:dyDescent="0.25">
      <c r="F395" s="73"/>
      <c r="H395" s="73"/>
    </row>
    <row r="396" spans="6:8" x14ac:dyDescent="0.25">
      <c r="F396" s="73"/>
      <c r="H396" s="73"/>
    </row>
    <row r="397" spans="6:8" x14ac:dyDescent="0.25">
      <c r="F397" s="73"/>
      <c r="H397" s="73"/>
    </row>
    <row r="398" spans="6:8" x14ac:dyDescent="0.25">
      <c r="F398" s="73"/>
      <c r="H398" s="73"/>
    </row>
    <row r="399" spans="6:8" x14ac:dyDescent="0.25">
      <c r="F399" s="73"/>
      <c r="H399" s="73"/>
    </row>
    <row r="400" spans="6:8" x14ac:dyDescent="0.25">
      <c r="F400" s="73"/>
      <c r="H400" s="73"/>
    </row>
    <row r="401" spans="6:8" x14ac:dyDescent="0.25">
      <c r="F401" s="73"/>
      <c r="H401" s="73"/>
    </row>
    <row r="402" spans="6:8" x14ac:dyDescent="0.25">
      <c r="F402" s="73"/>
      <c r="H402" s="73"/>
    </row>
    <row r="403" spans="6:8" x14ac:dyDescent="0.25">
      <c r="F403" s="73"/>
      <c r="H403" s="73"/>
    </row>
    <row r="404" spans="6:8" x14ac:dyDescent="0.25">
      <c r="F404" s="73"/>
      <c r="H404" s="73"/>
    </row>
    <row r="405" spans="6:8" x14ac:dyDescent="0.25">
      <c r="F405" s="73"/>
      <c r="H405" s="73"/>
    </row>
  </sheetData>
  <mergeCells count="427">
    <mergeCell ref="D233:D234"/>
    <mergeCell ref="C233:C234"/>
    <mergeCell ref="A242:A243"/>
    <mergeCell ref="M215:M216"/>
    <mergeCell ref="M223:M224"/>
    <mergeCell ref="B227:B228"/>
    <mergeCell ref="C306:C309"/>
    <mergeCell ref="A239:M239"/>
    <mergeCell ref="A240:A241"/>
    <mergeCell ref="B240:B241"/>
    <mergeCell ref="C240:C241"/>
    <mergeCell ref="D240:D241"/>
    <mergeCell ref="M240:M241"/>
    <mergeCell ref="A233:A234"/>
    <mergeCell ref="A237:A238"/>
    <mergeCell ref="B237:B238"/>
    <mergeCell ref="M237:M238"/>
    <mergeCell ref="M235:M236"/>
    <mergeCell ref="C237:C238"/>
    <mergeCell ref="D237:D238"/>
    <mergeCell ref="A244:M244"/>
    <mergeCell ref="M233:M234"/>
    <mergeCell ref="A235:A236"/>
    <mergeCell ref="B235:B236"/>
    <mergeCell ref="D235:D236"/>
    <mergeCell ref="C235:C236"/>
    <mergeCell ref="B233:B234"/>
    <mergeCell ref="A217:A218"/>
    <mergeCell ref="M231:M232"/>
    <mergeCell ref="D221:D222"/>
    <mergeCell ref="C221:C222"/>
    <mergeCell ref="C217:C218"/>
    <mergeCell ref="B223:B224"/>
    <mergeCell ref="D229:D230"/>
    <mergeCell ref="D227:D228"/>
    <mergeCell ref="M229:M230"/>
    <mergeCell ref="M227:M228"/>
    <mergeCell ref="C227:C228"/>
    <mergeCell ref="B229:B230"/>
    <mergeCell ref="A231:A232"/>
    <mergeCell ref="D231:D232"/>
    <mergeCell ref="B231:B232"/>
    <mergeCell ref="C231:C232"/>
    <mergeCell ref="A229:A230"/>
    <mergeCell ref="M217:M218"/>
    <mergeCell ref="A223:A224"/>
    <mergeCell ref="A221:A222"/>
    <mergeCell ref="A225:A226"/>
    <mergeCell ref="A215:A216"/>
    <mergeCell ref="D219:D220"/>
    <mergeCell ref="C223:C224"/>
    <mergeCell ref="C215:C216"/>
    <mergeCell ref="D213:D214"/>
    <mergeCell ref="D217:D218"/>
    <mergeCell ref="B213:B214"/>
    <mergeCell ref="A219:A220"/>
    <mergeCell ref="M225:M226"/>
    <mergeCell ref="B215:B216"/>
    <mergeCell ref="B217:B218"/>
    <mergeCell ref="M219:M220"/>
    <mergeCell ref="D225:D226"/>
    <mergeCell ref="C225:C226"/>
    <mergeCell ref="M213:M214"/>
    <mergeCell ref="D223:D224"/>
    <mergeCell ref="M221:M222"/>
    <mergeCell ref="C213:C214"/>
    <mergeCell ref="B221:B222"/>
    <mergeCell ref="D215:D216"/>
    <mergeCell ref="C229:C230"/>
    <mergeCell ref="A227:A228"/>
    <mergeCell ref="B219:B220"/>
    <mergeCell ref="B225:B226"/>
    <mergeCell ref="C219:C220"/>
    <mergeCell ref="K176:K177"/>
    <mergeCell ref="A179:A181"/>
    <mergeCell ref="B179:B181"/>
    <mergeCell ref="I176:I177"/>
    <mergeCell ref="A213:A214"/>
    <mergeCell ref="A210:M210"/>
    <mergeCell ref="M192:M194"/>
    <mergeCell ref="C182:C185"/>
    <mergeCell ref="D182:D185"/>
    <mergeCell ref="C189:C191"/>
    <mergeCell ref="M195:M197"/>
    <mergeCell ref="C198:C200"/>
    <mergeCell ref="D198:D200"/>
    <mergeCell ref="D195:D197"/>
    <mergeCell ref="C195:C197"/>
    <mergeCell ref="M182:M185"/>
    <mergeCell ref="M198:M200"/>
    <mergeCell ref="C201:C202"/>
    <mergeCell ref="B198:B200"/>
    <mergeCell ref="A211:A212"/>
    <mergeCell ref="B211:B212"/>
    <mergeCell ref="A182:A185"/>
    <mergeCell ref="A98:A100"/>
    <mergeCell ref="A104:A107"/>
    <mergeCell ref="A168:A170"/>
    <mergeCell ref="B168:B170"/>
    <mergeCell ref="C168:C170"/>
    <mergeCell ref="A186:A188"/>
    <mergeCell ref="B186:B188"/>
    <mergeCell ref="B130:B132"/>
    <mergeCell ref="C130:C132"/>
    <mergeCell ref="B159:B161"/>
    <mergeCell ref="B108:B110"/>
    <mergeCell ref="A111:A113"/>
    <mergeCell ref="A108:A110"/>
    <mergeCell ref="C111:C113"/>
    <mergeCell ref="A209:M209"/>
    <mergeCell ref="M211:M212"/>
    <mergeCell ref="C211:C212"/>
    <mergeCell ref="D211:D212"/>
    <mergeCell ref="B201:B202"/>
    <mergeCell ref="A192:A194"/>
    <mergeCell ref="B189:B191"/>
    <mergeCell ref="M16:M18"/>
    <mergeCell ref="M63:M64"/>
    <mergeCell ref="A95:A97"/>
    <mergeCell ref="D201:D202"/>
    <mergeCell ref="B192:B194"/>
    <mergeCell ref="C192:C194"/>
    <mergeCell ref="D192:D194"/>
    <mergeCell ref="B195:B197"/>
    <mergeCell ref="B182:B185"/>
    <mergeCell ref="A171:A173"/>
    <mergeCell ref="A198:A200"/>
    <mergeCell ref="B171:B173"/>
    <mergeCell ref="B174:B177"/>
    <mergeCell ref="D174:D177"/>
    <mergeCell ref="C174:C177"/>
    <mergeCell ref="A174:A177"/>
    <mergeCell ref="A178:M178"/>
    <mergeCell ref="E176:E177"/>
    <mergeCell ref="A201:A202"/>
    <mergeCell ref="M201:M202"/>
    <mergeCell ref="M165:M167"/>
    <mergeCell ref="M168:M170"/>
    <mergeCell ref="M130:M132"/>
    <mergeCell ref="A189:A191"/>
    <mergeCell ref="A195:A197"/>
    <mergeCell ref="B31:B33"/>
    <mergeCell ref="C31:C33"/>
    <mergeCell ref="A36:M36"/>
    <mergeCell ref="D31:D33"/>
    <mergeCell ref="M39:M41"/>
    <mergeCell ref="A46:A47"/>
    <mergeCell ref="B46:B47"/>
    <mergeCell ref="C37:C38"/>
    <mergeCell ref="D37:D38"/>
    <mergeCell ref="B37:B38"/>
    <mergeCell ref="M44:M45"/>
    <mergeCell ref="A37:A38"/>
    <mergeCell ref="A34:A35"/>
    <mergeCell ref="M34:M35"/>
    <mergeCell ref="M95:M97"/>
    <mergeCell ref="C83:C85"/>
    <mergeCell ref="B83:B85"/>
    <mergeCell ref="D80:D82"/>
    <mergeCell ref="A153:A158"/>
    <mergeCell ref="M123:M125"/>
    <mergeCell ref="C86:C88"/>
    <mergeCell ref="D86:D88"/>
    <mergeCell ref="B92:B94"/>
    <mergeCell ref="C89:C91"/>
    <mergeCell ref="D89:D91"/>
    <mergeCell ref="C92:C94"/>
    <mergeCell ref="M89:M91"/>
    <mergeCell ref="D92:D94"/>
    <mergeCell ref="J176:J177"/>
    <mergeCell ref="M174:M177"/>
    <mergeCell ref="B111:B113"/>
    <mergeCell ref="K155:K158"/>
    <mergeCell ref="C153:C158"/>
    <mergeCell ref="M153:M161"/>
    <mergeCell ref="D108:D110"/>
    <mergeCell ref="B89:B91"/>
    <mergeCell ref="J155:J158"/>
    <mergeCell ref="D101:D103"/>
    <mergeCell ref="F106:F107"/>
    <mergeCell ref="M117:M119"/>
    <mergeCell ref="M114:M116"/>
    <mergeCell ref="D104:D107"/>
    <mergeCell ref="C101:C103"/>
    <mergeCell ref="E106:E107"/>
    <mergeCell ref="H106:H107"/>
    <mergeCell ref="I106:I107"/>
    <mergeCell ref="J106:J107"/>
    <mergeCell ref="M80:M82"/>
    <mergeCell ref="C80:C82"/>
    <mergeCell ref="B80:B82"/>
    <mergeCell ref="D83:D85"/>
    <mergeCell ref="D44:D45"/>
    <mergeCell ref="D76:D79"/>
    <mergeCell ref="A65:M65"/>
    <mergeCell ref="H73:H74"/>
    <mergeCell ref="I73:I74"/>
    <mergeCell ref="J73:J74"/>
    <mergeCell ref="K73:K74"/>
    <mergeCell ref="L73:L74"/>
    <mergeCell ref="F73:F74"/>
    <mergeCell ref="D66:D69"/>
    <mergeCell ref="B50:B51"/>
    <mergeCell ref="C50:C51"/>
    <mergeCell ref="D73:D74"/>
    <mergeCell ref="C73:C74"/>
    <mergeCell ref="C63:C64"/>
    <mergeCell ref="C76:C79"/>
    <mergeCell ref="C66:C69"/>
    <mergeCell ref="B63:B64"/>
    <mergeCell ref="M83:M85"/>
    <mergeCell ref="B86:B88"/>
    <mergeCell ref="A2:M3"/>
    <mergeCell ref="J9:J10"/>
    <mergeCell ref="I9:I10"/>
    <mergeCell ref="K9:K10"/>
    <mergeCell ref="E8:E10"/>
    <mergeCell ref="A13:A15"/>
    <mergeCell ref="B13:B15"/>
    <mergeCell ref="M8:M10"/>
    <mergeCell ref="B8:B10"/>
    <mergeCell ref="C8:C10"/>
    <mergeCell ref="D8:D10"/>
    <mergeCell ref="A4:M4"/>
    <mergeCell ref="A5:M5"/>
    <mergeCell ref="A6:M6"/>
    <mergeCell ref="A8:A10"/>
    <mergeCell ref="I8:L8"/>
    <mergeCell ref="L9:L10"/>
    <mergeCell ref="H8:H10"/>
    <mergeCell ref="A7:M7"/>
    <mergeCell ref="A12:M12"/>
    <mergeCell ref="M13:M15"/>
    <mergeCell ref="F8:F10"/>
    <mergeCell ref="C13:C15"/>
    <mergeCell ref="D13:D15"/>
    <mergeCell ref="A26:A27"/>
    <mergeCell ref="B26:B27"/>
    <mergeCell ref="C26:C27"/>
    <mergeCell ref="D26:D27"/>
    <mergeCell ref="M26:M27"/>
    <mergeCell ref="M92:M94"/>
    <mergeCell ref="A39:A41"/>
    <mergeCell ref="A42:A43"/>
    <mergeCell ref="B42:B43"/>
    <mergeCell ref="C42:C43"/>
    <mergeCell ref="D42:D43"/>
    <mergeCell ref="A44:A45"/>
    <mergeCell ref="B44:B45"/>
    <mergeCell ref="C46:C47"/>
    <mergeCell ref="A86:A88"/>
    <mergeCell ref="A76:A79"/>
    <mergeCell ref="A89:A91"/>
    <mergeCell ref="A83:A85"/>
    <mergeCell ref="A80:A82"/>
    <mergeCell ref="A31:A33"/>
    <mergeCell ref="D39:D41"/>
    <mergeCell ref="D46:D47"/>
    <mergeCell ref="C44:C45"/>
    <mergeCell ref="A24:A25"/>
    <mergeCell ref="B24:B25"/>
    <mergeCell ref="C24:C25"/>
    <mergeCell ref="D24:D25"/>
    <mergeCell ref="A159:A161"/>
    <mergeCell ref="D159:D161"/>
    <mergeCell ref="A16:A18"/>
    <mergeCell ref="B16:B18"/>
    <mergeCell ref="C16:C18"/>
    <mergeCell ref="D16:D18"/>
    <mergeCell ref="A92:A94"/>
    <mergeCell ref="A73:A74"/>
    <mergeCell ref="A75:M75"/>
    <mergeCell ref="B153:B158"/>
    <mergeCell ref="D153:D158"/>
    <mergeCell ref="M98:M100"/>
    <mergeCell ref="C123:C125"/>
    <mergeCell ref="D117:D119"/>
    <mergeCell ref="A128:A129"/>
    <mergeCell ref="C126:C127"/>
    <mergeCell ref="A126:A127"/>
    <mergeCell ref="D128:D129"/>
    <mergeCell ref="A117:A119"/>
    <mergeCell ref="M111:M113"/>
    <mergeCell ref="M24:M25"/>
    <mergeCell ref="B150:B152"/>
    <mergeCell ref="D147:D149"/>
    <mergeCell ref="C147:C149"/>
    <mergeCell ref="B147:B149"/>
    <mergeCell ref="M148:M152"/>
    <mergeCell ref="L151:L152"/>
    <mergeCell ref="K151:K152"/>
    <mergeCell ref="I151:I152"/>
    <mergeCell ref="B120:B122"/>
    <mergeCell ref="D120:D122"/>
    <mergeCell ref="B98:B100"/>
    <mergeCell ref="C98:C100"/>
    <mergeCell ref="M104:M107"/>
    <mergeCell ref="L106:L107"/>
    <mergeCell ref="M101:M103"/>
    <mergeCell ref="D98:D100"/>
    <mergeCell ref="B95:B97"/>
    <mergeCell ref="D95:D97"/>
    <mergeCell ref="C95:C97"/>
    <mergeCell ref="M86:M88"/>
    <mergeCell ref="M120:M122"/>
    <mergeCell ref="B104:B107"/>
    <mergeCell ref="M31:M33"/>
    <mergeCell ref="D165:D167"/>
    <mergeCell ref="A120:A122"/>
    <mergeCell ref="H151:H152"/>
    <mergeCell ref="E151:E152"/>
    <mergeCell ref="F151:F152"/>
    <mergeCell ref="A123:A125"/>
    <mergeCell ref="H155:H158"/>
    <mergeCell ref="C128:C129"/>
    <mergeCell ref="B123:B125"/>
    <mergeCell ref="D123:D125"/>
    <mergeCell ref="B126:B127"/>
    <mergeCell ref="B128:B129"/>
    <mergeCell ref="D130:D132"/>
    <mergeCell ref="D126:D127"/>
    <mergeCell ref="A135:M135"/>
    <mergeCell ref="E155:E158"/>
    <mergeCell ref="F155:F158"/>
    <mergeCell ref="A130:A132"/>
    <mergeCell ref="C159:C161"/>
    <mergeCell ref="B136:B138"/>
    <mergeCell ref="C136:C138"/>
    <mergeCell ref="D141:D146"/>
    <mergeCell ref="D150:D152"/>
    <mergeCell ref="B114:B116"/>
    <mergeCell ref="C120:C122"/>
    <mergeCell ref="C117:C119"/>
    <mergeCell ref="A136:A140"/>
    <mergeCell ref="A165:A167"/>
    <mergeCell ref="B165:B167"/>
    <mergeCell ref="C165:C167"/>
    <mergeCell ref="B139:B140"/>
    <mergeCell ref="C139:C140"/>
    <mergeCell ref="B144:B146"/>
    <mergeCell ref="C144:C146"/>
    <mergeCell ref="B141:B143"/>
    <mergeCell ref="C141:C143"/>
    <mergeCell ref="C150:C152"/>
    <mergeCell ref="A19:A21"/>
    <mergeCell ref="B19:B21"/>
    <mergeCell ref="C19:C21"/>
    <mergeCell ref="D19:D21"/>
    <mergeCell ref="M19:M21"/>
    <mergeCell ref="M73:M74"/>
    <mergeCell ref="B73:B74"/>
    <mergeCell ref="M76:M79"/>
    <mergeCell ref="B76:B79"/>
    <mergeCell ref="A66:A69"/>
    <mergeCell ref="M66:M69"/>
    <mergeCell ref="B66:B69"/>
    <mergeCell ref="E73:E74"/>
    <mergeCell ref="B39:B41"/>
    <mergeCell ref="C39:C41"/>
    <mergeCell ref="M37:M38"/>
    <mergeCell ref="A50:A51"/>
    <mergeCell ref="D50:D51"/>
    <mergeCell ref="M46:M47"/>
    <mergeCell ref="M50:M51"/>
    <mergeCell ref="A49:M49"/>
    <mergeCell ref="M42:M43"/>
    <mergeCell ref="A63:A64"/>
    <mergeCell ref="D63:D64"/>
    <mergeCell ref="A101:A103"/>
    <mergeCell ref="B101:B103"/>
    <mergeCell ref="M179:M181"/>
    <mergeCell ref="M186:M188"/>
    <mergeCell ref="M189:M191"/>
    <mergeCell ref="M136:M140"/>
    <mergeCell ref="M141:M146"/>
    <mergeCell ref="C114:C116"/>
    <mergeCell ref="D114:D116"/>
    <mergeCell ref="M128:M129"/>
    <mergeCell ref="M126:M127"/>
    <mergeCell ref="I155:I158"/>
    <mergeCell ref="C171:C173"/>
    <mergeCell ref="D189:D191"/>
    <mergeCell ref="D171:D173"/>
    <mergeCell ref="C186:C188"/>
    <mergeCell ref="D186:D188"/>
    <mergeCell ref="D179:D181"/>
    <mergeCell ref="C179:C181"/>
    <mergeCell ref="M162:M164"/>
    <mergeCell ref="A114:A116"/>
    <mergeCell ref="A162:A164"/>
    <mergeCell ref="B162:B164"/>
    <mergeCell ref="C162:C164"/>
    <mergeCell ref="G8:G10"/>
    <mergeCell ref="G73:G74"/>
    <mergeCell ref="K106:K107"/>
    <mergeCell ref="G106:G107"/>
    <mergeCell ref="J151:J152"/>
    <mergeCell ref="G151:G152"/>
    <mergeCell ref="G155:G158"/>
    <mergeCell ref="L155:L158"/>
    <mergeCell ref="L176:L177"/>
    <mergeCell ref="G176:G177"/>
    <mergeCell ref="H176:H177"/>
    <mergeCell ref="A205:A206"/>
    <mergeCell ref="B205:B206"/>
    <mergeCell ref="M205:M206"/>
    <mergeCell ref="D168:D170"/>
    <mergeCell ref="F176:F177"/>
    <mergeCell ref="C104:C107"/>
    <mergeCell ref="M242:M243"/>
    <mergeCell ref="A207:A208"/>
    <mergeCell ref="B207:B208"/>
    <mergeCell ref="M207:M208"/>
    <mergeCell ref="M171:M173"/>
    <mergeCell ref="A203:A204"/>
    <mergeCell ref="B203:B204"/>
    <mergeCell ref="C203:C204"/>
    <mergeCell ref="D203:D204"/>
    <mergeCell ref="M203:M204"/>
    <mergeCell ref="M108:M110"/>
    <mergeCell ref="C108:C110"/>
    <mergeCell ref="D111:D113"/>
    <mergeCell ref="B117:B119"/>
    <mergeCell ref="D162:D164"/>
    <mergeCell ref="A141:A146"/>
    <mergeCell ref="D136:D140"/>
    <mergeCell ref="A147:A152"/>
  </mergeCells>
  <phoneticPr fontId="0" type="noConversion"/>
  <printOptions gridLines="1"/>
  <pageMargins left="0" right="0" top="0" bottom="0" header="0" footer="0"/>
  <pageSetup paperSize="9" scale="61" fitToHeight="0" orientation="landscape" r:id="rId1"/>
  <headerFooter alignWithMargins="0"/>
  <rowBreaks count="28" manualBreakCount="28">
    <brk id="15" max="11" man="1"/>
    <brk id="23" max="11" man="1"/>
    <brk id="33" max="11" man="1"/>
    <brk id="43" max="11" man="1"/>
    <brk id="53" max="11" man="1"/>
    <brk id="64" max="11" man="1"/>
    <brk id="72" max="12" man="1"/>
    <brk id="79" max="11" man="1"/>
    <brk id="88" max="11" man="1"/>
    <brk id="97" max="11" man="1"/>
    <brk id="110" max="11" man="1"/>
    <brk id="122" max="11" man="1"/>
    <brk id="132" max="12" man="1"/>
    <brk id="140" max="12" man="1"/>
    <brk id="152" max="12" man="1"/>
    <brk id="161" max="11" man="1"/>
    <brk id="170" max="11" man="1"/>
    <brk id="178" max="11" man="1"/>
    <brk id="188" max="12" man="1"/>
    <brk id="200" max="12" man="1"/>
    <brk id="214" max="12" man="1"/>
    <brk id="224" max="12" man="1"/>
    <brk id="234" max="12" man="1"/>
    <brk id="243" max="12" man="1"/>
    <brk id="257" max="12" man="1"/>
    <brk id="269" max="12" man="1"/>
    <brk id="282" max="12" man="1"/>
    <brk id="295"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Лист1</vt:lpstr>
      <vt:lpstr>Строительство 2015-2017г.</vt:lpstr>
      <vt:lpstr>'Строительство 2015-2017г.'!Заголовки_для_печати</vt:lpstr>
      <vt:lpstr>'Строительство 2015-2017г.'!Область_печати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Абубакирова Лариса Зинфировна</dc:creator>
  <cp:lastModifiedBy>Абубакирова Лариса Зинфировна</cp:lastModifiedBy>
  <cp:lastPrinted>2015-11-10T11:47:21Z</cp:lastPrinted>
  <dcterms:created xsi:type="dcterms:W3CDTF">2015-01-21T07:14:33Z</dcterms:created>
  <dcterms:modified xsi:type="dcterms:W3CDTF">2015-11-10T11:47:25Z</dcterms:modified>
</cp:coreProperties>
</file>