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37\Desktop\сводка\"/>
    </mc:Choice>
  </mc:AlternateContent>
  <bookViews>
    <workbookView xWindow="0" yWindow="0" windowWidth="19200" windowHeight="1159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<sst xmlns="http://schemas.openxmlformats.org/spreadsheetml/2006/main" count="48" uniqueCount="45">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</sst>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2515E-2"/>
          <c:y val="5.4944465274950366E-2"/>
          <c:w val="0.90136586970099908"/>
          <c:h val="0.74142027233781438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310</c:v>
                </c:pt>
                <c:pt idx="1">
                  <c:v>114</c:v>
                </c:pt>
                <c:pt idx="2">
                  <c:v>191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356</c:v>
                </c:pt>
                <c:pt idx="1">
                  <c:v>179</c:v>
                </c:pt>
                <c:pt idx="2">
                  <c:v>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91192"/>
        <c:axId val="153831664"/>
      </c:barChart>
      <c:catAx>
        <c:axId val="11169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3831664"/>
        <c:crosses val="autoZero"/>
        <c:auto val="1"/>
        <c:lblAlgn val="ctr"/>
        <c:lblOffset val="100"/>
        <c:noMultiLvlLbl val="0"/>
      </c:catAx>
      <c:valAx>
        <c:axId val="1538316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1691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231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664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11</c:v>
                </c:pt>
                <c:pt idx="2">
                  <c:v>11</c:v>
                </c:pt>
                <c:pt idx="3">
                  <c:v>47</c:v>
                </c:pt>
                <c:pt idx="4">
                  <c:v>26</c:v>
                </c:pt>
                <c:pt idx="5">
                  <c:v>34</c:v>
                </c:pt>
                <c:pt idx="6">
                  <c:v>117</c:v>
                </c:pt>
                <c:pt idx="7">
                  <c:v>112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59</c:v>
                </c:pt>
                <c:pt idx="1">
                  <c:v>27</c:v>
                </c:pt>
                <c:pt idx="2">
                  <c:v>12</c:v>
                </c:pt>
                <c:pt idx="3">
                  <c:v>29</c:v>
                </c:pt>
                <c:pt idx="4">
                  <c:v>15</c:v>
                </c:pt>
                <c:pt idx="5">
                  <c:v>46</c:v>
                </c:pt>
                <c:pt idx="6">
                  <c:v>149</c:v>
                </c:pt>
                <c:pt idx="7">
                  <c:v>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70248"/>
        <c:axId val="154474728"/>
      </c:barChart>
      <c:catAx>
        <c:axId val="154470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4474728"/>
        <c:crosses val="autoZero"/>
        <c:auto val="1"/>
        <c:lblAlgn val="ctr"/>
        <c:lblOffset val="0"/>
        <c:tickLblSkip val="1"/>
        <c:noMultiLvlLbl val="0"/>
      </c:catAx>
      <c:valAx>
        <c:axId val="154474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4470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787"/>
          <c:y val="1.6548501561811105E-2"/>
          <c:w val="0.34435830378152338"/>
          <c:h val="5.9101791292182182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21</c:v>
                </c:pt>
                <c:pt idx="1">
                  <c:v>7</c:v>
                </c:pt>
                <c:pt idx="2">
                  <c:v>28</c:v>
                </c:pt>
                <c:pt idx="3">
                  <c:v>48</c:v>
                </c:pt>
                <c:pt idx="4">
                  <c:v>45</c:v>
                </c:pt>
                <c:pt idx="5">
                  <c:v>4</c:v>
                </c:pt>
                <c:pt idx="6">
                  <c:v>30</c:v>
                </c:pt>
                <c:pt idx="7">
                  <c:v>41</c:v>
                </c:pt>
                <c:pt idx="8">
                  <c:v>76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43</c:v>
                </c:pt>
                <c:pt idx="1">
                  <c:v>23</c:v>
                </c:pt>
                <c:pt idx="2">
                  <c:v>25</c:v>
                </c:pt>
                <c:pt idx="3">
                  <c:v>34</c:v>
                </c:pt>
                <c:pt idx="4">
                  <c:v>34</c:v>
                </c:pt>
                <c:pt idx="5">
                  <c:v>6</c:v>
                </c:pt>
                <c:pt idx="6">
                  <c:v>23</c:v>
                </c:pt>
                <c:pt idx="7">
                  <c:v>35</c:v>
                </c:pt>
                <c:pt idx="8" formatCode="General">
                  <c:v>99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09792"/>
        <c:axId val="154516320"/>
      </c:barChart>
      <c:catAx>
        <c:axId val="15450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4516320"/>
        <c:crosses val="autoZero"/>
        <c:auto val="1"/>
        <c:lblAlgn val="ctr"/>
        <c:lblOffset val="100"/>
        <c:tickLblSkip val="1"/>
        <c:noMultiLvlLbl val="0"/>
      </c:catAx>
      <c:valAx>
        <c:axId val="154516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450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897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11</c:v>
                </c:pt>
                <c:pt idx="2">
                  <c:v>11</c:v>
                </c:pt>
                <c:pt idx="3">
                  <c:v>47</c:v>
                </c:pt>
                <c:pt idx="4">
                  <c:v>26</c:v>
                </c:pt>
                <c:pt idx="5">
                  <c:v>34</c:v>
                </c:pt>
                <c:pt idx="6">
                  <c:v>117</c:v>
                </c:pt>
                <c:pt idx="7">
                  <c:v>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82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888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21</c:v>
                </c:pt>
                <c:pt idx="1">
                  <c:v>7</c:v>
                </c:pt>
                <c:pt idx="2">
                  <c:v>28</c:v>
                </c:pt>
                <c:pt idx="3">
                  <c:v>48</c:v>
                </c:pt>
                <c:pt idx="4">
                  <c:v>45</c:v>
                </c:pt>
                <c:pt idx="5">
                  <c:v>4</c:v>
                </c:pt>
                <c:pt idx="6">
                  <c:v>30</c:v>
                </c:pt>
                <c:pt idx="7">
                  <c:v>41</c:v>
                </c:pt>
                <c:pt idx="8">
                  <c:v>76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613"/>
          <c:w val="0.97016628114363956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C5" sqref="C5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 x14ac:dyDescent="0.3">
      <c r="A1" s="3"/>
      <c r="B1" s="39" t="s">
        <v>41</v>
      </c>
      <c r="C1" s="40"/>
      <c r="D1" s="24">
        <v>43061</v>
      </c>
      <c r="E1" s="4" t="s">
        <v>36</v>
      </c>
      <c r="F1" s="5"/>
    </row>
    <row r="2" spans="1:7" ht="16.5" customHeight="1" x14ac:dyDescent="0.2">
      <c r="A2" s="54"/>
      <c r="B2" s="54"/>
      <c r="C2" s="48" t="s">
        <v>40</v>
      </c>
      <c r="D2" s="49"/>
      <c r="E2" s="49"/>
      <c r="F2" s="50"/>
    </row>
    <row r="3" spans="1:7" ht="13.5" thickBot="1" x14ac:dyDescent="0.25">
      <c r="A3" s="55"/>
      <c r="B3" s="55"/>
      <c r="C3" s="51"/>
      <c r="D3" s="52"/>
      <c r="E3" s="52"/>
      <c r="F3" s="5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 x14ac:dyDescent="0.3">
      <c r="A5" s="8">
        <v>1</v>
      </c>
      <c r="B5" s="9" t="s">
        <v>1</v>
      </c>
      <c r="C5" s="35">
        <v>310</v>
      </c>
      <c r="D5" s="27">
        <v>356</v>
      </c>
      <c r="E5" s="28">
        <f t="shared" ref="E5:E16" si="0">IF(C5*100/D5-100&gt;100,C5/D5,C5*100/D5-100)</f>
        <v>-12.921348314606746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114</v>
      </c>
      <c r="D6" s="27">
        <v>179</v>
      </c>
      <c r="E6" s="28">
        <f t="shared" si="0"/>
        <v>-36.312849162011176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3312417</v>
      </c>
      <c r="D7" s="29">
        <v>7007644</v>
      </c>
      <c r="E7" s="28">
        <f t="shared" si="0"/>
        <v>-52.731374481922884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5</v>
      </c>
      <c r="D10" s="31">
        <v>11</v>
      </c>
      <c r="E10" s="28">
        <f t="shared" si="0"/>
        <v>-54.545454545454547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6">
        <v>191</v>
      </c>
      <c r="D12" s="36">
        <v>208</v>
      </c>
      <c r="E12" s="28">
        <f t="shared" si="0"/>
        <v>-8.1730769230769198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16</v>
      </c>
      <c r="D13" s="31">
        <v>19</v>
      </c>
      <c r="E13" s="28">
        <f t="shared" si="0"/>
        <v>-15.78947368421052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4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85</v>
      </c>
      <c r="D15" s="31">
        <v>108</v>
      </c>
      <c r="E15" s="28">
        <f t="shared" si="0"/>
        <v>-21.296296296296291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25815000</v>
      </c>
      <c r="D16" s="31">
        <v>12500000</v>
      </c>
      <c r="E16" s="28">
        <f t="shared" si="0"/>
        <v>2.0651999999999999</v>
      </c>
      <c r="F16" s="34" t="str">
        <f t="shared" si="1"/>
        <v>раз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43" t="s">
        <v>26</v>
      </c>
      <c r="B18" s="44"/>
      <c r="C18" s="32">
        <v>51</v>
      </c>
      <c r="D18" s="32">
        <v>59</v>
      </c>
      <c r="E18" s="28">
        <f t="shared" ref="E18:E25" si="2">IF(C18*100/D18-100&gt;100,C18/D18,C18*100/D18-100)</f>
        <v>-13.559322033898312</v>
      </c>
      <c r="F18" s="34" t="str">
        <f t="shared" ref="F18:F25" si="3">IF(C18*100/D18-100&gt;100,"раз","%")</f>
        <v>%</v>
      </c>
    </row>
    <row r="19" spans="1:6" ht="16.5" x14ac:dyDescent="0.25">
      <c r="A19" s="43" t="s">
        <v>25</v>
      </c>
      <c r="B19" s="44"/>
      <c r="C19" s="32">
        <v>11</v>
      </c>
      <c r="D19" s="32">
        <v>27</v>
      </c>
      <c r="E19" s="28">
        <f t="shared" si="2"/>
        <v>-59.25925925925926</v>
      </c>
      <c r="F19" s="34" t="str">
        <f t="shared" si="3"/>
        <v>%</v>
      </c>
    </row>
    <row r="20" spans="1:6" ht="16.5" x14ac:dyDescent="0.25">
      <c r="A20" s="43" t="s">
        <v>24</v>
      </c>
      <c r="B20" s="44"/>
      <c r="C20" s="32">
        <v>11</v>
      </c>
      <c r="D20" s="32">
        <v>12</v>
      </c>
      <c r="E20" s="28">
        <f t="shared" si="2"/>
        <v>-8.3333333333333286</v>
      </c>
      <c r="F20" s="34" t="str">
        <f t="shared" si="3"/>
        <v>%</v>
      </c>
    </row>
    <row r="21" spans="1:6" ht="16.5" x14ac:dyDescent="0.25">
      <c r="A21" s="43" t="s">
        <v>23</v>
      </c>
      <c r="B21" s="44"/>
      <c r="C21" s="32">
        <v>47</v>
      </c>
      <c r="D21" s="32">
        <v>29</v>
      </c>
      <c r="E21" s="28">
        <f t="shared" si="2"/>
        <v>62.068965517241367</v>
      </c>
      <c r="F21" s="34" t="str">
        <f t="shared" si="3"/>
        <v>%</v>
      </c>
    </row>
    <row r="22" spans="1:6" ht="16.5" x14ac:dyDescent="0.25">
      <c r="A22" s="43" t="s">
        <v>22</v>
      </c>
      <c r="B22" s="44"/>
      <c r="C22" s="32">
        <v>26</v>
      </c>
      <c r="D22" s="32">
        <v>15</v>
      </c>
      <c r="E22" s="28">
        <f t="shared" si="2"/>
        <v>73.333333333333343</v>
      </c>
      <c r="F22" s="34" t="str">
        <f t="shared" si="3"/>
        <v>%</v>
      </c>
    </row>
    <row r="23" spans="1:6" ht="16.5" x14ac:dyDescent="0.25">
      <c r="A23" s="43" t="s">
        <v>21</v>
      </c>
      <c r="B23" s="44"/>
      <c r="C23" s="32">
        <v>34</v>
      </c>
      <c r="D23" s="32">
        <v>46</v>
      </c>
      <c r="E23" s="28">
        <f t="shared" si="2"/>
        <v>-26.086956521739125</v>
      </c>
      <c r="F23" s="34" t="str">
        <f t="shared" si="3"/>
        <v>%</v>
      </c>
    </row>
    <row r="24" spans="1:6" ht="16.5" x14ac:dyDescent="0.25">
      <c r="A24" s="46" t="s">
        <v>34</v>
      </c>
      <c r="B24" s="47"/>
      <c r="C24" s="32">
        <v>117</v>
      </c>
      <c r="D24" s="32">
        <v>149</v>
      </c>
      <c r="E24" s="28">
        <f t="shared" si="2"/>
        <v>-21.476510067114091</v>
      </c>
      <c r="F24" s="34" t="str">
        <f t="shared" si="3"/>
        <v>%</v>
      </c>
    </row>
    <row r="25" spans="1:6" ht="16.5" x14ac:dyDescent="0.25">
      <c r="A25" s="46" t="s">
        <v>37</v>
      </c>
      <c r="B25" s="47"/>
      <c r="C25" s="32">
        <v>112</v>
      </c>
      <c r="D25" s="32">
        <v>172</v>
      </c>
      <c r="E25" s="28">
        <f t="shared" si="2"/>
        <v>-34.883720930232556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43" t="s">
        <v>27</v>
      </c>
      <c r="B27" s="44"/>
      <c r="C27" s="32">
        <v>21</v>
      </c>
      <c r="D27" s="32">
        <v>43</v>
      </c>
      <c r="E27" s="28">
        <f t="shared" ref="E27:E42" si="4">IF(C27*100/D27-100&gt;100,C27/D27,C27*100/D27-100)</f>
        <v>-51.162790697674417</v>
      </c>
      <c r="F27" s="34" t="str">
        <f t="shared" ref="F27:F42" si="5">IF(C27*100/D27-100&gt;100,"раз","%")</f>
        <v>%</v>
      </c>
    </row>
    <row r="28" spans="1:6" ht="16.5" x14ac:dyDescent="0.25">
      <c r="A28" s="43" t="s">
        <v>28</v>
      </c>
      <c r="B28" s="44"/>
      <c r="C28" s="32">
        <v>7</v>
      </c>
      <c r="D28" s="32">
        <v>23</v>
      </c>
      <c r="E28" s="28">
        <f>IF(C28*100/D28-100&gt;100,C28/D28,C28*100/D28-100)</f>
        <v>-69.565217391304344</v>
      </c>
      <c r="F28" s="34" t="str">
        <f>IF(C28*100/D28-100&gt;100,"раз","%")</f>
        <v>%</v>
      </c>
    </row>
    <row r="29" spans="1:6" ht="16.5" x14ac:dyDescent="0.25">
      <c r="A29" s="43" t="s">
        <v>29</v>
      </c>
      <c r="B29" s="44"/>
      <c r="C29" s="32">
        <v>28</v>
      </c>
      <c r="D29" s="32">
        <v>25</v>
      </c>
      <c r="E29" s="28">
        <f>IF(C29*100/D29-100&gt;100,C29/D29,C29*100/D29-100)</f>
        <v>12</v>
      </c>
      <c r="F29" s="34" t="str">
        <f>IF(C29*100/D29-100&gt;100,"раз","%")</f>
        <v>%</v>
      </c>
    </row>
    <row r="30" spans="1:6" ht="16.5" x14ac:dyDescent="0.25">
      <c r="A30" s="43" t="s">
        <v>30</v>
      </c>
      <c r="B30" s="44"/>
      <c r="C30" s="32">
        <v>48</v>
      </c>
      <c r="D30" s="32">
        <v>34</v>
      </c>
      <c r="E30" s="28">
        <f t="shared" si="4"/>
        <v>41.176470588235304</v>
      </c>
      <c r="F30" s="34" t="str">
        <f t="shared" si="5"/>
        <v>%</v>
      </c>
    </row>
    <row r="31" spans="1:6" ht="16.5" x14ac:dyDescent="0.25">
      <c r="A31" s="43" t="s">
        <v>31</v>
      </c>
      <c r="B31" s="44"/>
      <c r="C31" s="32">
        <v>45</v>
      </c>
      <c r="D31" s="32">
        <v>34</v>
      </c>
      <c r="E31" s="28">
        <f t="shared" si="4"/>
        <v>32.35294117647058</v>
      </c>
      <c r="F31" s="34" t="str">
        <f t="shared" si="5"/>
        <v>%</v>
      </c>
    </row>
    <row r="32" spans="1:6" ht="16.5" x14ac:dyDescent="0.25">
      <c r="A32" s="43" t="s">
        <v>38</v>
      </c>
      <c r="B32" s="44"/>
      <c r="C32" s="32">
        <v>4</v>
      </c>
      <c r="D32" s="32">
        <v>6</v>
      </c>
      <c r="E32" s="28">
        <f t="shared" si="4"/>
        <v>-33.333333333333329</v>
      </c>
      <c r="F32" s="34" t="str">
        <f t="shared" si="5"/>
        <v>%</v>
      </c>
    </row>
    <row r="33" spans="1:8" ht="16.5" x14ac:dyDescent="0.25">
      <c r="A33" s="43" t="s">
        <v>39</v>
      </c>
      <c r="B33" s="44"/>
      <c r="C33" s="32">
        <v>30</v>
      </c>
      <c r="D33" s="32">
        <v>23</v>
      </c>
      <c r="E33" s="28">
        <f t="shared" si="4"/>
        <v>30.434782608695656</v>
      </c>
      <c r="F33" s="34" t="str">
        <f t="shared" si="5"/>
        <v>%</v>
      </c>
    </row>
    <row r="34" spans="1:8" ht="16.5" x14ac:dyDescent="0.25">
      <c r="A34" s="43" t="s">
        <v>32</v>
      </c>
      <c r="B34" s="44"/>
      <c r="C34" s="32">
        <v>41</v>
      </c>
      <c r="D34" s="32">
        <v>35</v>
      </c>
      <c r="E34" s="28">
        <f t="shared" si="4"/>
        <v>17.142857142857139</v>
      </c>
      <c r="F34" s="34" t="str">
        <f t="shared" si="5"/>
        <v>%</v>
      </c>
    </row>
    <row r="35" spans="1:8" ht="16.5" x14ac:dyDescent="0.25">
      <c r="A35" s="46" t="s">
        <v>34</v>
      </c>
      <c r="B35" s="47"/>
      <c r="C35" s="32">
        <v>76</v>
      </c>
      <c r="D35" s="5">
        <v>99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 x14ac:dyDescent="0.25">
      <c r="A36" s="46" t="s">
        <v>35</v>
      </c>
      <c r="B36" s="47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15</v>
      </c>
      <c r="D37" s="32">
        <v>22</v>
      </c>
      <c r="E37" s="28">
        <f t="shared" si="4"/>
        <v>-31.818181818181813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243</v>
      </c>
      <c r="D38" s="32">
        <v>266</v>
      </c>
      <c r="E38" s="28">
        <f t="shared" si="4"/>
        <v>-8.6466165413533815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1427</v>
      </c>
      <c r="D39" s="32">
        <v>2526</v>
      </c>
      <c r="E39" s="28">
        <f t="shared" si="4"/>
        <v>-43.507521773555027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5610</v>
      </c>
      <c r="D40" s="32">
        <v>12380</v>
      </c>
      <c r="E40" s="28">
        <f t="shared" si="4"/>
        <v>-54.684975767366723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67</v>
      </c>
      <c r="D42" s="32">
        <v>68</v>
      </c>
      <c r="E42" s="28">
        <f t="shared" si="4"/>
        <v>-1.470588235294116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 x14ac:dyDescent="0.25">
      <c r="A45" s="37"/>
      <c r="B45" s="37"/>
      <c r="C45" s="26"/>
      <c r="D45" s="38"/>
      <c r="E45" s="38"/>
      <c r="F45" s="3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437</cp:lastModifiedBy>
  <cp:lastPrinted>2017-11-20T04:22:48Z</cp:lastPrinted>
  <dcterms:created xsi:type="dcterms:W3CDTF">1997-03-25T06:43:11Z</dcterms:created>
  <dcterms:modified xsi:type="dcterms:W3CDTF">2017-11-22T06:11:04Z</dcterms:modified>
</cp:coreProperties>
</file>