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<sst xmlns="http://schemas.openxmlformats.org/spreadsheetml/2006/main" count="47" uniqueCount="45">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</sst>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274</c:v>
                </c:pt>
                <c:pt idx="1">
                  <c:v>157</c:v>
                </c:pt>
                <c:pt idx="2">
                  <c:v>161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277</c:v>
                </c:pt>
                <c:pt idx="1">
                  <c:v>191</c:v>
                </c:pt>
                <c:pt idx="2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41216"/>
        <c:axId val="196150816"/>
      </c:barChart>
      <c:catAx>
        <c:axId val="1961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150816"/>
        <c:crosses val="autoZero"/>
        <c:auto val="1"/>
        <c:lblAlgn val="ctr"/>
        <c:lblOffset val="100"/>
        <c:noMultiLvlLbl val="0"/>
      </c:catAx>
      <c:valAx>
        <c:axId val="196150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14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14</c:v>
                </c:pt>
                <c:pt idx="2">
                  <c:v>11</c:v>
                </c:pt>
                <c:pt idx="3">
                  <c:v>34</c:v>
                </c:pt>
                <c:pt idx="4">
                  <c:v>23</c:v>
                </c:pt>
                <c:pt idx="5">
                  <c:v>41</c:v>
                </c:pt>
                <c:pt idx="6">
                  <c:v>90</c:v>
                </c:pt>
                <c:pt idx="7">
                  <c:v>157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54</c:v>
                </c:pt>
                <c:pt idx="1">
                  <c:v>13</c:v>
                </c:pt>
                <c:pt idx="2">
                  <c:v>7</c:v>
                </c:pt>
                <c:pt idx="3">
                  <c:v>36</c:v>
                </c:pt>
                <c:pt idx="4">
                  <c:v>20</c:v>
                </c:pt>
                <c:pt idx="5">
                  <c:v>49</c:v>
                </c:pt>
                <c:pt idx="6">
                  <c:v>98</c:v>
                </c:pt>
                <c:pt idx="7">
                  <c:v>191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06344"/>
        <c:axId val="196516968"/>
      </c:barChart>
      <c:catAx>
        <c:axId val="196506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516968"/>
        <c:crosses val="autoZero"/>
        <c:auto val="1"/>
        <c:lblAlgn val="ctr"/>
        <c:lblOffset val="0"/>
        <c:tickLblSkip val="1"/>
        <c:noMultiLvlLbl val="0"/>
      </c:catAx>
      <c:valAx>
        <c:axId val="196516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506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29</c:v>
                </c:pt>
                <c:pt idx="2">
                  <c:v>16</c:v>
                </c:pt>
                <c:pt idx="3">
                  <c:v>51</c:v>
                </c:pt>
                <c:pt idx="4">
                  <c:v>48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72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29</c:v>
                </c:pt>
                <c:pt idx="1">
                  <c:v>42</c:v>
                </c:pt>
                <c:pt idx="2">
                  <c:v>20</c:v>
                </c:pt>
                <c:pt idx="3">
                  <c:v>38</c:v>
                </c:pt>
                <c:pt idx="4">
                  <c:v>50</c:v>
                </c:pt>
                <c:pt idx="5">
                  <c:v>3</c:v>
                </c:pt>
                <c:pt idx="6">
                  <c:v>21</c:v>
                </c:pt>
                <c:pt idx="7">
                  <c:v>10</c:v>
                </c:pt>
                <c:pt idx="8">
                  <c:v>64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56432"/>
        <c:axId val="196481896"/>
      </c:barChart>
      <c:catAx>
        <c:axId val="19645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481896"/>
        <c:crosses val="autoZero"/>
        <c:auto val="1"/>
        <c:lblAlgn val="ctr"/>
        <c:lblOffset val="100"/>
        <c:tickLblSkip val="1"/>
        <c:noMultiLvlLbl val="0"/>
      </c:catAx>
      <c:valAx>
        <c:axId val="1964818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6456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61</c:v>
                </c:pt>
                <c:pt idx="1">
                  <c:v>14</c:v>
                </c:pt>
                <c:pt idx="2">
                  <c:v>11</c:v>
                </c:pt>
                <c:pt idx="3">
                  <c:v>34</c:v>
                </c:pt>
                <c:pt idx="4">
                  <c:v>23</c:v>
                </c:pt>
                <c:pt idx="5">
                  <c:v>41</c:v>
                </c:pt>
                <c:pt idx="6">
                  <c:v>90</c:v>
                </c:pt>
                <c:pt idx="7">
                  <c:v>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17</c:v>
                </c:pt>
                <c:pt idx="1">
                  <c:v>29</c:v>
                </c:pt>
                <c:pt idx="2">
                  <c:v>16</c:v>
                </c:pt>
                <c:pt idx="3">
                  <c:v>51</c:v>
                </c:pt>
                <c:pt idx="4">
                  <c:v>48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72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6" sqref="C16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41" t="s">
        <v>44</v>
      </c>
      <c r="C1" s="42"/>
      <c r="D1" s="36">
        <f ca="1">TODAY()</f>
        <v>41892</v>
      </c>
      <c r="E1" s="4" t="s">
        <v>36</v>
      </c>
      <c r="F1" s="5"/>
    </row>
    <row r="2" spans="1:7" ht="16.5" customHeight="1" x14ac:dyDescent="0.2">
      <c r="A2" s="58"/>
      <c r="B2" s="58"/>
      <c r="C2" s="52" t="s">
        <v>40</v>
      </c>
      <c r="D2" s="53"/>
      <c r="E2" s="53"/>
      <c r="F2" s="54"/>
    </row>
    <row r="3" spans="1:7" ht="13.5" thickBot="1" x14ac:dyDescent="0.25">
      <c r="A3" s="59"/>
      <c r="B3" s="59"/>
      <c r="C3" s="55"/>
      <c r="D3" s="56"/>
      <c r="E3" s="56"/>
      <c r="F3" s="57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43" t="s">
        <v>17</v>
      </c>
      <c r="F4" s="44"/>
    </row>
    <row r="5" spans="1:7" ht="17.25" x14ac:dyDescent="0.3">
      <c r="A5" s="8">
        <v>1</v>
      </c>
      <c r="B5" s="9" t="s">
        <v>1</v>
      </c>
      <c r="C5" s="24">
        <v>274</v>
      </c>
      <c r="D5" s="25">
        <v>277</v>
      </c>
      <c r="E5" s="10">
        <f t="shared" ref="E5:E16" si="0">IF(C5*100/D5-100&gt;100,C5/D5,C5*100/D5-100)</f>
        <v>-1.0830324909747304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157</v>
      </c>
      <c r="D6" s="25">
        <v>191</v>
      </c>
      <c r="E6" s="10">
        <f t="shared" si="0"/>
        <v>-17.801047120418843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8006457</v>
      </c>
      <c r="D7" s="27">
        <v>37506802</v>
      </c>
      <c r="E7" s="10">
        <f t="shared" si="0"/>
        <v>-78.653320003129039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5</v>
      </c>
      <c r="D10" s="31">
        <v>2</v>
      </c>
      <c r="E10" s="10">
        <f t="shared" si="0"/>
        <v>2.5</v>
      </c>
      <c r="F10" s="11" t="str">
        <f t="shared" si="1"/>
        <v>раз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161</v>
      </c>
      <c r="D12" s="31">
        <v>176</v>
      </c>
      <c r="E12" s="10">
        <f t="shared" si="0"/>
        <v>-8.5227272727272663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22</v>
      </c>
      <c r="E13" s="10">
        <f t="shared" si="0"/>
        <v>-36.363636363636367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159</v>
      </c>
      <c r="D15" s="31">
        <v>47</v>
      </c>
      <c r="E15" s="10">
        <f t="shared" si="0"/>
        <v>3.3829787234042552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47720000</v>
      </c>
      <c r="D16" s="31">
        <v>54600000</v>
      </c>
      <c r="E16" s="10">
        <f t="shared" si="0"/>
        <v>-12.600732600732599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7"/>
      <c r="D17" s="48"/>
      <c r="E17" s="48"/>
      <c r="F17" s="49"/>
    </row>
    <row r="18" spans="1:6" ht="16.5" x14ac:dyDescent="0.25">
      <c r="A18" s="45" t="s">
        <v>26</v>
      </c>
      <c r="B18" s="46"/>
      <c r="C18" s="22">
        <v>61</v>
      </c>
      <c r="D18" s="23">
        <v>54</v>
      </c>
      <c r="E18" s="10">
        <f t="shared" ref="E18:E25" si="2">IF(C18*100/D18-100&gt;100,C18/D18,C18*100/D18-100)</f>
        <v>12.962962962962962</v>
      </c>
      <c r="F18" s="11" t="str">
        <f t="shared" ref="F18:F25" si="3">IF(C18*100/D18-100&gt;100,"раз","%")</f>
        <v>%</v>
      </c>
    </row>
    <row r="19" spans="1:6" ht="16.5" x14ac:dyDescent="0.25">
      <c r="A19" s="45" t="s">
        <v>25</v>
      </c>
      <c r="B19" s="46"/>
      <c r="C19" s="22">
        <v>14</v>
      </c>
      <c r="D19" s="23">
        <v>13</v>
      </c>
      <c r="E19" s="10">
        <f t="shared" si="2"/>
        <v>7.6923076923076934</v>
      </c>
      <c r="F19" s="11" t="str">
        <f t="shared" si="3"/>
        <v>%</v>
      </c>
    </row>
    <row r="20" spans="1:6" ht="16.5" x14ac:dyDescent="0.25">
      <c r="A20" s="45" t="s">
        <v>24</v>
      </c>
      <c r="B20" s="46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45" t="s">
        <v>23</v>
      </c>
      <c r="B21" s="46"/>
      <c r="C21" s="22">
        <v>34</v>
      </c>
      <c r="D21" s="23">
        <v>36</v>
      </c>
      <c r="E21" s="10">
        <f t="shared" si="2"/>
        <v>-5.5555555555555571</v>
      </c>
      <c r="F21" s="11" t="str">
        <f t="shared" si="3"/>
        <v>%</v>
      </c>
    </row>
    <row r="22" spans="1:6" ht="16.5" x14ac:dyDescent="0.25">
      <c r="A22" s="45" t="s">
        <v>22</v>
      </c>
      <c r="B22" s="46"/>
      <c r="C22" s="22">
        <v>23</v>
      </c>
      <c r="D22" s="23">
        <v>20</v>
      </c>
      <c r="E22" s="10">
        <f t="shared" si="2"/>
        <v>15</v>
      </c>
      <c r="F22" s="11" t="str">
        <f t="shared" si="3"/>
        <v>%</v>
      </c>
    </row>
    <row r="23" spans="1:6" ht="16.5" x14ac:dyDescent="0.25">
      <c r="A23" s="45" t="s">
        <v>21</v>
      </c>
      <c r="B23" s="46"/>
      <c r="C23" s="22">
        <v>41</v>
      </c>
      <c r="D23" s="23">
        <v>49</v>
      </c>
      <c r="E23" s="10">
        <f t="shared" si="2"/>
        <v>-16.326530612244895</v>
      </c>
      <c r="F23" s="11" t="str">
        <f t="shared" si="3"/>
        <v>%</v>
      </c>
    </row>
    <row r="24" spans="1:6" ht="16.5" x14ac:dyDescent="0.25">
      <c r="A24" s="50" t="s">
        <v>34</v>
      </c>
      <c r="B24" s="51"/>
      <c r="C24" s="22">
        <v>90</v>
      </c>
      <c r="D24" s="23">
        <v>98</v>
      </c>
      <c r="E24" s="10">
        <f t="shared" si="2"/>
        <v>-8.1632653061224545</v>
      </c>
      <c r="F24" s="11" t="str">
        <f t="shared" si="3"/>
        <v>%</v>
      </c>
    </row>
    <row r="25" spans="1:6" ht="16.5" x14ac:dyDescent="0.25">
      <c r="A25" s="50" t="s">
        <v>37</v>
      </c>
      <c r="B25" s="51"/>
      <c r="C25" s="22">
        <v>157</v>
      </c>
      <c r="D25" s="23">
        <v>191</v>
      </c>
      <c r="E25" s="10">
        <f t="shared" si="2"/>
        <v>-17.801047120418843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7"/>
      <c r="D26" s="48"/>
      <c r="E26" s="48"/>
      <c r="F26" s="49"/>
    </row>
    <row r="27" spans="1:6" ht="16.5" x14ac:dyDescent="0.25">
      <c r="A27" s="45" t="s">
        <v>27</v>
      </c>
      <c r="B27" s="46"/>
      <c r="C27" s="22">
        <v>17</v>
      </c>
      <c r="D27" s="23">
        <v>29</v>
      </c>
      <c r="E27" s="10">
        <f t="shared" ref="E27:E42" si="4">IF(C27*100/D27-100&gt;100,C27/D27,C27*100/D27-100)</f>
        <v>-41.379310344827587</v>
      </c>
      <c r="F27" s="11" t="str">
        <f t="shared" ref="F27:F42" si="5">IF(C27*100/D27-100&gt;100,"раз","%")</f>
        <v>%</v>
      </c>
    </row>
    <row r="28" spans="1:6" ht="16.5" x14ac:dyDescent="0.25">
      <c r="A28" s="45" t="s">
        <v>28</v>
      </c>
      <c r="B28" s="46"/>
      <c r="C28" s="22">
        <v>29</v>
      </c>
      <c r="D28" s="23">
        <v>42</v>
      </c>
      <c r="E28" s="10">
        <f>IF(C28*100/D28-100&gt;100,C28/D28,C28*100/D28-100)</f>
        <v>-30.952380952380949</v>
      </c>
      <c r="F28" s="11" t="str">
        <f>IF(C28*100/D28-100&gt;100,"раз","%")</f>
        <v>%</v>
      </c>
    </row>
    <row r="29" spans="1:6" ht="16.5" x14ac:dyDescent="0.25">
      <c r="A29" s="45" t="s">
        <v>29</v>
      </c>
      <c r="B29" s="46"/>
      <c r="C29" s="22">
        <v>16</v>
      </c>
      <c r="D29" s="23">
        <v>20</v>
      </c>
      <c r="E29" s="10">
        <f>IF(C29*100/D29-100&gt;100,C29/D29,C29*100/D29-100)</f>
        <v>-20</v>
      </c>
      <c r="F29" s="11" t="str">
        <f>IF(C29*100/D29-100&gt;100,"раз","%")</f>
        <v>%</v>
      </c>
    </row>
    <row r="30" spans="1:6" ht="16.5" x14ac:dyDescent="0.25">
      <c r="A30" s="45" t="s">
        <v>30</v>
      </c>
      <c r="B30" s="46"/>
      <c r="C30" s="22">
        <v>51</v>
      </c>
      <c r="D30" s="23">
        <v>38</v>
      </c>
      <c r="E30" s="10">
        <f t="shared" si="4"/>
        <v>34.21052631578948</v>
      </c>
      <c r="F30" s="11" t="str">
        <f t="shared" si="5"/>
        <v>%</v>
      </c>
    </row>
    <row r="31" spans="1:6" ht="16.5" x14ac:dyDescent="0.25">
      <c r="A31" s="45" t="s">
        <v>31</v>
      </c>
      <c r="B31" s="46"/>
      <c r="C31" s="22">
        <v>48</v>
      </c>
      <c r="D31" s="23">
        <v>50</v>
      </c>
      <c r="E31" s="10">
        <f t="shared" si="4"/>
        <v>-4</v>
      </c>
      <c r="F31" s="11" t="str">
        <f t="shared" si="5"/>
        <v>%</v>
      </c>
    </row>
    <row r="32" spans="1:6" ht="16.5" x14ac:dyDescent="0.25">
      <c r="A32" s="45" t="s">
        <v>38</v>
      </c>
      <c r="B32" s="46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45" t="s">
        <v>39</v>
      </c>
      <c r="B33" s="46"/>
      <c r="C33" s="22">
        <v>17</v>
      </c>
      <c r="D33" s="23">
        <v>21</v>
      </c>
      <c r="E33" s="10">
        <f t="shared" si="4"/>
        <v>-19.047619047619051</v>
      </c>
      <c r="F33" s="11" t="str">
        <f t="shared" si="5"/>
        <v>%</v>
      </c>
    </row>
    <row r="34" spans="1:8" ht="16.5" x14ac:dyDescent="0.25">
      <c r="A34" s="45" t="s">
        <v>32</v>
      </c>
      <c r="B34" s="46"/>
      <c r="C34" s="22">
        <v>17</v>
      </c>
      <c r="D34" s="23">
        <v>10</v>
      </c>
      <c r="E34" s="10">
        <f t="shared" si="4"/>
        <v>70</v>
      </c>
      <c r="F34" s="11" t="str">
        <f t="shared" si="5"/>
        <v>%</v>
      </c>
    </row>
    <row r="35" spans="1:8" ht="16.5" x14ac:dyDescent="0.25">
      <c r="A35" s="50" t="s">
        <v>34</v>
      </c>
      <c r="B35" s="51"/>
      <c r="C35" s="22">
        <v>72</v>
      </c>
      <c r="D35" s="23">
        <v>64</v>
      </c>
      <c r="E35" s="10">
        <f t="shared" si="4"/>
        <v>12.5</v>
      </c>
      <c r="F35" s="11" t="str">
        <f t="shared" si="5"/>
        <v>%</v>
      </c>
    </row>
    <row r="36" spans="1:8" ht="16.5" x14ac:dyDescent="0.25">
      <c r="A36" s="50" t="s">
        <v>35</v>
      </c>
      <c r="B36" s="51"/>
      <c r="C36" s="22">
        <v>7</v>
      </c>
      <c r="D36" s="23">
        <v>1</v>
      </c>
      <c r="E36" s="10">
        <f t="shared" si="4"/>
        <v>7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22</v>
      </c>
      <c r="E37" s="10">
        <f t="shared" si="4"/>
        <v>18.181818181818187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219</v>
      </c>
      <c r="D38" s="23">
        <v>201</v>
      </c>
      <c r="E38" s="10">
        <f t="shared" si="4"/>
        <v>8.9552238805970177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2061</v>
      </c>
      <c r="D39" s="23">
        <v>1188</v>
      </c>
      <c r="E39" s="10">
        <f t="shared" si="4"/>
        <v>73.484848484848499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7671</v>
      </c>
      <c r="D40" s="23">
        <v>8241</v>
      </c>
      <c r="E40" s="10">
        <f t="shared" si="4"/>
        <v>-6.916636330542417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7</v>
      </c>
      <c r="D41" s="23">
        <v>6</v>
      </c>
      <c r="E41" s="10">
        <f t="shared" si="4"/>
        <v>16.666666666666671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91</v>
      </c>
      <c r="D42" s="23">
        <v>97</v>
      </c>
      <c r="E42" s="10">
        <f t="shared" si="4"/>
        <v>-6.1855670103092848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39" t="s">
        <v>41</v>
      </c>
      <c r="B44" s="39"/>
      <c r="C44" s="32"/>
      <c r="D44" s="33"/>
      <c r="E44" s="34"/>
      <c r="F44" s="34"/>
      <c r="G44" s="1"/>
      <c r="H44" s="1"/>
    </row>
    <row r="45" spans="1:8" ht="16.5" x14ac:dyDescent="0.25">
      <c r="A45" s="39"/>
      <c r="B45" s="39"/>
      <c r="C45" s="38"/>
      <c r="D45" s="40"/>
      <c r="E45" s="40"/>
      <c r="F45" s="40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2014-09-10T04:45:47Z</dcterms:modified>
</cp:coreProperties>
</file>