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2120" windowHeight="9030" activeTab="0"/>
  </bookViews>
  <sheets>
    <sheet name="2011 г-расходы" sheetId="1" r:id="rId1"/>
  </sheets>
  <definedNames/>
  <calcPr fullCalcOnLoad="1"/>
</workbook>
</file>

<file path=xl/sharedStrings.xml><?xml version="1.0" encoding="utf-8"?>
<sst xmlns="http://schemas.openxmlformats.org/spreadsheetml/2006/main" count="73" uniqueCount="69">
  <si>
    <t>п/п</t>
  </si>
  <si>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</si>
  <si>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</si>
  <si>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</si>
  <si>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</si>
  <si>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</si>
  <si>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</si>
  <si>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</si>
  <si>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</si>
  <si>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</si>
  <si>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</si>
  <si>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Льготный проезд</t>
  </si>
  <si>
    <t>Отчисления на соц. нужды</t>
  </si>
  <si>
    <t>Итого по разделу</t>
  </si>
  <si>
    <t>2.</t>
  </si>
  <si>
    <t>2.1.</t>
  </si>
  <si>
    <t>2.2.</t>
  </si>
  <si>
    <t>2.3.</t>
  </si>
  <si>
    <t>2.4.</t>
  </si>
  <si>
    <t>2.5.</t>
  </si>
  <si>
    <t>2.6.</t>
  </si>
  <si>
    <t>3.</t>
  </si>
  <si>
    <t>3.2.</t>
  </si>
  <si>
    <t>3.1.</t>
  </si>
  <si>
    <t>Затраты на оплату труда</t>
  </si>
  <si>
    <t>Содержание здания АУП</t>
  </si>
  <si>
    <t>4.1.</t>
  </si>
  <si>
    <t>Прочие затраты</t>
  </si>
  <si>
    <t>Подготовка кадров</t>
  </si>
  <si>
    <t xml:space="preserve">Расходы </t>
  </si>
  <si>
    <t>Содержание жилищного фонда</t>
  </si>
  <si>
    <t>Электроэнергия</t>
  </si>
  <si>
    <t>Водоснабжение,водоотведение</t>
  </si>
  <si>
    <t>ФОТ основного персонала</t>
  </si>
  <si>
    <t>Дворники</t>
  </si>
  <si>
    <t>Мусорокамерщики</t>
  </si>
  <si>
    <t>Сантехники</t>
  </si>
  <si>
    <t>Административно-управленческие расходы</t>
  </si>
  <si>
    <t xml:space="preserve">Расходы на составление смет </t>
  </si>
  <si>
    <t>4</t>
  </si>
  <si>
    <t>1.11.</t>
  </si>
  <si>
    <t>1.12.</t>
  </si>
  <si>
    <t>3.3</t>
  </si>
  <si>
    <t>3.4</t>
  </si>
  <si>
    <t>3.5</t>
  </si>
  <si>
    <t>Уборщики произв. помещений</t>
  </si>
  <si>
    <t>Налоги (прибыль,прочие)</t>
  </si>
  <si>
    <t>Услуги прочих организаций  (в т.ч на ремонт)</t>
  </si>
  <si>
    <t>ООО "Энергоспектр"</t>
  </si>
  <si>
    <t>4.2</t>
  </si>
  <si>
    <t>Услуги связи,Интернет</t>
  </si>
  <si>
    <t xml:space="preserve">№  </t>
  </si>
  <si>
    <t>Обслуживание антенн (ООО "Эфир-плюс")</t>
  </si>
  <si>
    <t>ООО "Югра-сервис"</t>
  </si>
  <si>
    <t>Теплоснабжение</t>
  </si>
  <si>
    <r>
      <t xml:space="preserve">Расчет стоимости ЖКУ </t>
    </r>
    <r>
      <rPr>
        <sz val="8"/>
        <rFont val="Arial Cyr"/>
        <family val="0"/>
      </rPr>
      <t>(СГМУП "Природа", РКЦ, АСУ)</t>
    </r>
  </si>
  <si>
    <t>Лифты (ООО "СЛК","Диагностика и экспертиза")</t>
  </si>
  <si>
    <t>ЖКУ  (ООО "УК Вордгрин")</t>
  </si>
  <si>
    <t>Вывоз и утилизация ТБО</t>
  </si>
  <si>
    <t>Автоуслуги,вывоз и утилизация снега</t>
  </si>
  <si>
    <t>1.10.</t>
  </si>
  <si>
    <t>НДС</t>
  </si>
  <si>
    <t xml:space="preserve">Статьи  </t>
  </si>
  <si>
    <t>Сумма,</t>
  </si>
  <si>
    <t>тыс.руб.</t>
  </si>
  <si>
    <t>Всего  расходов</t>
  </si>
  <si>
    <t xml:space="preserve">Прочие расходы </t>
  </si>
  <si>
    <t>в связи с  оказанием услуг по управлению многоквартирными домами в 2011 году</t>
  </si>
  <si>
    <t>Сведения о  расходах, понесенных ООО "УК ТЭКСИБ"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</si>
</sst>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_-* #,##0.0_р_._-;\-* #,##0.0_р_._-;_-* &quot;-&quot;??_р_._-;_-@_-"/>
    <numFmt numFmtId="171" formatCode="_-* #,##0_р_._-;\-* #,##0_р_._-;_-* &quot;-&quot;??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#,##0.00;[Red]#,##0.00"/>
    <numFmt numFmtId="175" formatCode="#,##0.0_ ;\-#,##0.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 Cyr"/>
      <family val="0"/>
    </font>
    <font>
      <b/>
      <i/>
      <sz val="9"/>
      <name val="Arial Cyr"/>
      <family val="0"/>
    </font>
    <font>
      <b/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" fillId="24" borderId="11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49" fontId="1" fillId="24" borderId="11" xfId="0" applyNumberFormat="1" applyFont="1" applyFill="1" applyBorder="1" applyAlignment="1">
      <alignment/>
    </xf>
    <xf numFmtId="49" fontId="6" fillId="24" borderId="11" xfId="0" applyNumberFormat="1" applyFont="1" applyFill="1" applyBorder="1" applyAlignment="1">
      <alignment/>
    </xf>
    <xf numFmtId="0" fontId="0" fillId="24" borderId="11" xfId="0" applyFont="1" applyFill="1" applyBorder="1" applyAlignment="1">
      <alignment horizontal="center"/>
    </xf>
    <xf numFmtId="0" fontId="7" fillId="24" borderId="11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7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7" fillId="24" borderId="11" xfId="0" applyNumberFormat="1" applyFont="1" applyFill="1" applyBorder="1" applyAlignment="1">
      <alignment horizontal="center"/>
    </xf>
    <xf numFmtId="164" fontId="0" fillId="24" borderId="11" xfId="0" applyNumberFormat="1" applyFont="1" applyFill="1" applyBorder="1" applyAlignment="1">
      <alignment horizontal="center"/>
    </xf>
    <xf numFmtId="164" fontId="0" fillId="24" borderId="11" xfId="0" applyNumberFormat="1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1" xfId="0" applyFont="1" applyFill="1" applyBorder="1" applyAlignment="1">
      <alignment/>
    </xf>
    <xf numFmtId="164" fontId="0" fillId="0" borderId="11" xfId="0" applyNumberForma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64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/>
    </xf>
    <xf numFmtId="164" fontId="27" fillId="0" borderId="11" xfId="0" applyNumberFormat="1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8" fillId="24" borderId="15" xfId="0" applyFont="1" applyFill="1" applyBorder="1" applyAlignment="1">
      <alignment horizontal="center"/>
    </xf>
    <xf numFmtId="0" fontId="8" fillId="24" borderId="16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4"/>
  <sheetViews>
    <sheetView tabSelected="1" workbookViewId="0" topLeftCell="A1">
      <selection activeCell="A3" sqref="A3:D3"/>
    </sheetView>
  </sheetViews>
  <sheetFormatPr defaultColWidth="9.00390625" defaultRowHeight="12.75"/>
  <cols>
    <col min="1" max="1" width="4.125" style="0" customWidth="1"/>
    <col min="2" max="2" width="42.625" style="0" customWidth="1"/>
    <col min="3" max="3" width="13.625" style="0" customWidth="1"/>
    <col min="4" max="4" width="11.75390625" style="0" customWidth="1"/>
  </cols>
  <sheetData>
    <row r="3" spans="1:4" ht="14.25" customHeight="1">
      <c r="A3" s="38" t="s">
        <v>68</v>
      </c>
      <c r="B3" s="38"/>
      <c r="C3" s="38"/>
      <c r="D3" s="38"/>
    </row>
    <row r="4" spans="1:4" ht="14.25" customHeight="1">
      <c r="A4" s="39" t="s">
        <v>67</v>
      </c>
      <c r="B4" s="39"/>
      <c r="C4" s="39"/>
      <c r="D4" s="39"/>
    </row>
    <row r="5" spans="1:3" ht="14.25">
      <c r="A5" s="1"/>
      <c r="B5" s="12"/>
      <c r="C5" s="12"/>
    </row>
    <row r="6" spans="1:3" ht="15.75">
      <c r="A6" s="23" t="s">
        <v>51</v>
      </c>
      <c r="B6" s="22" t="s">
        <v>62</v>
      </c>
      <c r="C6" s="23" t="s">
        <v>63</v>
      </c>
    </row>
    <row r="7" spans="1:3" ht="12.75">
      <c r="A7" s="24" t="s">
        <v>0</v>
      </c>
      <c r="B7" s="2"/>
      <c r="C7" s="25" t="s">
        <v>64</v>
      </c>
    </row>
    <row r="8" spans="1:3" ht="12.75">
      <c r="A8" s="35" t="s">
        <v>29</v>
      </c>
      <c r="B8" s="36"/>
      <c r="C8" s="37"/>
    </row>
    <row r="9" spans="1:3" ht="12.75">
      <c r="A9" s="4" t="s">
        <v>1</v>
      </c>
      <c r="B9" s="8" t="s">
        <v>30</v>
      </c>
      <c r="C9" s="20"/>
    </row>
    <row r="10" spans="1:3" ht="12.75">
      <c r="A10" s="3" t="s">
        <v>2</v>
      </c>
      <c r="B10" s="9" t="s">
        <v>54</v>
      </c>
      <c r="C10" s="7">
        <v>13883.2</v>
      </c>
    </row>
    <row r="11" spans="1:3" ht="12.75">
      <c r="A11" s="3" t="s">
        <v>3</v>
      </c>
      <c r="B11" s="9" t="s">
        <v>31</v>
      </c>
      <c r="C11" s="7">
        <v>4875.4</v>
      </c>
    </row>
    <row r="12" spans="1:3" ht="12.75">
      <c r="A12" s="3" t="s">
        <v>4</v>
      </c>
      <c r="B12" s="9" t="s">
        <v>32</v>
      </c>
      <c r="C12" s="7">
        <v>5149</v>
      </c>
    </row>
    <row r="13" spans="1:3" ht="12.75">
      <c r="A13" s="3" t="s">
        <v>5</v>
      </c>
      <c r="B13" s="9" t="s">
        <v>56</v>
      </c>
      <c r="C13" s="7">
        <f>94.3+1386.6</f>
        <v>1480.8999999999999</v>
      </c>
    </row>
    <row r="14" spans="1:3" ht="12.75">
      <c r="A14" s="3" t="s">
        <v>6</v>
      </c>
      <c r="B14" s="9" t="s">
        <v>55</v>
      </c>
      <c r="C14" s="7">
        <f>27.8+185.1+554</f>
        <v>766.9</v>
      </c>
    </row>
    <row r="15" spans="1:3" ht="12.75">
      <c r="A15" s="3" t="s">
        <v>7</v>
      </c>
      <c r="B15" s="9" t="s">
        <v>52</v>
      </c>
      <c r="C15" s="7">
        <v>162.7</v>
      </c>
    </row>
    <row r="16" spans="1:3" ht="12.75">
      <c r="A16" s="3" t="s">
        <v>8</v>
      </c>
      <c r="B16" s="9" t="s">
        <v>48</v>
      </c>
      <c r="C16" s="7">
        <v>1798.1</v>
      </c>
    </row>
    <row r="17" spans="1:3" ht="12.75">
      <c r="A17" s="3" t="s">
        <v>9</v>
      </c>
      <c r="B17" s="9" t="s">
        <v>53</v>
      </c>
      <c r="C17" s="7">
        <v>135.1</v>
      </c>
    </row>
    <row r="18" spans="1:3" ht="12.75">
      <c r="A18" s="3" t="s">
        <v>10</v>
      </c>
      <c r="B18" s="9" t="s">
        <v>59</v>
      </c>
      <c r="C18" s="7">
        <f>22.3+169.9+3540</f>
        <v>3732.2</v>
      </c>
    </row>
    <row r="19" spans="1:3" ht="12.75">
      <c r="A19" s="3" t="s">
        <v>60</v>
      </c>
      <c r="B19" s="9" t="s">
        <v>58</v>
      </c>
      <c r="C19" s="18">
        <f>9.9+620.3</f>
        <v>630.1999999999999</v>
      </c>
    </row>
    <row r="20" spans="1:3" ht="12.75">
      <c r="A20" s="3" t="s">
        <v>40</v>
      </c>
      <c r="B20" s="9" t="s">
        <v>57</v>
      </c>
      <c r="C20" s="7">
        <v>1947.3</v>
      </c>
    </row>
    <row r="21" spans="1:4" ht="12.75">
      <c r="A21" s="3" t="s">
        <v>41</v>
      </c>
      <c r="B21" s="9" t="s">
        <v>47</v>
      </c>
      <c r="C21" s="7">
        <v>5027.1</v>
      </c>
      <c r="D21" s="15"/>
    </row>
    <row r="22" spans="1:3" ht="12.75">
      <c r="A22" s="5"/>
      <c r="B22" s="10" t="s">
        <v>13</v>
      </c>
      <c r="C22" s="16">
        <f>SUM(C10:C21)</f>
        <v>39588.1</v>
      </c>
    </row>
    <row r="23" spans="1:3" ht="12.75">
      <c r="A23" s="6" t="s">
        <v>14</v>
      </c>
      <c r="B23" s="8" t="s">
        <v>33</v>
      </c>
      <c r="C23" s="7"/>
    </row>
    <row r="24" spans="1:3" ht="12.75">
      <c r="A24" s="5" t="s">
        <v>15</v>
      </c>
      <c r="B24" s="9" t="s">
        <v>45</v>
      </c>
      <c r="C24" s="17">
        <v>4812.4</v>
      </c>
    </row>
    <row r="25" spans="1:3" ht="12.75">
      <c r="A25" s="5" t="s">
        <v>16</v>
      </c>
      <c r="B25" s="9" t="s">
        <v>34</v>
      </c>
      <c r="C25" s="17">
        <v>4967.9</v>
      </c>
    </row>
    <row r="26" spans="1:3" ht="12.75">
      <c r="A26" s="5" t="s">
        <v>17</v>
      </c>
      <c r="B26" s="9" t="s">
        <v>35</v>
      </c>
      <c r="C26" s="18">
        <v>816.9</v>
      </c>
    </row>
    <row r="27" spans="1:3" ht="12.75">
      <c r="A27" s="5" t="s">
        <v>18</v>
      </c>
      <c r="B27" s="9" t="s">
        <v>36</v>
      </c>
      <c r="C27" s="18">
        <v>653.1</v>
      </c>
    </row>
    <row r="28" spans="1:3" ht="12.75">
      <c r="A28" s="5" t="s">
        <v>19</v>
      </c>
      <c r="B28" s="9" t="s">
        <v>12</v>
      </c>
      <c r="C28" s="21">
        <f>0.342*(C24+C25+C26+C27)</f>
        <v>3847.6026</v>
      </c>
    </row>
    <row r="29" spans="1:3" ht="12.75">
      <c r="A29" s="5" t="s">
        <v>20</v>
      </c>
      <c r="B29" s="11" t="s">
        <v>11</v>
      </c>
      <c r="C29" s="19">
        <v>37.4</v>
      </c>
    </row>
    <row r="30" spans="1:3" ht="12.75">
      <c r="A30" s="5"/>
      <c r="B30" s="10" t="s">
        <v>13</v>
      </c>
      <c r="C30" s="16">
        <f>SUM(C24:C29)</f>
        <v>15135.302599999999</v>
      </c>
    </row>
    <row r="31" spans="1:3" ht="12.75">
      <c r="A31" s="26" t="s">
        <v>21</v>
      </c>
      <c r="B31" s="27" t="s">
        <v>37</v>
      </c>
      <c r="C31" s="13"/>
    </row>
    <row r="32" spans="1:3" ht="12.75">
      <c r="A32" s="28" t="s">
        <v>23</v>
      </c>
      <c r="B32" s="29" t="s">
        <v>24</v>
      </c>
      <c r="C32" s="14">
        <v>4411.2</v>
      </c>
    </row>
    <row r="33" spans="1:3" ht="12.75">
      <c r="A33" s="28" t="s">
        <v>22</v>
      </c>
      <c r="B33" s="29" t="s">
        <v>12</v>
      </c>
      <c r="C33" s="14">
        <v>1508.4</v>
      </c>
    </row>
    <row r="34" spans="1:3" ht="12.75">
      <c r="A34" s="28" t="s">
        <v>42</v>
      </c>
      <c r="B34" s="29" t="s">
        <v>25</v>
      </c>
      <c r="C34" s="13">
        <v>576.1</v>
      </c>
    </row>
    <row r="35" spans="1:3" ht="12.75">
      <c r="A35" s="28" t="s">
        <v>43</v>
      </c>
      <c r="B35" s="29" t="s">
        <v>50</v>
      </c>
      <c r="C35" s="14">
        <f>159+12+8.4</f>
        <v>179.4</v>
      </c>
    </row>
    <row r="36" spans="1:3" ht="12.75">
      <c r="A36" s="28" t="s">
        <v>44</v>
      </c>
      <c r="B36" s="29" t="s">
        <v>38</v>
      </c>
      <c r="C36" s="13">
        <v>6.4</v>
      </c>
    </row>
    <row r="37" spans="1:3" ht="12.75">
      <c r="A37" s="28"/>
      <c r="B37" s="30" t="s">
        <v>13</v>
      </c>
      <c r="C37" s="31">
        <f>SUM(C32:C36)</f>
        <v>6681.5</v>
      </c>
    </row>
    <row r="38" spans="1:3" ht="12.75">
      <c r="A38" s="26" t="s">
        <v>39</v>
      </c>
      <c r="B38" s="27" t="s">
        <v>27</v>
      </c>
      <c r="C38" s="13"/>
    </row>
    <row r="39" spans="1:4" ht="12.75">
      <c r="A39" s="28" t="s">
        <v>26</v>
      </c>
      <c r="B39" s="29" t="s">
        <v>28</v>
      </c>
      <c r="C39" s="14">
        <v>14</v>
      </c>
      <c r="D39" s="15"/>
    </row>
    <row r="40" spans="1:3" ht="12.75">
      <c r="A40" s="28" t="s">
        <v>49</v>
      </c>
      <c r="B40" s="29" t="s">
        <v>46</v>
      </c>
      <c r="C40" s="13">
        <v>253.3</v>
      </c>
    </row>
    <row r="41" spans="1:3" ht="12.75">
      <c r="A41" s="28"/>
      <c r="B41" s="30" t="s">
        <v>13</v>
      </c>
      <c r="C41" s="32">
        <f>SUM(C39:C40)</f>
        <v>267.3</v>
      </c>
    </row>
    <row r="42" spans="1:6" ht="12.75">
      <c r="A42" s="26"/>
      <c r="B42" s="33" t="s">
        <v>65</v>
      </c>
      <c r="C42" s="34">
        <f>C22+C30+C37+C41</f>
        <v>61672.202600000004</v>
      </c>
      <c r="D42" s="15"/>
      <c r="E42" s="15"/>
      <c r="F42" s="15"/>
    </row>
    <row r="43" spans="1:8" ht="12.75">
      <c r="A43" s="28"/>
      <c r="B43" s="29" t="s">
        <v>61</v>
      </c>
      <c r="C43" s="14">
        <v>7249.7</v>
      </c>
      <c r="D43" s="15"/>
      <c r="F43" s="15"/>
      <c r="H43" s="15"/>
    </row>
    <row r="44" spans="1:8" ht="12.75">
      <c r="A44" s="28"/>
      <c r="B44" s="29" t="s">
        <v>66</v>
      </c>
      <c r="C44" s="14">
        <v>240.8</v>
      </c>
      <c r="H44" s="15"/>
    </row>
  </sheetData>
  <mergeCells count="3">
    <mergeCell ref="A8:C8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2012-08-28T09:10:49Z</cp:lastPrinted>
  <dcterms:created xsi:type="dcterms:W3CDTF">2007-11-15T03:54:38Z</dcterms:created>
  <dcterms:modified xsi:type="dcterms:W3CDTF">2012-08-28T09:11:01Z</dcterms:modified>
  <cp:category/>
  <cp:version/>
  <cp:contentType/>
  <cp:contentStatus/>
</cp:coreProperties>
</file>