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65506" windowWidth="11235" windowHeight="6240" activeTab="0"/>
  </bookViews>
  <sheets>
    <sheet name="Сводка" sheetId="1" r:id="rId1"/>
    <sheet name="Сводка по месячно" sheetId="2" r:id="rId2"/>
    <sheet name="Сводка за 5 лет" sheetId="3" r:id="rId3"/>
    <sheet name="пожары" sheetId="4" r:id="rId4"/>
    <sheet name="ущерб" sheetId="5" r:id="rId5"/>
    <sheet name="гибель" sheetId="6" r:id="rId6"/>
    <sheet name="пожары в жилье" sheetId="7" r:id="rId7"/>
    <sheet name="Диаграмма 5 лет" sheetId="8" r:id="rId8"/>
  </sheets>
  <definedNames>
    <definedName name="_xlnm.Print_Area" localSheetId="1">'Сводка по месячно'!$A$1:$E$22</definedName>
  </definedNames>
  <calcPr fullCalcOnLoad="1"/>
</workbook>
</file>

<file path=xl/sharedStrings.xml><?xml version="1.0" encoding="utf-8"?>
<sst xmlns="http://schemas.openxmlformats.org/spreadsheetml/2006/main" count="114" uniqueCount="74">
  <si>
    <t xml:space="preserve"> Наименование </t>
  </si>
  <si>
    <t>1.</t>
  </si>
  <si>
    <t>Количество пожаров</t>
  </si>
  <si>
    <t>2.</t>
  </si>
  <si>
    <t>Ущерб (руб.)</t>
  </si>
  <si>
    <t>3.</t>
  </si>
  <si>
    <t>Количество крупных</t>
  </si>
  <si>
    <t>4.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</si>
  <si>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</si>
  <si>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</si>
  <si>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</si>
  <si>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</si>
  <si>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</si>
  <si>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%</t>
  </si>
  <si>
    <t xml:space="preserve">                                Сводка по пожарам на </t>
  </si>
  <si>
    <t xml:space="preserve">ОГПН по г.Сургуту </t>
  </si>
  <si>
    <t>Материальные потери</t>
  </si>
  <si>
    <t>14.</t>
  </si>
  <si>
    <t>15.</t>
  </si>
  <si>
    <t>16.</t>
  </si>
  <si>
    <t>17.</t>
  </si>
  <si>
    <t>Уничтожено строений</t>
  </si>
  <si>
    <t>Уничтожено площади</t>
  </si>
  <si>
    <t>Повреждено площади</t>
  </si>
  <si>
    <t>18.</t>
  </si>
  <si>
    <t>19.</t>
  </si>
  <si>
    <t>20.</t>
  </si>
  <si>
    <t>21.</t>
  </si>
  <si>
    <t>22.</t>
  </si>
  <si>
    <t>23.</t>
  </si>
  <si>
    <t>Уничтожено техники</t>
  </si>
  <si>
    <t>Повреждено техники</t>
  </si>
  <si>
    <t>Повреждено строений</t>
  </si>
  <si>
    <t>Пожары в жилье</t>
  </si>
  <si>
    <t>Количество пожаров (сот.)</t>
  </si>
  <si>
    <t>Из них в жилье (сот.)</t>
  </si>
  <si>
    <t>Ущерб от пожаров (млн.руб)</t>
  </si>
  <si>
    <t>Гибель людей (чел.)</t>
  </si>
  <si>
    <t>Сравнительные показатели на</t>
  </si>
  <si>
    <t>Места возникновения:</t>
  </si>
  <si>
    <t>Причина пожара:</t>
  </si>
  <si>
    <t>%, раз</t>
  </si>
  <si>
    <t>Пожары в жилом секторе</t>
  </si>
  <si>
    <t>Отказное производство</t>
  </si>
  <si>
    <t>Возбуждено уголовных дел</t>
  </si>
  <si>
    <t>Передано по последственности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</si>
  <si>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</si>
  <si>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</si>
  <si>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</si>
  <si>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</si>
  <si>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</si>
  <si>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</si>
  <si>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</si>
  <si>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</si>
  <si>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</si>
  <si>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</si>
  <si>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</si>
  <si>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</si>
  <si>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</si>
  <si>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НПМ электрооборудования</t>
  </si>
  <si>
    <t xml:space="preserve"> - НППБ приборов </t>
  </si>
  <si>
    <t xml:space="preserve"> - курение</t>
  </si>
  <si>
    <t>2008 год</t>
  </si>
  <si>
    <t>Прочие</t>
  </si>
  <si>
    <t>2009 год</t>
  </si>
  <si>
    <t xml:space="preserve">вне здания (Мусор) </t>
  </si>
  <si>
    <t xml:space="preserve">Количество загораний </t>
  </si>
  <si>
    <t>р</t>
  </si>
  <si>
    <t>Не установленные причины</t>
  </si>
  <si>
    <t>р.</t>
  </si>
  <si>
    <t>Начальник ОГПН по г.Сургуту</t>
  </si>
  <si>
    <t>К.П.Легин</t>
  </si>
  <si>
    <t>10.03.09г.</t>
  </si>
  <si>
    <t>п/п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</si>
</sst>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%"/>
    <numFmt numFmtId="166" formatCode="0.0"/>
    <numFmt numFmtId="167" formatCode="#,##0.0&quot;р.&quot;"/>
    <numFmt numFmtId="168" formatCode="#,##0.00&quot;р.&quot;"/>
    <numFmt numFmtId="169" formatCode="000000"/>
    <numFmt numFmtId="170" formatCode="_-* #,##0.0&quot;р.&quot;_-;\-* #,##0.0&quot;р.&quot;_-;_-* &quot;-&quot;?&quot;р.&quot;_-;_-@_-"/>
    <numFmt numFmtId="171" formatCode="#,##0.0&quot;р.&quot;;\-#,##0.0&quot;р.&quot;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 Cyr"/>
      <family val="1"/>
    </font>
    <font>
      <i/>
      <sz val="12"/>
      <name val="Arial Cyr"/>
      <family val="2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3"/>
      <name val="Times New Roman Cyr"/>
      <family val="0"/>
    </font>
    <font>
      <sz val="13"/>
      <name val="Arial Cyr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14" fontId="10" fillId="0" borderId="0" xfId="0" applyNumberFormat="1" applyFont="1" applyAlignment="1">
      <alignment horizontal="left"/>
    </xf>
    <xf numFmtId="14" fontId="10" fillId="0" borderId="0" xfId="0" applyNumberFormat="1" applyFont="1" applyAlignment="1" applyProtection="1">
      <alignment horizontal="left" vertical="center"/>
      <protection/>
    </xf>
    <xf numFmtId="0" fontId="9" fillId="0" borderId="1" xfId="0" applyFont="1" applyFill="1" applyBorder="1" applyAlignment="1" applyProtection="1">
      <alignment/>
      <protection/>
    </xf>
    <xf numFmtId="0" fontId="12" fillId="0" borderId="1" xfId="0" applyFont="1" applyBorder="1" applyAlignment="1" applyProtection="1">
      <alignment/>
      <protection locked="0"/>
    </xf>
    <xf numFmtId="165" fontId="12" fillId="0" borderId="1" xfId="19" applyNumberFormat="1" applyFont="1" applyBorder="1" applyAlignment="1" applyProtection="1">
      <alignment horizontal="center"/>
      <protection/>
    </xf>
    <xf numFmtId="3" fontId="12" fillId="0" borderId="1" xfId="0" applyNumberFormat="1" applyFont="1" applyFill="1" applyBorder="1" applyAlignment="1" applyProtection="1">
      <alignment/>
      <protection locked="0"/>
    </xf>
    <xf numFmtId="0" fontId="9" fillId="0" borderId="1" xfId="0" applyFont="1" applyFill="1" applyBorder="1" applyAlignment="1" applyProtection="1">
      <alignment horizontal="left"/>
      <protection/>
    </xf>
    <xf numFmtId="0" fontId="12" fillId="0" borderId="1" xfId="0" applyFont="1" applyFill="1" applyBorder="1" applyAlignment="1" applyProtection="1">
      <alignment horizontal="right"/>
      <protection locked="0"/>
    </xf>
    <xf numFmtId="0" fontId="10" fillId="0" borderId="1" xfId="0" applyFont="1" applyFill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right"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>
      <alignment/>
    </xf>
    <xf numFmtId="14" fontId="0" fillId="0" borderId="2" xfId="0" applyNumberForma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3" fillId="0" borderId="0" xfId="0" applyFont="1" applyAlignment="1">
      <alignment/>
    </xf>
    <xf numFmtId="0" fontId="19" fillId="0" borderId="1" xfId="0" applyFont="1" applyFill="1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14" fontId="17" fillId="0" borderId="0" xfId="0" applyNumberFormat="1" applyFont="1" applyAlignment="1" applyProtection="1">
      <alignment horizontal="left"/>
      <protection/>
    </xf>
    <xf numFmtId="2" fontId="17" fillId="0" borderId="0" xfId="0" applyNumberFormat="1" applyFont="1" applyAlignment="1" applyProtection="1">
      <alignment horizontal="left" vertical="center"/>
      <protection/>
    </xf>
    <xf numFmtId="0" fontId="20" fillId="0" borderId="0" xfId="0" applyFont="1" applyAlignment="1" applyProtection="1">
      <alignment/>
      <protection/>
    </xf>
    <xf numFmtId="2" fontId="19" fillId="0" borderId="0" xfId="0" applyNumberFormat="1" applyFont="1" applyAlignment="1" applyProtection="1">
      <alignment/>
      <protection/>
    </xf>
    <xf numFmtId="0" fontId="21" fillId="0" borderId="3" xfId="0" applyFont="1" applyFill="1" applyBorder="1" applyAlignment="1" applyProtection="1">
      <alignment horizontal="center"/>
      <protection/>
    </xf>
    <xf numFmtId="0" fontId="20" fillId="0" borderId="1" xfId="0" applyFont="1" applyBorder="1" applyAlignment="1" applyProtection="1">
      <alignment/>
      <protection locked="0"/>
    </xf>
    <xf numFmtId="0" fontId="20" fillId="0" borderId="4" xfId="0" applyFont="1" applyBorder="1" applyAlignment="1" applyProtection="1">
      <alignment/>
      <protection locked="0"/>
    </xf>
    <xf numFmtId="2" fontId="20" fillId="0" borderId="4" xfId="19" applyNumberFormat="1" applyFont="1" applyBorder="1" applyAlignment="1" applyProtection="1">
      <alignment horizontal="right"/>
      <protection/>
    </xf>
    <xf numFmtId="0" fontId="20" fillId="0" borderId="5" xfId="0" applyFont="1" applyBorder="1" applyAlignment="1" applyProtection="1">
      <alignment/>
      <protection/>
    </xf>
    <xf numFmtId="3" fontId="20" fillId="0" borderId="1" xfId="0" applyNumberFormat="1" applyFont="1" applyFill="1" applyBorder="1" applyAlignment="1" applyProtection="1">
      <alignment/>
      <protection locked="0"/>
    </xf>
    <xf numFmtId="3" fontId="20" fillId="0" borderId="4" xfId="0" applyNumberFormat="1" applyFont="1" applyFill="1" applyBorder="1" applyAlignment="1" applyProtection="1">
      <alignment/>
      <protection locked="0"/>
    </xf>
    <xf numFmtId="0" fontId="20" fillId="0" borderId="1" xfId="0" applyFont="1" applyFill="1" applyBorder="1" applyAlignment="1" applyProtection="1">
      <alignment/>
      <protection locked="0"/>
    </xf>
    <xf numFmtId="0" fontId="20" fillId="0" borderId="4" xfId="0" applyFont="1" applyFill="1" applyBorder="1" applyAlignment="1" applyProtection="1">
      <alignment/>
      <protection locked="0"/>
    </xf>
    <xf numFmtId="0" fontId="19" fillId="0" borderId="1" xfId="0" applyFont="1" applyFill="1" applyBorder="1" applyAlignment="1" applyProtection="1">
      <alignment horizontal="left"/>
      <protection/>
    </xf>
    <xf numFmtId="3" fontId="20" fillId="0" borderId="1" xfId="0" applyNumberFormat="1" applyFont="1" applyBorder="1" applyAlignment="1" applyProtection="1">
      <alignment horizontal="right"/>
      <protection locked="0"/>
    </xf>
    <xf numFmtId="3" fontId="20" fillId="0" borderId="4" xfId="0" applyNumberFormat="1" applyFont="1" applyBorder="1" applyAlignment="1" applyProtection="1">
      <alignment horizontal="right"/>
      <protection locked="0"/>
    </xf>
    <xf numFmtId="0" fontId="20" fillId="0" borderId="1" xfId="0" applyFont="1" applyFill="1" applyBorder="1" applyAlignment="1" applyProtection="1">
      <alignment horizontal="right"/>
      <protection locked="0"/>
    </xf>
    <xf numFmtId="0" fontId="20" fillId="0" borderId="4" xfId="0" applyFont="1" applyFill="1" applyBorder="1" applyAlignment="1" applyProtection="1">
      <alignment horizontal="right"/>
      <protection locked="0"/>
    </xf>
    <xf numFmtId="3" fontId="20" fillId="0" borderId="1" xfId="0" applyNumberFormat="1" applyFont="1" applyFill="1" applyBorder="1" applyAlignment="1" applyProtection="1">
      <alignment horizontal="right"/>
      <protection locked="0"/>
    </xf>
    <xf numFmtId="3" fontId="20" fillId="0" borderId="4" xfId="0" applyNumberFormat="1" applyFont="1" applyFill="1" applyBorder="1" applyAlignment="1" applyProtection="1">
      <alignment horizontal="right"/>
      <protection locked="0"/>
    </xf>
    <xf numFmtId="0" fontId="21" fillId="0" borderId="6" xfId="0" applyFont="1" applyFill="1" applyBorder="1" applyAlignment="1" applyProtection="1">
      <alignment horizontal="center"/>
      <protection/>
    </xf>
    <xf numFmtId="3" fontId="20" fillId="0" borderId="7" xfId="0" applyNumberFormat="1" applyFont="1" applyFill="1" applyBorder="1" applyAlignment="1" applyProtection="1">
      <alignment horizontal="right"/>
      <protection locked="0"/>
    </xf>
    <xf numFmtId="0" fontId="20" fillId="0" borderId="5" xfId="0" applyFont="1" applyFill="1" applyBorder="1" applyAlignment="1" applyProtection="1">
      <alignment/>
      <protection/>
    </xf>
    <xf numFmtId="0" fontId="21" fillId="0" borderId="8" xfId="0" applyFont="1" applyFill="1" applyBorder="1" applyAlignment="1" applyProtection="1">
      <alignment horizontal="center"/>
      <protection/>
    </xf>
    <xf numFmtId="0" fontId="21" fillId="0" borderId="9" xfId="0" applyFont="1" applyFill="1" applyBorder="1" applyAlignment="1" applyProtection="1">
      <alignment horizontal="center"/>
      <protection/>
    </xf>
    <xf numFmtId="0" fontId="19" fillId="0" borderId="10" xfId="0" applyFont="1" applyFill="1" applyBorder="1" applyAlignment="1" applyProtection="1">
      <alignment horizontal="left"/>
      <protection/>
    </xf>
    <xf numFmtId="0" fontId="21" fillId="0" borderId="11" xfId="0" applyFont="1" applyFill="1" applyBorder="1" applyAlignment="1" applyProtection="1">
      <alignment horizontal="center"/>
      <protection/>
    </xf>
    <xf numFmtId="0" fontId="22" fillId="0" borderId="12" xfId="0" applyFont="1" applyBorder="1" applyAlignment="1" applyProtection="1">
      <alignment horizontal="left"/>
      <protection/>
    </xf>
    <xf numFmtId="3" fontId="20" fillId="0" borderId="12" xfId="0" applyNumberFormat="1" applyFont="1" applyFill="1" applyBorder="1" applyAlignment="1" applyProtection="1">
      <alignment horizontal="right"/>
      <protection locked="0"/>
    </xf>
    <xf numFmtId="3" fontId="20" fillId="0" borderId="13" xfId="0" applyNumberFormat="1" applyFont="1" applyFill="1" applyBorder="1" applyAlignment="1" applyProtection="1">
      <alignment horizontal="right"/>
      <protection locked="0"/>
    </xf>
    <xf numFmtId="0" fontId="20" fillId="0" borderId="14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>
      <alignment/>
    </xf>
    <xf numFmtId="10" fontId="20" fillId="0" borderId="5" xfId="0" applyNumberFormat="1" applyFont="1" applyBorder="1" applyAlignment="1" applyProtection="1">
      <alignment/>
      <protection/>
    </xf>
    <xf numFmtId="0" fontId="20" fillId="0" borderId="15" xfId="0" applyFont="1" applyBorder="1" applyAlignment="1" applyProtection="1">
      <alignment horizontal="left"/>
      <protection/>
    </xf>
    <xf numFmtId="0" fontId="20" fillId="0" borderId="16" xfId="0" applyFont="1" applyBorder="1" applyAlignment="1" applyProtection="1">
      <alignment horizontal="left"/>
      <protection/>
    </xf>
    <xf numFmtId="0" fontId="20" fillId="0" borderId="7" xfId="0" applyFont="1" applyBorder="1" applyAlignment="1" applyProtection="1">
      <alignment horizontal="left"/>
      <protection/>
    </xf>
    <xf numFmtId="0" fontId="20" fillId="0" borderId="17" xfId="0" applyFont="1" applyBorder="1" applyAlignment="1" applyProtection="1">
      <alignment horizontal="left"/>
      <protection/>
    </xf>
    <xf numFmtId="0" fontId="17" fillId="0" borderId="18" xfId="0" applyFont="1" applyFill="1" applyBorder="1" applyAlignment="1" applyProtection="1">
      <alignment horizontal="center"/>
      <protection/>
    </xf>
    <xf numFmtId="0" fontId="21" fillId="0" borderId="19" xfId="0" applyFont="1" applyFill="1" applyBorder="1" applyAlignment="1" applyProtection="1">
      <alignment horizontal="center"/>
      <protection/>
    </xf>
    <xf numFmtId="0" fontId="17" fillId="0" borderId="18" xfId="0" applyFont="1" applyBorder="1" applyAlignment="1" applyProtection="1">
      <alignment horizontal="center"/>
      <protection/>
    </xf>
    <xf numFmtId="2" fontId="20" fillId="0" borderId="13" xfId="19" applyNumberFormat="1" applyFont="1" applyBorder="1" applyAlignment="1" applyProtection="1">
      <alignment horizontal="right"/>
      <protection/>
    </xf>
    <xf numFmtId="0" fontId="0" fillId="0" borderId="0" xfId="0" applyAlignment="1">
      <alignment horizontal="center"/>
    </xf>
    <xf numFmtId="0" fontId="17" fillId="0" borderId="0" xfId="0" applyFont="1" applyAlignment="1" applyProtection="1">
      <alignment horizontal="right"/>
      <protection/>
    </xf>
    <xf numFmtId="0" fontId="19" fillId="0" borderId="0" xfId="0" applyFont="1" applyAlignment="1" applyProtection="1">
      <alignment horizontal="right"/>
      <protection/>
    </xf>
    <xf numFmtId="0" fontId="17" fillId="0" borderId="20" xfId="0" applyFont="1" applyFill="1" applyBorder="1" applyAlignment="1" applyProtection="1">
      <alignment horizontal="center"/>
      <protection/>
    </xf>
    <xf numFmtId="0" fontId="17" fillId="0" borderId="21" xfId="0" applyFont="1" applyFill="1" applyBorder="1" applyAlignment="1" applyProtection="1">
      <alignment horizontal="center"/>
      <protection/>
    </xf>
    <xf numFmtId="0" fontId="17" fillId="0" borderId="22" xfId="0" applyFont="1" applyFill="1" applyBorder="1" applyAlignment="1" applyProtection="1">
      <alignment horizontal="center"/>
      <protection/>
    </xf>
    <xf numFmtId="0" fontId="17" fillId="0" borderId="21" xfId="0" applyFont="1" applyBorder="1" applyAlignment="1" applyProtection="1">
      <alignment horizontal="center"/>
      <protection/>
    </xf>
    <xf numFmtId="0" fontId="17" fillId="0" borderId="22" xfId="0" applyFont="1" applyBorder="1" applyAlignment="1" applyProtection="1">
      <alignment horizontal="center"/>
      <protection/>
    </xf>
    <xf numFmtId="0" fontId="19" fillId="0" borderId="23" xfId="0" applyFont="1" applyFill="1" applyBorder="1" applyAlignment="1" applyProtection="1">
      <alignment horizontal="left"/>
      <protection/>
    </xf>
    <xf numFmtId="0" fontId="19" fillId="0" borderId="1" xfId="0" applyFont="1" applyFill="1" applyBorder="1" applyAlignment="1" applyProtection="1">
      <alignment horizontal="left"/>
      <protection/>
    </xf>
    <xf numFmtId="0" fontId="19" fillId="0" borderId="24" xfId="0" applyFont="1" applyFill="1" applyBorder="1" applyAlignment="1" applyProtection="1">
      <alignment horizontal="left"/>
      <protection/>
    </xf>
    <xf numFmtId="0" fontId="19" fillId="0" borderId="25" xfId="0" applyFont="1" applyFill="1" applyBorder="1" applyAlignment="1" applyProtection="1">
      <alignment horizontal="left"/>
      <protection/>
    </xf>
    <xf numFmtId="0" fontId="20" fillId="0" borderId="17" xfId="0" applyFont="1" applyBorder="1" applyAlignment="1" applyProtection="1">
      <alignment horizontal="left"/>
      <protection/>
    </xf>
    <xf numFmtId="0" fontId="20" fillId="0" borderId="7" xfId="0" applyFont="1" applyBorder="1" applyAlignment="1" applyProtection="1">
      <alignment horizontal="left"/>
      <protection/>
    </xf>
    <xf numFmtId="0" fontId="19" fillId="0" borderId="10" xfId="0" applyFont="1" applyFill="1" applyBorder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9" fillId="0" borderId="0" xfId="0" applyFont="1" applyAlignment="1">
      <alignment horizontal="right"/>
    </xf>
    <xf numFmtId="0" fontId="10" fillId="0" borderId="1" xfId="0" applyFont="1" applyFill="1" applyBorder="1" applyAlignment="1" applyProtection="1">
      <alignment horizontal="center"/>
      <protection/>
    </xf>
    <xf numFmtId="0" fontId="0" fillId="0" borderId="2" xfId="0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2008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месячно'!$C$6</c:f>
              <c:numCache>
                <c:ptCount val="1"/>
              </c:numCache>
            </c:numRef>
          </c:val>
          <c:shape val="box"/>
        </c:ser>
        <c:ser>
          <c:idx val="1"/>
          <c:order val="1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месячно'!$D$6</c:f>
              <c:numCache>
                <c:ptCount val="1"/>
              </c:numCache>
            </c:numRef>
          </c:val>
          <c:shape val="box"/>
        </c:ser>
        <c:shape val="box"/>
        <c:axId val="13744885"/>
        <c:axId val="56595102"/>
      </c:bar3DChart>
      <c:catAx>
        <c:axId val="13744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56595102"/>
        <c:crosses val="autoZero"/>
        <c:auto val="1"/>
        <c:lblOffset val="100"/>
        <c:noMultiLvlLbl val="0"/>
      </c:catAx>
      <c:valAx>
        <c:axId val="565951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37448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75"/>
          <c:y val="0.848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2008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месячно'!$C$7</c:f>
              <c:numCache>
                <c:ptCount val="1"/>
              </c:numCache>
            </c:numRef>
          </c:val>
          <c:shape val="box"/>
        </c:ser>
        <c:ser>
          <c:idx val="1"/>
          <c:order val="1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месячно'!$D$7</c:f>
              <c:numCache>
                <c:ptCount val="1"/>
              </c:numCache>
            </c:numRef>
          </c:val>
          <c:shape val="box"/>
        </c:ser>
        <c:shape val="box"/>
        <c:axId val="39593871"/>
        <c:axId val="20800520"/>
      </c:bar3DChart>
      <c:catAx>
        <c:axId val="39593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20800520"/>
        <c:crosses val="autoZero"/>
        <c:auto val="1"/>
        <c:lblOffset val="100"/>
        <c:noMultiLvlLbl val="0"/>
      </c:catAx>
      <c:valAx>
        <c:axId val="208005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95938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6"/>
          <c:y val="0.859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месячно'!$C$8</c:f>
              <c:numCache>
                <c:ptCount val="1"/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месячно'!$D$8</c:f>
              <c:numCache>
                <c:ptCount val="1"/>
              </c:numCache>
            </c:numRef>
          </c:val>
          <c:shape val="box"/>
        </c:ser>
        <c:shape val="box"/>
        <c:axId val="52986953"/>
        <c:axId val="7120530"/>
      </c:bar3DChart>
      <c:catAx>
        <c:axId val="52986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7120530"/>
        <c:crosses val="autoZero"/>
        <c:auto val="1"/>
        <c:lblOffset val="100"/>
        <c:noMultiLvlLbl val="0"/>
      </c:catAx>
      <c:valAx>
        <c:axId val="71205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29869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425"/>
          <c:y val="0.859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15"/>
          <c:w val="0.83125"/>
          <c:h val="0.888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месячно'!$C$9</c:f>
              <c:numCache>
                <c:ptCount val="1"/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месячно'!$D$9</c:f>
              <c:numCache>
                <c:ptCount val="1"/>
              </c:numCache>
            </c:numRef>
          </c:val>
          <c:shape val="box"/>
        </c:ser>
        <c:shape val="box"/>
        <c:axId val="64084771"/>
        <c:axId val="39892028"/>
      </c:bar3DChart>
      <c:catAx>
        <c:axId val="64084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39892028"/>
        <c:crosses val="autoZero"/>
        <c:auto val="1"/>
        <c:lblOffset val="100"/>
        <c:noMultiLvlLbl val="0"/>
      </c:catAx>
      <c:valAx>
        <c:axId val="398920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40847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75"/>
          <c:y val="0.8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'Сводка за 5 лет'!$A$3</c:f>
              <c:strCache>
                <c:ptCount val="1"/>
                <c:pt idx="0">
                  <c:v>Количество пожаров (сот.)</c:v>
                </c:pt>
              </c:strCache>
            </c:strRef>
          </c:tx>
          <c:spPr>
            <a:ln w="381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лет'!$B$3:$G$3</c:f>
              <c:numCache>
                <c:ptCount val="6"/>
              </c:numCache>
            </c:numRef>
          </c:val>
          <c:smooth val="1"/>
        </c:ser>
        <c:ser>
          <c:idx val="1"/>
          <c:order val="1"/>
          <c:tx>
            <c:strRef>
              <c:f>'Сводка за 5 лет'!$A$4</c:f>
              <c:strCache>
                <c:ptCount val="1"/>
                <c:pt idx="0">
                  <c:v>Из них в жилье (сот.)</c:v>
                </c:pt>
              </c:strCache>
            </c:strRef>
          </c:tx>
          <c:spPr>
            <a:ln w="38100">
              <a:solidFill>
                <a:srgbClr val="999933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лет'!$B$4:$G$4</c:f>
              <c:numCache>
                <c:ptCount val="6"/>
              </c:numCache>
            </c:numRef>
          </c:val>
          <c:smooth val="1"/>
        </c:ser>
        <c:ser>
          <c:idx val="2"/>
          <c:order val="2"/>
          <c:tx>
            <c:strRef>
              <c:f>'Сводка за 5 лет'!$A$5</c:f>
              <c:strCache>
                <c:ptCount val="1"/>
                <c:pt idx="0">
                  <c:v>Ущерб от пожаров (млн.руб)</c:v>
                </c:pt>
              </c:strCache>
            </c:strRef>
          </c:tx>
          <c:spPr>
            <a:ln w="381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лет'!$B$5:$G$5</c:f>
              <c:numCache>
                <c:ptCount val="6"/>
              </c:numCache>
            </c:numRef>
          </c:val>
          <c:smooth val="1"/>
        </c:ser>
        <c:ser>
          <c:idx val="3"/>
          <c:order val="3"/>
          <c:tx>
            <c:strRef>
              <c:f>'Сводка за 5 лет'!$A$6</c:f>
              <c:strCache>
                <c:ptCount val="1"/>
                <c:pt idx="0">
                  <c:v>Гибель людей (чел.)</c:v>
                </c:pt>
              </c:strCache>
            </c:strRef>
          </c:tx>
          <c:spPr>
            <a:ln w="381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лет'!$B$6:$G$6</c:f>
              <c:numCache>
                <c:ptCount val="6"/>
              </c:numCache>
            </c:numRef>
          </c:val>
          <c:smooth val="1"/>
        </c:ser>
        <c:axId val="23483933"/>
        <c:axId val="10028806"/>
      </c:lineChart>
      <c:catAx>
        <c:axId val="2348393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0028806"/>
        <c:crosses val="autoZero"/>
        <c:auto val="0"/>
        <c:lblOffset val="100"/>
        <c:noMultiLvlLbl val="0"/>
      </c:catAx>
      <c:valAx>
        <c:axId val="1002880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3483933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 Cyr"/>
                <a:ea typeface="Arial Cyr"/>
                <a:cs typeface="Arial Cyr"/>
              </a:defRPr>
            </a:pPr>
          </a:p>
        </c:txPr>
      </c:dTable>
      <c:spPr>
        <a:gradFill rotWithShape="1">
          <a:gsLst>
            <a:gs pos="0">
              <a:srgbClr val="FFFFFF"/>
            </a:gs>
            <a:gs pos="100000">
              <a:srgbClr val="969696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874015748031497" right="0.7874015748031497" top="0.984251968503937" bottom="0.984251968503937" header="0.5118110236220472" footer="0.5118110236220472"/>
  <pageSetup horizontalDpi="120" verticalDpi="12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">
      <selection activeCell="C49" sqref="C49"/>
    </sheetView>
  </sheetViews>
  <sheetFormatPr defaultColWidth="9.00390625" defaultRowHeight="12.75"/>
  <cols>
    <col min="1" max="1" width="7.00390625" style="1" customWidth="1"/>
    <col min="2" max="2" width="40.25390625" style="1" customWidth="1"/>
    <col min="3" max="3" width="17.25390625" style="1" customWidth="1"/>
    <col min="4" max="4" width="16.25390625" style="1" customWidth="1"/>
    <col min="5" max="6" width="8.875" style="1" customWidth="1"/>
  </cols>
  <sheetData>
    <row r="1" spans="1:6" ht="16.5">
      <c r="A1" s="29"/>
      <c r="B1" s="73" t="s">
        <v>14</v>
      </c>
      <c r="C1" s="74"/>
      <c r="D1" s="30" t="s">
        <v>72</v>
      </c>
      <c r="E1" s="31"/>
      <c r="F1" s="32"/>
    </row>
    <row r="2" spans="1:6" ht="17.25" thickBot="1">
      <c r="A2" s="29"/>
      <c r="B2" s="29"/>
      <c r="C2" s="29"/>
      <c r="D2" s="29"/>
      <c r="E2" s="33"/>
      <c r="F2" s="32"/>
    </row>
    <row r="3" spans="1:6" ht="17.25" thickBot="1">
      <c r="A3" s="75" t="s">
        <v>15</v>
      </c>
      <c r="B3" s="76"/>
      <c r="C3" s="76"/>
      <c r="D3" s="76"/>
      <c r="E3" s="76"/>
      <c r="F3" s="77"/>
    </row>
    <row r="4" spans="1:6" ht="17.25">
      <c r="A4" s="69" t="s">
        <v>47</v>
      </c>
      <c r="B4" s="68" t="s">
        <v>0</v>
      </c>
      <c r="C4" s="70" t="s">
        <v>64</v>
      </c>
      <c r="D4" s="68" t="s">
        <v>62</v>
      </c>
      <c r="E4" s="78" t="s">
        <v>41</v>
      </c>
      <c r="F4" s="79"/>
    </row>
    <row r="5" spans="1:6" ht="17.25">
      <c r="A5" s="34" t="s">
        <v>1</v>
      </c>
      <c r="B5" s="28" t="s">
        <v>2</v>
      </c>
      <c r="C5" s="35">
        <v>133</v>
      </c>
      <c r="D5" s="36">
        <v>113</v>
      </c>
      <c r="E5" s="37">
        <f>IF(C5*100/D5-100&gt;100,C5/D5,C5*100/D5-100)</f>
        <v>17.69911504424779</v>
      </c>
      <c r="F5" s="63" t="s">
        <v>13</v>
      </c>
    </row>
    <row r="6" spans="1:6" ht="17.25">
      <c r="A6" s="34">
        <v>2</v>
      </c>
      <c r="B6" s="28" t="s">
        <v>66</v>
      </c>
      <c r="C6" s="35">
        <v>30</v>
      </c>
      <c r="D6" s="36">
        <v>0</v>
      </c>
      <c r="E6" s="37">
        <v>0</v>
      </c>
      <c r="F6" s="63" t="s">
        <v>13</v>
      </c>
    </row>
    <row r="7" spans="1:6" ht="17.25">
      <c r="A7" s="34">
        <v>3</v>
      </c>
      <c r="B7" s="28" t="s">
        <v>4</v>
      </c>
      <c r="C7" s="39">
        <v>1183078</v>
      </c>
      <c r="D7" s="40">
        <v>22778154</v>
      </c>
      <c r="E7" s="37">
        <v>-19.3</v>
      </c>
      <c r="F7" s="38" t="s">
        <v>67</v>
      </c>
    </row>
    <row r="8" spans="1:6" ht="17.25">
      <c r="A8" s="34">
        <v>4</v>
      </c>
      <c r="B8" s="28" t="s">
        <v>16</v>
      </c>
      <c r="C8" s="39">
        <v>6479402</v>
      </c>
      <c r="D8" s="40">
        <v>109342565</v>
      </c>
      <c r="E8" s="37">
        <f>IF(C8*100/D8-100&gt;100,C8/D8,C8*100/D8-100)</f>
        <v>-94.07421803210853</v>
      </c>
      <c r="F8" s="38" t="str">
        <f>IF(C8*100/D8-100&gt;100,"раз","%")</f>
        <v>%</v>
      </c>
    </row>
    <row r="9" spans="1:7" ht="17.25">
      <c r="A9" s="34">
        <v>5</v>
      </c>
      <c r="B9" s="28" t="s">
        <v>6</v>
      </c>
      <c r="C9" s="41">
        <v>0</v>
      </c>
      <c r="D9" s="42">
        <v>1</v>
      </c>
      <c r="E9" s="37">
        <v>0</v>
      </c>
      <c r="F9" s="38" t="s">
        <v>13</v>
      </c>
      <c r="G9" s="72"/>
    </row>
    <row r="10" spans="1:6" ht="17.25">
      <c r="A10" s="34">
        <v>6</v>
      </c>
      <c r="B10" s="43" t="s">
        <v>8</v>
      </c>
      <c r="C10" s="44">
        <v>0</v>
      </c>
      <c r="D10" s="45">
        <v>19547369</v>
      </c>
      <c r="E10" s="37">
        <v>0</v>
      </c>
      <c r="F10" s="38" t="s">
        <v>13</v>
      </c>
    </row>
    <row r="11" spans="1:6" ht="17.25">
      <c r="A11" s="34">
        <v>7</v>
      </c>
      <c r="B11" s="43" t="s">
        <v>9</v>
      </c>
      <c r="C11" s="46">
        <v>5</v>
      </c>
      <c r="D11" s="47">
        <v>5</v>
      </c>
      <c r="E11" s="37">
        <v>0</v>
      </c>
      <c r="F11" s="38" t="s">
        <v>13</v>
      </c>
    </row>
    <row r="12" spans="1:6" ht="17.25">
      <c r="A12" s="34">
        <v>8</v>
      </c>
      <c r="B12" s="43" t="s">
        <v>10</v>
      </c>
      <c r="C12" s="46">
        <v>2</v>
      </c>
      <c r="D12" s="47">
        <v>1</v>
      </c>
      <c r="E12" s="37">
        <v>2</v>
      </c>
      <c r="F12" s="38" t="s">
        <v>67</v>
      </c>
    </row>
    <row r="13" spans="1:6" ht="17.25">
      <c r="A13" s="34">
        <v>9</v>
      </c>
      <c r="B13" s="43" t="s">
        <v>42</v>
      </c>
      <c r="C13" s="46">
        <v>76</v>
      </c>
      <c r="D13" s="47">
        <v>58</v>
      </c>
      <c r="E13" s="37">
        <f>IF(C13*100/D13-100&gt;100,C13/D13,C13*100/D13-100)</f>
        <v>31.034482758620697</v>
      </c>
      <c r="F13" s="38" t="s">
        <v>13</v>
      </c>
    </row>
    <row r="14" spans="1:6" ht="17.25">
      <c r="A14" s="34">
        <v>10</v>
      </c>
      <c r="B14" s="43" t="s">
        <v>11</v>
      </c>
      <c r="C14" s="46">
        <v>9</v>
      </c>
      <c r="D14" s="47">
        <v>13</v>
      </c>
      <c r="E14" s="37">
        <f>IF(C14*100/D14-100&gt;100,C14/D14,C14*100/D14-100)</f>
        <v>-30.769230769230774</v>
      </c>
      <c r="F14" s="38" t="s">
        <v>13</v>
      </c>
    </row>
    <row r="15" spans="1:6" ht="17.25">
      <c r="A15" s="34">
        <v>11</v>
      </c>
      <c r="B15" s="43" t="s">
        <v>10</v>
      </c>
      <c r="C15" s="46">
        <v>0</v>
      </c>
      <c r="D15" s="47">
        <v>1</v>
      </c>
      <c r="E15" s="37">
        <v>0</v>
      </c>
      <c r="F15" s="38" t="s">
        <v>13</v>
      </c>
    </row>
    <row r="16" spans="1:6" ht="17.25">
      <c r="A16" s="34">
        <v>12</v>
      </c>
      <c r="B16" s="43" t="s">
        <v>12</v>
      </c>
      <c r="C16" s="46">
        <v>11</v>
      </c>
      <c r="D16" s="47">
        <v>88</v>
      </c>
      <c r="E16" s="37">
        <v>-8</v>
      </c>
      <c r="F16" s="38" t="s">
        <v>69</v>
      </c>
    </row>
    <row r="17" spans="1:6" ht="17.25">
      <c r="A17" s="34">
        <v>13</v>
      </c>
      <c r="B17" s="43" t="s">
        <v>46</v>
      </c>
      <c r="C17" s="48">
        <v>82430000</v>
      </c>
      <c r="D17" s="49">
        <v>93005000</v>
      </c>
      <c r="E17" s="37">
        <f>IF(C17*100/D17-100&gt;100,C17/D17,C17*100/D17-100)</f>
        <v>-11.370356432449867</v>
      </c>
      <c r="F17" s="38" t="str">
        <f>IF(C17*100/D17-100&gt;100,"раз","%")</f>
        <v>%</v>
      </c>
    </row>
    <row r="18" spans="1:6" ht="17.25">
      <c r="A18" s="50">
        <v>14</v>
      </c>
      <c r="B18" s="80" t="s">
        <v>39</v>
      </c>
      <c r="C18" s="81"/>
      <c r="D18" s="81"/>
      <c r="E18" s="82"/>
      <c r="F18" s="83"/>
    </row>
    <row r="19" spans="1:6" ht="16.5">
      <c r="A19" s="84" t="s">
        <v>53</v>
      </c>
      <c r="B19" s="85"/>
      <c r="C19" s="51">
        <v>26</v>
      </c>
      <c r="D19" s="49">
        <v>22</v>
      </c>
      <c r="E19" s="37">
        <v>18.18</v>
      </c>
      <c r="F19" s="52" t="s">
        <v>13</v>
      </c>
    </row>
    <row r="20" spans="1:6" ht="16.5">
      <c r="A20" s="84" t="s">
        <v>52</v>
      </c>
      <c r="B20" s="85"/>
      <c r="C20" s="51">
        <v>7</v>
      </c>
      <c r="D20" s="49">
        <v>9</v>
      </c>
      <c r="E20" s="37">
        <v>-22.22</v>
      </c>
      <c r="F20" s="52" t="s">
        <v>13</v>
      </c>
    </row>
    <row r="21" spans="1:6" ht="16.5">
      <c r="A21" s="84" t="s">
        <v>51</v>
      </c>
      <c r="B21" s="85"/>
      <c r="C21" s="51">
        <v>8</v>
      </c>
      <c r="D21" s="49">
        <v>4</v>
      </c>
      <c r="E21" s="37">
        <v>2</v>
      </c>
      <c r="F21" s="52" t="s">
        <v>69</v>
      </c>
    </row>
    <row r="22" spans="1:6" ht="16.5">
      <c r="A22" s="84" t="s">
        <v>50</v>
      </c>
      <c r="B22" s="85"/>
      <c r="C22" s="51">
        <v>18</v>
      </c>
      <c r="D22" s="49">
        <v>14</v>
      </c>
      <c r="E22" s="37">
        <f>IF(C22*100/D22-100&gt;100,C22/D22,C22*100/D22-100)</f>
        <v>28.571428571428584</v>
      </c>
      <c r="F22" s="52" t="s">
        <v>13</v>
      </c>
    </row>
    <row r="23" spans="1:6" ht="16.5">
      <c r="A23" s="84" t="s">
        <v>49</v>
      </c>
      <c r="B23" s="85"/>
      <c r="C23" s="51">
        <v>17</v>
      </c>
      <c r="D23" s="49">
        <v>11</v>
      </c>
      <c r="E23" s="37">
        <f>IF(C23*100/D23-100&gt;100,C23/D23,C23*100/D23-100)</f>
        <v>54.54545454545453</v>
      </c>
      <c r="F23" s="52" t="s">
        <v>13</v>
      </c>
    </row>
    <row r="24" spans="1:6" ht="16.5">
      <c r="A24" s="84" t="s">
        <v>48</v>
      </c>
      <c r="B24" s="85"/>
      <c r="C24" s="51">
        <v>27</v>
      </c>
      <c r="D24" s="49">
        <v>17</v>
      </c>
      <c r="E24" s="37">
        <f>IF(C24*100/D24-100&gt;100,C24/D24,C24*100/D24-100)</f>
        <v>58.823529411764696</v>
      </c>
      <c r="F24" s="52" t="s">
        <v>13</v>
      </c>
    </row>
    <row r="25" spans="1:6" ht="16.5">
      <c r="A25" s="67" t="s">
        <v>63</v>
      </c>
      <c r="B25" s="66"/>
      <c r="C25" s="51">
        <v>30</v>
      </c>
      <c r="D25" s="49">
        <v>36</v>
      </c>
      <c r="E25" s="37">
        <f>IF(C25*100/D25-100&gt;100,C25/D25,C25*100/D25-100)</f>
        <v>-16.66666666666667</v>
      </c>
      <c r="F25" s="52" t="s">
        <v>13</v>
      </c>
    </row>
    <row r="26" spans="1:6" ht="16.5">
      <c r="A26" s="67" t="s">
        <v>65</v>
      </c>
      <c r="B26" s="66"/>
      <c r="C26" s="51">
        <v>30</v>
      </c>
      <c r="D26" s="49">
        <v>0</v>
      </c>
      <c r="E26" s="37">
        <v>0</v>
      </c>
      <c r="F26" s="52" t="s">
        <v>13</v>
      </c>
    </row>
    <row r="27" spans="1:6" ht="17.25">
      <c r="A27" s="53" t="s">
        <v>17</v>
      </c>
      <c r="B27" s="82" t="s">
        <v>40</v>
      </c>
      <c r="C27" s="86"/>
      <c r="D27" s="86"/>
      <c r="E27" s="82"/>
      <c r="F27" s="83"/>
    </row>
    <row r="28" spans="1:6" ht="16.5">
      <c r="A28" s="84" t="s">
        <v>54</v>
      </c>
      <c r="B28" s="85"/>
      <c r="C28" s="51">
        <v>7</v>
      </c>
      <c r="D28" s="49">
        <v>20</v>
      </c>
      <c r="E28" s="37">
        <v>-2.9</v>
      </c>
      <c r="F28" s="38" t="s">
        <v>69</v>
      </c>
    </row>
    <row r="29" spans="1:6" ht="16.5">
      <c r="A29" s="84" t="s">
        <v>55</v>
      </c>
      <c r="B29" s="85"/>
      <c r="C29" s="51">
        <v>30</v>
      </c>
      <c r="D29" s="49">
        <v>13</v>
      </c>
      <c r="E29" s="37">
        <f>IF(C29*100/D29-100&gt;100,C29/D29,C29*100/D29-100)</f>
        <v>2.3076923076923075</v>
      </c>
      <c r="F29" s="38" t="s">
        <v>67</v>
      </c>
    </row>
    <row r="30" spans="1:6" ht="16.5">
      <c r="A30" s="84" t="s">
        <v>56</v>
      </c>
      <c r="B30" s="85"/>
      <c r="C30" s="51">
        <v>23</v>
      </c>
      <c r="D30" s="49">
        <v>11</v>
      </c>
      <c r="E30" s="37">
        <v>2.1</v>
      </c>
      <c r="F30" s="38" t="s">
        <v>67</v>
      </c>
    </row>
    <row r="31" spans="1:6" ht="16.5">
      <c r="A31" s="84" t="s">
        <v>57</v>
      </c>
      <c r="B31" s="85"/>
      <c r="C31" s="51">
        <v>21</v>
      </c>
      <c r="D31" s="49">
        <v>17</v>
      </c>
      <c r="E31" s="37">
        <f>IF(C31*100/D31-100&gt;100,C31/D31,C31*100/D31-100)</f>
        <v>23.529411764705884</v>
      </c>
      <c r="F31" s="38" t="str">
        <f>IF(C31*100/D31-100&gt;100,"раз","%")</f>
        <v>%</v>
      </c>
    </row>
    <row r="32" spans="1:6" ht="16.5">
      <c r="A32" s="84" t="s">
        <v>58</v>
      </c>
      <c r="B32" s="85"/>
      <c r="C32" s="51">
        <v>37</v>
      </c>
      <c r="D32" s="49">
        <v>23</v>
      </c>
      <c r="E32" s="37">
        <f>IF(C32*100/D32-100&gt;100,C32/D32,C32*100/D32-100)</f>
        <v>60.86956521739131</v>
      </c>
      <c r="F32" s="38" t="str">
        <f>IF(C32*100/D32-100&gt;100,"раз","%")</f>
        <v>%</v>
      </c>
    </row>
    <row r="33" spans="1:6" ht="16.5">
      <c r="A33" s="84" t="s">
        <v>59</v>
      </c>
      <c r="B33" s="85"/>
      <c r="C33" s="51">
        <v>2</v>
      </c>
      <c r="D33" s="49">
        <v>2</v>
      </c>
      <c r="E33" s="37">
        <v>0</v>
      </c>
      <c r="F33" s="38" t="s">
        <v>13</v>
      </c>
    </row>
    <row r="34" spans="1:6" ht="16.5">
      <c r="A34" s="84" t="s">
        <v>60</v>
      </c>
      <c r="B34" s="85"/>
      <c r="C34" s="51">
        <v>4</v>
      </c>
      <c r="D34" s="49">
        <v>12</v>
      </c>
      <c r="E34" s="37">
        <v>-3</v>
      </c>
      <c r="F34" s="38" t="s">
        <v>67</v>
      </c>
    </row>
    <row r="35" spans="1:6" ht="16.5">
      <c r="A35" s="84" t="s">
        <v>61</v>
      </c>
      <c r="B35" s="85"/>
      <c r="C35" s="51">
        <v>6</v>
      </c>
      <c r="D35" s="49">
        <v>10</v>
      </c>
      <c r="E35" s="37">
        <v>-40</v>
      </c>
      <c r="F35" s="38" t="s">
        <v>13</v>
      </c>
    </row>
    <row r="36" spans="1:6" ht="16.5">
      <c r="A36" s="64" t="s">
        <v>63</v>
      </c>
      <c r="B36" s="65"/>
      <c r="C36" s="51">
        <v>3</v>
      </c>
      <c r="D36" s="49">
        <v>1</v>
      </c>
      <c r="E36" s="37">
        <v>-3</v>
      </c>
      <c r="F36" s="38" t="s">
        <v>67</v>
      </c>
    </row>
    <row r="37" spans="1:6" ht="16.5">
      <c r="A37" s="64" t="s">
        <v>68</v>
      </c>
      <c r="B37" s="65"/>
      <c r="C37" s="51">
        <v>27</v>
      </c>
      <c r="D37" s="49">
        <v>0</v>
      </c>
      <c r="E37" s="37">
        <v>0</v>
      </c>
      <c r="F37" s="38" t="s">
        <v>13</v>
      </c>
    </row>
    <row r="38" spans="1:6" ht="17.25">
      <c r="A38" s="54" t="s">
        <v>18</v>
      </c>
      <c r="B38" s="55" t="s">
        <v>21</v>
      </c>
      <c r="C38" s="48">
        <v>3</v>
      </c>
      <c r="D38" s="49">
        <v>3</v>
      </c>
      <c r="E38" s="37">
        <v>0</v>
      </c>
      <c r="F38" s="38" t="s">
        <v>13</v>
      </c>
    </row>
    <row r="39" spans="1:6" ht="17.25">
      <c r="A39" s="34" t="s">
        <v>19</v>
      </c>
      <c r="B39" s="43" t="s">
        <v>32</v>
      </c>
      <c r="C39" s="48">
        <v>71</v>
      </c>
      <c r="D39" s="49">
        <v>70</v>
      </c>
      <c r="E39" s="37">
        <f>IF(C39*100/D39-100&gt;100,C39/D39,C39*100/D39-100)</f>
        <v>1.4285714285714306</v>
      </c>
      <c r="F39" s="38" t="str">
        <f>IF(C39*100/D39-100&gt;100,"раз","%")</f>
        <v>%</v>
      </c>
    </row>
    <row r="40" spans="1:6" ht="17.25">
      <c r="A40" s="34" t="s">
        <v>20</v>
      </c>
      <c r="B40" s="43" t="s">
        <v>22</v>
      </c>
      <c r="C40" s="48">
        <v>275</v>
      </c>
      <c r="D40" s="49">
        <v>1502</v>
      </c>
      <c r="E40" s="37">
        <v>-5.5</v>
      </c>
      <c r="F40" s="38" t="s">
        <v>67</v>
      </c>
    </row>
    <row r="41" spans="1:6" ht="17.25">
      <c r="A41" s="34" t="s">
        <v>24</v>
      </c>
      <c r="B41" s="43" t="s">
        <v>23</v>
      </c>
      <c r="C41" s="48">
        <v>2175</v>
      </c>
      <c r="D41" s="49">
        <v>2018</v>
      </c>
      <c r="E41" s="37">
        <f>IF(C41*100/D41-100&gt;100,C41/D41,C41*100/D41-100)</f>
        <v>7.779980178394453</v>
      </c>
      <c r="F41" s="38" t="str">
        <f>IF(C41*100/D41-100&gt;100,"раз","%")</f>
        <v>%</v>
      </c>
    </row>
    <row r="42" spans="1:6" ht="17.25">
      <c r="A42" s="34" t="s">
        <v>25</v>
      </c>
      <c r="B42" s="43" t="s">
        <v>30</v>
      </c>
      <c r="C42" s="48">
        <v>6</v>
      </c>
      <c r="D42" s="49">
        <v>5</v>
      </c>
      <c r="E42" s="37">
        <v>20</v>
      </c>
      <c r="F42" s="38" t="s">
        <v>13</v>
      </c>
    </row>
    <row r="43" spans="1:6" ht="17.25">
      <c r="A43" s="34" t="s">
        <v>26</v>
      </c>
      <c r="B43" s="43" t="s">
        <v>31</v>
      </c>
      <c r="C43" s="48">
        <v>47</v>
      </c>
      <c r="D43" s="49">
        <v>29</v>
      </c>
      <c r="E43" s="37">
        <f>IF(C43*100/D43-100&gt;100,C43/D43,C43*100/D43-100)</f>
        <v>62.06896551724137</v>
      </c>
      <c r="F43" s="38" t="str">
        <f>IF(C43*100/D43-100&gt;100,"раз","%")</f>
        <v>%</v>
      </c>
    </row>
    <row r="44" spans="1:6" ht="17.25">
      <c r="A44" s="34" t="s">
        <v>27</v>
      </c>
      <c r="B44" s="43" t="s">
        <v>43</v>
      </c>
      <c r="C44" s="48">
        <v>103</v>
      </c>
      <c r="D44" s="49">
        <v>78</v>
      </c>
      <c r="E44" s="37">
        <v>33.33</v>
      </c>
      <c r="F44" s="38" t="s">
        <v>13</v>
      </c>
    </row>
    <row r="45" spans="1:6" ht="17.25">
      <c r="A45" s="34" t="s">
        <v>28</v>
      </c>
      <c r="B45" s="43" t="s">
        <v>45</v>
      </c>
      <c r="C45" s="48">
        <v>13</v>
      </c>
      <c r="D45" s="49">
        <v>10</v>
      </c>
      <c r="E45" s="37">
        <v>11.11</v>
      </c>
      <c r="F45" s="38" t="s">
        <v>13</v>
      </c>
    </row>
    <row r="46" spans="1:6" ht="18" thickBot="1">
      <c r="A46" s="56" t="s">
        <v>29</v>
      </c>
      <c r="B46" s="57" t="s">
        <v>44</v>
      </c>
      <c r="C46" s="58">
        <v>1</v>
      </c>
      <c r="D46" s="59">
        <v>1</v>
      </c>
      <c r="E46" s="71">
        <v>0</v>
      </c>
      <c r="F46" s="60" t="s">
        <v>13</v>
      </c>
    </row>
    <row r="47" spans="1:6" ht="16.5">
      <c r="A47" s="61"/>
      <c r="B47" s="61"/>
      <c r="C47" s="61"/>
      <c r="D47" s="61"/>
      <c r="E47" s="61"/>
      <c r="F47" s="61"/>
    </row>
    <row r="48" spans="1:8" ht="16.5">
      <c r="A48" s="25"/>
      <c r="B48" s="61" t="s">
        <v>70</v>
      </c>
      <c r="C48" s="61" t="s">
        <v>73</v>
      </c>
      <c r="D48" s="61" t="s">
        <v>71</v>
      </c>
      <c r="E48" s="61"/>
      <c r="F48" s="62"/>
      <c r="G48" s="27"/>
      <c r="H48" s="27"/>
    </row>
    <row r="49" ht="12.75">
      <c r="B49" s="26"/>
    </row>
    <row r="50" ht="12.75">
      <c r="B50" s="26"/>
    </row>
  </sheetData>
  <sheetProtection selectLockedCells="1"/>
  <mergeCells count="19">
    <mergeCell ref="A33:B33"/>
    <mergeCell ref="A34:B34"/>
    <mergeCell ref="A35:B35"/>
    <mergeCell ref="A29:B29"/>
    <mergeCell ref="A30:B30"/>
    <mergeCell ref="A31:B31"/>
    <mergeCell ref="A32:B32"/>
    <mergeCell ref="A23:B23"/>
    <mergeCell ref="A24:B24"/>
    <mergeCell ref="B27:F27"/>
    <mergeCell ref="A28:B28"/>
    <mergeCell ref="A19:B19"/>
    <mergeCell ref="A20:B20"/>
    <mergeCell ref="A21:B21"/>
    <mergeCell ref="A22:B22"/>
    <mergeCell ref="B1:C1"/>
    <mergeCell ref="A3:F3"/>
    <mergeCell ref="E4:F4"/>
    <mergeCell ref="B18:F18"/>
  </mergeCells>
  <printOptions/>
  <pageMargins left="0.49" right="0.54" top="0.61" bottom="0.59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E21"/>
  <sheetViews>
    <sheetView zoomScaleSheetLayoutView="100" workbookViewId="0" topLeftCell="A1">
      <selection activeCell="D9" sqref="D9"/>
    </sheetView>
  </sheetViews>
  <sheetFormatPr defaultColWidth="9.00390625" defaultRowHeight="12.75"/>
  <cols>
    <col min="1" max="1" width="4.125" style="0" customWidth="1"/>
    <col min="2" max="2" width="27.375" style="0" customWidth="1"/>
    <col min="3" max="3" width="19.00390625" style="0" customWidth="1"/>
    <col min="4" max="4" width="16.875" style="0" customWidth="1"/>
    <col min="5" max="5" width="14.25390625" style="0" customWidth="1"/>
  </cols>
  <sheetData>
    <row r="1" spans="1:5" ht="12.75">
      <c r="A1" s="1"/>
      <c r="B1" s="1"/>
      <c r="C1" s="1"/>
      <c r="D1" s="1"/>
      <c r="E1" s="1"/>
    </row>
    <row r="2" spans="1:5" ht="18.75">
      <c r="A2" s="7"/>
      <c r="B2" s="87" t="s">
        <v>14</v>
      </c>
      <c r="C2" s="88"/>
      <c r="D2" s="8">
        <f ca="1">TODAY()</f>
        <v>39882</v>
      </c>
      <c r="E2" s="9"/>
    </row>
    <row r="3" spans="1:5" ht="18.75">
      <c r="A3" s="7"/>
      <c r="B3" s="7"/>
      <c r="C3" s="7"/>
      <c r="D3" s="7"/>
      <c r="E3" s="7"/>
    </row>
    <row r="4" spans="1:5" ht="18.75">
      <c r="A4" s="89" t="s">
        <v>15</v>
      </c>
      <c r="B4" s="89"/>
      <c r="C4" s="89"/>
      <c r="D4" s="89"/>
      <c r="E4" s="89"/>
    </row>
    <row r="5" spans="1:5" ht="18.75">
      <c r="A5" s="16"/>
      <c r="B5" s="16" t="s">
        <v>0</v>
      </c>
      <c r="C5" s="17">
        <v>2007</v>
      </c>
      <c r="D5" s="16">
        <v>2006</v>
      </c>
      <c r="E5" s="17" t="s">
        <v>13</v>
      </c>
    </row>
    <row r="6" spans="1:5" ht="19.5">
      <c r="A6" s="18" t="s">
        <v>1</v>
      </c>
      <c r="B6" s="10" t="s">
        <v>2</v>
      </c>
      <c r="C6" s="11"/>
      <c r="E6" s="12" t="e">
        <f>(C6-D6)/D6</f>
        <v>#DIV/0!</v>
      </c>
    </row>
    <row r="7" spans="1:5" ht="19.5">
      <c r="A7" s="18" t="s">
        <v>3</v>
      </c>
      <c r="B7" s="10" t="s">
        <v>4</v>
      </c>
      <c r="C7" s="13"/>
      <c r="D7" s="13"/>
      <c r="E7" s="12" t="e">
        <f>(C7-D7)/D7</f>
        <v>#DIV/0!</v>
      </c>
    </row>
    <row r="8" spans="1:5" ht="19.5">
      <c r="A8" s="19" t="s">
        <v>5</v>
      </c>
      <c r="B8" s="14" t="s">
        <v>9</v>
      </c>
      <c r="C8" s="15"/>
      <c r="D8" s="15"/>
      <c r="E8" s="12" t="e">
        <f>(C8-D8)/D8</f>
        <v>#DIV/0!</v>
      </c>
    </row>
    <row r="9" spans="1:5" ht="19.5">
      <c r="A9" s="19" t="s">
        <v>7</v>
      </c>
      <c r="B9" s="14" t="s">
        <v>33</v>
      </c>
      <c r="C9" s="15"/>
      <c r="D9" s="15"/>
      <c r="E9" s="12" t="e">
        <f>(C9-D9)/D9</f>
        <v>#DIV/0!</v>
      </c>
    </row>
    <row r="10" spans="1:5" ht="15.75">
      <c r="A10" s="3"/>
      <c r="B10" s="4"/>
      <c r="C10" s="5"/>
      <c r="D10" s="5"/>
      <c r="E10" s="2"/>
    </row>
    <row r="11" spans="1:5" ht="15.75">
      <c r="A11" s="3"/>
      <c r="B11" s="4"/>
      <c r="C11" s="5"/>
      <c r="D11" s="5"/>
      <c r="E11" s="2"/>
    </row>
    <row r="12" spans="1:5" ht="15.75">
      <c r="A12" s="3"/>
      <c r="B12" s="4"/>
      <c r="C12" s="5"/>
      <c r="D12" s="5"/>
      <c r="E12" s="2"/>
    </row>
    <row r="13" spans="1:5" ht="15.75" hidden="1">
      <c r="A13" s="3"/>
      <c r="B13" s="4"/>
      <c r="C13" s="5"/>
      <c r="D13" s="5"/>
      <c r="E13" s="2"/>
    </row>
    <row r="14" spans="1:5" ht="15.75">
      <c r="A14" s="3"/>
      <c r="B14" s="4"/>
      <c r="C14" s="5"/>
      <c r="D14" s="5"/>
      <c r="E14" s="2"/>
    </row>
    <row r="15" spans="1:5" ht="15" hidden="1">
      <c r="A15" s="2"/>
      <c r="B15" s="2"/>
      <c r="C15" s="2"/>
      <c r="D15" s="6"/>
      <c r="E15" s="2"/>
    </row>
    <row r="16" spans="1:5" ht="15" hidden="1">
      <c r="A16" s="2"/>
      <c r="B16" s="2"/>
      <c r="C16" s="2"/>
      <c r="D16" s="6"/>
      <c r="E16" s="2"/>
    </row>
    <row r="17" spans="1:5" ht="12.75">
      <c r="A17" s="2"/>
      <c r="B17" s="2"/>
      <c r="C17" s="2"/>
      <c r="D17" s="2"/>
      <c r="E17" s="2"/>
    </row>
    <row r="18" spans="1:5" ht="12.75">
      <c r="A18" s="2"/>
      <c r="B18" s="2"/>
      <c r="C18" s="2"/>
      <c r="D18" s="2"/>
      <c r="E18" s="2"/>
    </row>
    <row r="19" spans="1:5" ht="12.75">
      <c r="A19" s="1"/>
      <c r="B19" s="1"/>
      <c r="C19" s="1"/>
      <c r="D19" s="1"/>
      <c r="E19" s="1"/>
    </row>
    <row r="20" spans="1:5" ht="12.75">
      <c r="A20" s="1"/>
      <c r="B20" s="1"/>
      <c r="C20" s="1"/>
      <c r="D20" s="1"/>
      <c r="E20" s="1"/>
    </row>
    <row r="21" spans="1:5" ht="12.75">
      <c r="A21" s="1"/>
      <c r="B21" s="1"/>
      <c r="C21" s="1"/>
      <c r="D21" s="1"/>
      <c r="E21" s="1"/>
    </row>
    <row r="22" ht="12.75" hidden="1"/>
  </sheetData>
  <sheetProtection password="E043" sheet="1" objects="1" scenarios="1" selectLockedCells="1"/>
  <mergeCells count="2">
    <mergeCell ref="B2:C2"/>
    <mergeCell ref="A4:E4"/>
  </mergeCells>
  <printOptions/>
  <pageMargins left="0.3937007874015748" right="0.3937007874015748" top="1.1811023622047245" bottom="0.5905511811023623" header="0.5118110236220472" footer="0.5118110236220472"/>
  <pageSetup horizontalDpi="360" verticalDpi="36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B3" sqref="B3"/>
    </sheetView>
  </sheetViews>
  <sheetFormatPr defaultColWidth="9.00390625" defaultRowHeight="12.75"/>
  <cols>
    <col min="1" max="1" width="26.25390625" style="0" bestFit="1" customWidth="1"/>
    <col min="2" max="2" width="9.00390625" style="0" customWidth="1"/>
    <col min="3" max="3" width="9.00390625" style="0" bestFit="1" customWidth="1"/>
    <col min="4" max="5" width="10.00390625" style="0" bestFit="1" customWidth="1"/>
    <col min="6" max="6" width="10.125" style="0" bestFit="1" customWidth="1"/>
    <col min="7" max="7" width="10.00390625" style="0" bestFit="1" customWidth="1"/>
  </cols>
  <sheetData>
    <row r="1" spans="1:7" ht="12.75">
      <c r="A1" s="90" t="s">
        <v>38</v>
      </c>
      <c r="B1" s="90"/>
      <c r="C1" s="90"/>
      <c r="D1" s="90"/>
      <c r="E1" s="90"/>
      <c r="F1" s="24">
        <f ca="1">TODAY()</f>
        <v>39882</v>
      </c>
      <c r="G1" s="23"/>
    </row>
    <row r="2" spans="1:7" ht="12.75">
      <c r="A2" s="20"/>
      <c r="B2" s="20">
        <v>2002</v>
      </c>
      <c r="C2" s="20">
        <v>2003</v>
      </c>
      <c r="D2" s="20">
        <v>2004</v>
      </c>
      <c r="E2" s="20">
        <v>2005</v>
      </c>
      <c r="F2" s="20">
        <v>2006</v>
      </c>
      <c r="G2" s="20">
        <v>2007</v>
      </c>
    </row>
    <row r="3" spans="1:7" ht="12.75">
      <c r="A3" s="20" t="s">
        <v>34</v>
      </c>
      <c r="B3" s="22"/>
      <c r="C3" s="22"/>
      <c r="D3" s="22"/>
      <c r="E3" s="22"/>
      <c r="F3" s="22"/>
      <c r="G3" s="22"/>
    </row>
    <row r="4" spans="1:7" ht="12.75">
      <c r="A4" s="21" t="s">
        <v>35</v>
      </c>
      <c r="B4" s="22"/>
      <c r="C4" s="22"/>
      <c r="D4" s="22"/>
      <c r="E4" s="22"/>
      <c r="F4" s="22"/>
      <c r="G4" s="22"/>
    </row>
    <row r="5" spans="1:7" ht="12.75">
      <c r="A5" s="20" t="s">
        <v>36</v>
      </c>
      <c r="B5" s="22"/>
      <c r="C5" s="22"/>
      <c r="D5" s="22"/>
      <c r="E5" s="22"/>
      <c r="F5" s="22"/>
      <c r="G5" s="22"/>
    </row>
    <row r="6" spans="1:7" ht="12.75">
      <c r="A6" s="20" t="s">
        <v>37</v>
      </c>
      <c r="B6" s="22"/>
      <c r="C6" s="22"/>
      <c r="D6" s="22"/>
      <c r="E6" s="22"/>
      <c r="F6" s="22"/>
      <c r="G6" s="22"/>
    </row>
  </sheetData>
  <sheetProtection password="E043" sheet="1" objects="1" scenarios="1" selectLockedCells="1"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ОГПС-1 УГПС УВД Ханты-Мансийского округа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Жигаляк Екатерина Сергеевна</dc:creator>
  <cp:keywords/>
  <dc:description/>
  <cp:lastModifiedBy>Лисняк</cp:lastModifiedBy>
  <cp:lastPrinted>2009-03-10T11:14:19Z</cp:lastPrinted>
  <dcterms:created xsi:type="dcterms:W3CDTF">1997-03-25T06:43:11Z</dcterms:created>
  <dcterms:modified xsi:type="dcterms:W3CDTF">2009-03-10T11:14:42Z</dcterms:modified>
  <cp:category/>
  <cp:version/>
  <cp:contentType/>
  <cp:contentStatus/>
</cp:coreProperties>
</file>