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<sst xmlns="http://schemas.openxmlformats.org/spreadsheetml/2006/main" count="114" uniqueCount="75">
  <si>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</si>
  <si>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</si>
  <si>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</si>
  <si>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</si>
  <si>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</si>
  <si>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</si>
  <si>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</si>
  <si>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</si>
  <si>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</si>
  <si>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</si>
  <si>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</si>
  <si>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</si>
  <si>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</si>
  <si>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%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</si>
  <si>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</si>
  <si>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</si>
  <si>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</si>
  <si>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</si>
  <si>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</si>
  <si>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</si>
  <si>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</si>
  <si>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</si>
  <si>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</si>
  <si>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</si>
  <si>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</si>
  <si>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</si>
  <si>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</si>
  <si>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</si>
  <si>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</si>
  <si>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</si>
  <si>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</si>
  <si>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</si>
  <si>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</si>
  <si>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</si>
  <si>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</si>
  <si>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</si>
  <si>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</si>
  <si>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</si>
  <si>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</si>
  <si>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</si>
  <si>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</si>
  <si>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</si>
  <si>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</si>
  <si>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</si>
  <si>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</si>
  <si>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</si>
  <si>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</si>
  <si>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</si>
  <si>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</si>
  <si>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</si>
  <si>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</si>
  <si>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</si>
  <si>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</si>
  <si>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</si>
  <si>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</si>
  <si>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</si>
  <si>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</si>
  <si>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</si>
  <si>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</si>
  <si>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</si>
  <si>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</si>
  <si>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</si>
  <si>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>2008 год</t>
  </si>
  <si>
    <t>Прочие</t>
  </si>
  <si>
    <t>Начальника ОГПН по г.Сургуту</t>
  </si>
  <si>
    <t>О.А.Сорокин</t>
  </si>
  <si>
    <t>2009 год</t>
  </si>
  <si>
    <t xml:space="preserve">вне здания (Мусор) </t>
  </si>
  <si>
    <t xml:space="preserve">Количество загораний </t>
  </si>
  <si>
    <t>р</t>
  </si>
  <si>
    <t>Не установленные причины</t>
  </si>
  <si>
    <t>И.О.</t>
  </si>
  <si>
    <t>р.</t>
  </si>
  <si>
    <t>50.0</t>
  </si>
  <si>
    <t>18.02.09г.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</si>
</sst>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43951852"/>
        <c:axId val="60022349"/>
      </c:bar3D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0022349"/>
        <c:crosses val="autoZero"/>
        <c:auto val="1"/>
        <c:lblOffset val="100"/>
        <c:noMultiLvlLbl val="0"/>
      </c:catAx>
      <c:valAx>
        <c:axId val="60022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951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84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3330230"/>
        <c:axId val="29972071"/>
      </c:bar3DChart>
      <c:catAx>
        <c:axId val="3330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9972071"/>
        <c:crosses val="autoZero"/>
        <c:auto val="1"/>
        <c:lblOffset val="100"/>
        <c:noMultiLvlLbl val="0"/>
      </c:catAx>
      <c:valAx>
        <c:axId val="29972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30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1313184"/>
        <c:axId val="11818657"/>
      </c:bar3DChart>
      <c:catAx>
        <c:axId val="131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1818657"/>
        <c:crosses val="autoZero"/>
        <c:auto val="1"/>
        <c:lblOffset val="100"/>
        <c:noMultiLvlLbl val="0"/>
      </c:catAx>
      <c:valAx>
        <c:axId val="11818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13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5"/>
          <c:w val="0.831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39259050"/>
        <c:axId val="17787131"/>
      </c:bar3D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7787131"/>
        <c:crosses val="autoZero"/>
        <c:auto val="1"/>
        <c:lblOffset val="100"/>
        <c:noMultiLvlLbl val="0"/>
      </c:catAx>
      <c:valAx>
        <c:axId val="17787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259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850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5866452"/>
        <c:axId val="31471477"/>
      </c:lineChart>
      <c:catAx>
        <c:axId val="258664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471477"/>
        <c:crosses val="autoZero"/>
        <c:auto val="0"/>
        <c:lblOffset val="100"/>
        <c:noMultiLvlLbl val="0"/>
      </c:catAx>
      <c:valAx>
        <c:axId val="314714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6645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436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8" t="s">
        <v>14</v>
      </c>
      <c r="C1" s="79"/>
      <c r="D1" s="30" t="s">
        <v>74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80" t="s">
        <v>15</v>
      </c>
      <c r="B3" s="81"/>
      <c r="C3" s="81"/>
      <c r="D3" s="81"/>
      <c r="E3" s="81"/>
      <c r="F3" s="82"/>
    </row>
    <row r="4" spans="1:6" ht="17.25">
      <c r="A4" s="69" t="s">
        <v>47</v>
      </c>
      <c r="B4" s="68" t="s">
        <v>0</v>
      </c>
      <c r="C4" s="70" t="s">
        <v>66</v>
      </c>
      <c r="D4" s="68" t="s">
        <v>62</v>
      </c>
      <c r="E4" s="83" t="s">
        <v>41</v>
      </c>
      <c r="F4" s="84"/>
    </row>
    <row r="5" spans="1:6" ht="17.25">
      <c r="A5" s="34" t="s">
        <v>1</v>
      </c>
      <c r="B5" s="28" t="s">
        <v>2</v>
      </c>
      <c r="C5" s="35">
        <v>106</v>
      </c>
      <c r="D5" s="36">
        <v>76</v>
      </c>
      <c r="E5" s="37">
        <f>IF(C5*100/D5-100&gt;100,C5/D5,C5*100/D5-100)</f>
        <v>39.47368421052633</v>
      </c>
      <c r="F5" s="63" t="s">
        <v>13</v>
      </c>
    </row>
    <row r="6" spans="1:6" ht="17.25">
      <c r="A6" s="34">
        <v>2</v>
      </c>
      <c r="B6" s="28" t="s">
        <v>68</v>
      </c>
      <c r="C6" s="35">
        <v>30</v>
      </c>
      <c r="D6" s="36">
        <v>0</v>
      </c>
      <c r="E6" s="37">
        <v>0</v>
      </c>
      <c r="F6" s="63" t="s">
        <v>13</v>
      </c>
    </row>
    <row r="7" spans="1:6" ht="17.25">
      <c r="A7" s="34">
        <v>3</v>
      </c>
      <c r="B7" s="28" t="s">
        <v>4</v>
      </c>
      <c r="C7" s="39">
        <v>1142479</v>
      </c>
      <c r="D7" s="40">
        <v>2462505</v>
      </c>
      <c r="E7" s="37">
        <v>2.2</v>
      </c>
      <c r="F7" s="38" t="s">
        <v>69</v>
      </c>
    </row>
    <row r="8" spans="1:6" ht="17.25">
      <c r="A8" s="34">
        <v>4</v>
      </c>
      <c r="B8" s="28" t="s">
        <v>16</v>
      </c>
      <c r="C8" s="39">
        <v>5807981</v>
      </c>
      <c r="D8" s="40">
        <v>6367803</v>
      </c>
      <c r="E8" s="37">
        <f>IF(C8*100/D8-100&gt;100,C8/D8,C8*100/D8-100)</f>
        <v>-8.791446594688935</v>
      </c>
      <c r="F8" s="38" t="str">
        <f>IF(C8*100/D8-100&gt;100,"раз","%")</f>
        <v>%</v>
      </c>
    </row>
    <row r="9" spans="1:7" ht="17.25">
      <c r="A9" s="34">
        <v>5</v>
      </c>
      <c r="B9" s="28" t="s">
        <v>6</v>
      </c>
      <c r="C9" s="41">
        <v>0</v>
      </c>
      <c r="D9" s="42">
        <v>0</v>
      </c>
      <c r="E9" s="37">
        <v>0</v>
      </c>
      <c r="F9" s="38" t="s">
        <v>13</v>
      </c>
      <c r="G9" s="72"/>
    </row>
    <row r="10" spans="1:6" ht="17.25">
      <c r="A10" s="34">
        <v>6</v>
      </c>
      <c r="B10" s="43" t="s">
        <v>8</v>
      </c>
      <c r="C10" s="44">
        <v>0</v>
      </c>
      <c r="D10" s="45">
        <v>0</v>
      </c>
      <c r="E10" s="37">
        <v>0</v>
      </c>
      <c r="F10" s="38" t="s">
        <v>13</v>
      </c>
    </row>
    <row r="11" spans="1:6" ht="17.25">
      <c r="A11" s="34">
        <v>7</v>
      </c>
      <c r="B11" s="43" t="s">
        <v>9</v>
      </c>
      <c r="C11" s="46">
        <v>3</v>
      </c>
      <c r="D11" s="47">
        <v>5</v>
      </c>
      <c r="E11" s="37">
        <v>-40</v>
      </c>
      <c r="F11" s="38" t="s">
        <v>13</v>
      </c>
    </row>
    <row r="12" spans="1:6" ht="17.25">
      <c r="A12" s="34">
        <v>8</v>
      </c>
      <c r="B12" s="43" t="s">
        <v>10</v>
      </c>
      <c r="C12" s="46">
        <v>0</v>
      </c>
      <c r="D12" s="47">
        <v>1</v>
      </c>
      <c r="E12" s="37">
        <v>0</v>
      </c>
      <c r="F12" s="38" t="s">
        <v>13</v>
      </c>
    </row>
    <row r="13" spans="1:6" ht="17.25">
      <c r="A13" s="34">
        <v>9</v>
      </c>
      <c r="B13" s="43" t="s">
        <v>42</v>
      </c>
      <c r="C13" s="46">
        <v>61</v>
      </c>
      <c r="D13" s="47">
        <v>39</v>
      </c>
      <c r="E13" s="37">
        <f>IF(C13*100/D13-100&gt;100,C13/D13,C13*100/D13-100)</f>
        <v>56.41025641025641</v>
      </c>
      <c r="F13" s="38" t="s">
        <v>13</v>
      </c>
    </row>
    <row r="14" spans="1:6" ht="17.25">
      <c r="A14" s="34">
        <v>10</v>
      </c>
      <c r="B14" s="43" t="s">
        <v>11</v>
      </c>
      <c r="C14" s="46">
        <v>7</v>
      </c>
      <c r="D14" s="47">
        <v>9</v>
      </c>
      <c r="E14" s="37">
        <f>IF(C14*100/D14-100&gt;100,C14/D14,C14*100/D14-100)</f>
        <v>-22.22222222222223</v>
      </c>
      <c r="F14" s="38" t="s">
        <v>13</v>
      </c>
    </row>
    <row r="15" spans="1:6" ht="17.25">
      <c r="A15" s="34">
        <v>11</v>
      </c>
      <c r="B15" s="43" t="s">
        <v>10</v>
      </c>
      <c r="C15" s="46">
        <v>0</v>
      </c>
      <c r="D15" s="47">
        <v>1</v>
      </c>
      <c r="E15" s="37">
        <v>0</v>
      </c>
      <c r="F15" s="38" t="s">
        <v>13</v>
      </c>
    </row>
    <row r="16" spans="1:6" ht="17.25">
      <c r="A16" s="34">
        <v>12</v>
      </c>
      <c r="B16" s="43" t="s">
        <v>12</v>
      </c>
      <c r="C16" s="46">
        <v>6</v>
      </c>
      <c r="D16" s="47">
        <v>84</v>
      </c>
      <c r="E16" s="37">
        <v>-14</v>
      </c>
      <c r="F16" s="38" t="s">
        <v>72</v>
      </c>
    </row>
    <row r="17" spans="1:6" ht="17.25">
      <c r="A17" s="34">
        <v>13</v>
      </c>
      <c r="B17" s="43" t="s">
        <v>46</v>
      </c>
      <c r="C17" s="48">
        <v>75065000</v>
      </c>
      <c r="D17" s="49">
        <v>23755000</v>
      </c>
      <c r="E17" s="37">
        <f>IF(C17*100/D17-100&gt;100,C17/D17,C17*100/D17-100)</f>
        <v>3.1599663228793937</v>
      </c>
      <c r="F17" s="38" t="str">
        <f>IF(C17*100/D17-100&gt;100,"раз","%")</f>
        <v>раз</v>
      </c>
    </row>
    <row r="18" spans="1:6" ht="17.25">
      <c r="A18" s="50">
        <v>14</v>
      </c>
      <c r="B18" s="85" t="s">
        <v>39</v>
      </c>
      <c r="C18" s="86"/>
      <c r="D18" s="86"/>
      <c r="E18" s="75"/>
      <c r="F18" s="77"/>
    </row>
    <row r="19" spans="1:6" ht="16.5">
      <c r="A19" s="73" t="s">
        <v>53</v>
      </c>
      <c r="B19" s="74"/>
      <c r="C19" s="51">
        <v>23</v>
      </c>
      <c r="D19" s="49">
        <v>18</v>
      </c>
      <c r="E19" s="37">
        <f aca="true" t="shared" si="0" ref="E19:E25">IF(C19*100/D19-100&gt;100,C19/D19,C19*100/D19-100)</f>
        <v>27.77777777777777</v>
      </c>
      <c r="F19" s="52" t="s">
        <v>13</v>
      </c>
    </row>
    <row r="20" spans="1:6" ht="16.5">
      <c r="A20" s="73" t="s">
        <v>52</v>
      </c>
      <c r="B20" s="74"/>
      <c r="C20" s="51">
        <v>6</v>
      </c>
      <c r="D20" s="49">
        <v>5</v>
      </c>
      <c r="E20" s="37">
        <v>20</v>
      </c>
      <c r="F20" s="52" t="s">
        <v>13</v>
      </c>
    </row>
    <row r="21" spans="1:6" ht="16.5">
      <c r="A21" s="73" t="s">
        <v>51</v>
      </c>
      <c r="B21" s="74"/>
      <c r="C21" s="51">
        <v>6</v>
      </c>
      <c r="D21" s="49">
        <v>2</v>
      </c>
      <c r="E21" s="37">
        <v>3</v>
      </c>
      <c r="F21" s="52" t="s">
        <v>72</v>
      </c>
    </row>
    <row r="22" spans="1:6" ht="16.5">
      <c r="A22" s="73" t="s">
        <v>50</v>
      </c>
      <c r="B22" s="74"/>
      <c r="C22" s="51">
        <v>12</v>
      </c>
      <c r="D22" s="49">
        <v>9</v>
      </c>
      <c r="E22" s="37">
        <f t="shared" si="0"/>
        <v>33.33333333333334</v>
      </c>
      <c r="F22" s="52" t="s">
        <v>13</v>
      </c>
    </row>
    <row r="23" spans="1:6" ht="16.5">
      <c r="A23" s="73" t="s">
        <v>49</v>
      </c>
      <c r="B23" s="74"/>
      <c r="C23" s="51">
        <v>14</v>
      </c>
      <c r="D23" s="49">
        <v>11</v>
      </c>
      <c r="E23" s="37">
        <f>IF(C23*100/D23-100&gt;100,C23/D23,C23*100/D23-100)</f>
        <v>27.272727272727266</v>
      </c>
      <c r="F23" s="52" t="s">
        <v>13</v>
      </c>
    </row>
    <row r="24" spans="1:6" ht="16.5">
      <c r="A24" s="73" t="s">
        <v>48</v>
      </c>
      <c r="B24" s="74"/>
      <c r="C24" s="51">
        <v>21</v>
      </c>
      <c r="D24" s="49">
        <v>14</v>
      </c>
      <c r="E24" s="37">
        <f t="shared" si="0"/>
        <v>50</v>
      </c>
      <c r="F24" s="52" t="s">
        <v>13</v>
      </c>
    </row>
    <row r="25" spans="1:6" ht="16.5">
      <c r="A25" s="67" t="s">
        <v>63</v>
      </c>
      <c r="B25" s="66"/>
      <c r="C25" s="51">
        <v>6</v>
      </c>
      <c r="D25" s="49">
        <v>17</v>
      </c>
      <c r="E25" s="37">
        <f t="shared" si="0"/>
        <v>-64.70588235294117</v>
      </c>
      <c r="F25" s="52" t="s">
        <v>13</v>
      </c>
    </row>
    <row r="26" spans="1:6" ht="16.5">
      <c r="A26" s="67" t="s">
        <v>67</v>
      </c>
      <c r="B26" s="66"/>
      <c r="C26" s="51">
        <v>30</v>
      </c>
      <c r="D26" s="49">
        <v>0</v>
      </c>
      <c r="E26" s="37">
        <v>0</v>
      </c>
      <c r="F26" s="52" t="s">
        <v>13</v>
      </c>
    </row>
    <row r="27" spans="1:6" ht="17.25">
      <c r="A27" s="53" t="s">
        <v>17</v>
      </c>
      <c r="B27" s="75" t="s">
        <v>40</v>
      </c>
      <c r="C27" s="76"/>
      <c r="D27" s="76"/>
      <c r="E27" s="75"/>
      <c r="F27" s="77"/>
    </row>
    <row r="28" spans="1:6" ht="16.5">
      <c r="A28" s="73" t="s">
        <v>54</v>
      </c>
      <c r="B28" s="74"/>
      <c r="C28" s="51">
        <v>6</v>
      </c>
      <c r="D28" s="49">
        <v>13</v>
      </c>
      <c r="E28" s="37">
        <f>IF(C28*100/D28-100&gt;100,C28/D28,C28*100/D28-100)</f>
        <v>-53.84615384615385</v>
      </c>
      <c r="F28" s="38" t="s">
        <v>13</v>
      </c>
    </row>
    <row r="29" spans="1:6" ht="16.5">
      <c r="A29" s="73" t="s">
        <v>55</v>
      </c>
      <c r="B29" s="74"/>
      <c r="C29" s="51">
        <v>21</v>
      </c>
      <c r="D29" s="49">
        <v>6</v>
      </c>
      <c r="E29" s="37">
        <f>IF(C29*100/D29-100&gt;100,C29/D29,C29*100/D29-100)</f>
        <v>3.5</v>
      </c>
      <c r="F29" s="38" t="s">
        <v>69</v>
      </c>
    </row>
    <row r="30" spans="1:6" ht="16.5">
      <c r="A30" s="73" t="s">
        <v>56</v>
      </c>
      <c r="B30" s="74"/>
      <c r="C30" s="51">
        <v>19</v>
      </c>
      <c r="D30" s="49">
        <v>6</v>
      </c>
      <c r="E30" s="37">
        <v>3.2</v>
      </c>
      <c r="F30" s="38" t="s">
        <v>69</v>
      </c>
    </row>
    <row r="31" spans="1:6" ht="16.5">
      <c r="A31" s="73" t="s">
        <v>57</v>
      </c>
      <c r="B31" s="74"/>
      <c r="C31" s="51">
        <v>21</v>
      </c>
      <c r="D31" s="49">
        <v>13</v>
      </c>
      <c r="E31" s="37">
        <f>IF(C31*100/D31-100&gt;100,C31/D31,C31*100/D31-100)</f>
        <v>61.53846153846155</v>
      </c>
      <c r="F31" s="38" t="str">
        <f aca="true" t="shared" si="1" ref="F31:F43">IF(C31*100/D31-100&gt;100,"раз","%")</f>
        <v>%</v>
      </c>
    </row>
    <row r="32" spans="1:6" ht="16.5">
      <c r="A32" s="73" t="s">
        <v>58</v>
      </c>
      <c r="B32" s="74"/>
      <c r="C32" s="51">
        <v>29</v>
      </c>
      <c r="D32" s="49">
        <v>18</v>
      </c>
      <c r="E32" s="37">
        <f>IF(C32*100/D32-100&gt;100,C32/D32,C32*100/D32-100)</f>
        <v>61.111111111111114</v>
      </c>
      <c r="F32" s="38" t="str">
        <f t="shared" si="1"/>
        <v>%</v>
      </c>
    </row>
    <row r="33" spans="1:6" ht="16.5">
      <c r="A33" s="73" t="s">
        <v>59</v>
      </c>
      <c r="B33" s="74"/>
      <c r="C33" s="51">
        <v>2</v>
      </c>
      <c r="D33" s="49">
        <v>1</v>
      </c>
      <c r="E33" s="37">
        <v>2</v>
      </c>
      <c r="F33" s="38" t="s">
        <v>69</v>
      </c>
    </row>
    <row r="34" spans="1:6" ht="16.5">
      <c r="A34" s="73" t="s">
        <v>60</v>
      </c>
      <c r="B34" s="74"/>
      <c r="C34" s="51">
        <v>3</v>
      </c>
      <c r="D34" s="49">
        <v>9</v>
      </c>
      <c r="E34" s="37">
        <v>3</v>
      </c>
      <c r="F34" s="38" t="s">
        <v>69</v>
      </c>
    </row>
    <row r="35" spans="1:6" ht="16.5">
      <c r="A35" s="73" t="s">
        <v>61</v>
      </c>
      <c r="B35" s="74"/>
      <c r="C35" s="51">
        <v>5</v>
      </c>
      <c r="D35" s="49">
        <v>7</v>
      </c>
      <c r="E35" s="37">
        <v>28.57</v>
      </c>
      <c r="F35" s="38" t="s">
        <v>13</v>
      </c>
    </row>
    <row r="36" spans="1:6" ht="16.5">
      <c r="A36" s="64" t="s">
        <v>63</v>
      </c>
      <c r="B36" s="65"/>
      <c r="C36" s="51">
        <v>1</v>
      </c>
      <c r="D36" s="49">
        <v>1</v>
      </c>
      <c r="E36" s="37">
        <v>0</v>
      </c>
      <c r="F36" s="38" t="s">
        <v>13</v>
      </c>
    </row>
    <row r="37" spans="1:6" ht="16.5">
      <c r="A37" s="64" t="s">
        <v>70</v>
      </c>
      <c r="B37" s="65"/>
      <c r="C37" s="51">
        <v>30</v>
      </c>
      <c r="D37" s="49">
        <v>0</v>
      </c>
      <c r="E37" s="37">
        <v>0</v>
      </c>
      <c r="F37" s="38" t="s">
        <v>13</v>
      </c>
    </row>
    <row r="38" spans="1:6" ht="17.25">
      <c r="A38" s="54" t="s">
        <v>18</v>
      </c>
      <c r="B38" s="55" t="s">
        <v>21</v>
      </c>
      <c r="C38" s="48">
        <v>3</v>
      </c>
      <c r="D38" s="49">
        <v>2</v>
      </c>
      <c r="E38" s="37" t="s">
        <v>73</v>
      </c>
      <c r="F38" s="38" t="s">
        <v>13</v>
      </c>
    </row>
    <row r="39" spans="1:6" ht="17.25">
      <c r="A39" s="34" t="s">
        <v>19</v>
      </c>
      <c r="B39" s="43" t="s">
        <v>32</v>
      </c>
      <c r="C39" s="48">
        <v>59</v>
      </c>
      <c r="D39" s="49">
        <v>45</v>
      </c>
      <c r="E39" s="37">
        <f>IF(C39*100/D39-100&gt;100,C39/D39,C39*100/D39-100)</f>
        <v>31.111111111111114</v>
      </c>
      <c r="F39" s="38" t="str">
        <f t="shared" si="1"/>
        <v>%</v>
      </c>
    </row>
    <row r="40" spans="1:6" ht="17.25">
      <c r="A40" s="34" t="s">
        <v>20</v>
      </c>
      <c r="B40" s="43" t="s">
        <v>22</v>
      </c>
      <c r="C40" s="48">
        <v>190</v>
      </c>
      <c r="D40" s="49">
        <v>208</v>
      </c>
      <c r="E40" s="37">
        <f>IF(C40*100/D40-100&gt;100,C40/D40,C40*100/D40-100)</f>
        <v>-8.65384615384616</v>
      </c>
      <c r="F40" s="38" t="str">
        <f t="shared" si="1"/>
        <v>%</v>
      </c>
    </row>
    <row r="41" spans="1:6" ht="17.25">
      <c r="A41" s="34" t="s">
        <v>24</v>
      </c>
      <c r="B41" s="43" t="s">
        <v>23</v>
      </c>
      <c r="C41" s="48">
        <v>1998</v>
      </c>
      <c r="D41" s="49">
        <v>1132</v>
      </c>
      <c r="E41" s="37">
        <f>IF(C41*100/D41-100&gt;100,C41/D41,C41*100/D41-100)</f>
        <v>76.50176678445229</v>
      </c>
      <c r="F41" s="38" t="str">
        <f t="shared" si="1"/>
        <v>%</v>
      </c>
    </row>
    <row r="42" spans="1:6" ht="17.25">
      <c r="A42" s="34" t="s">
        <v>25</v>
      </c>
      <c r="B42" s="43" t="s">
        <v>30</v>
      </c>
      <c r="C42" s="48">
        <v>4</v>
      </c>
      <c r="D42" s="49">
        <v>3</v>
      </c>
      <c r="E42" s="37">
        <v>33.33</v>
      </c>
      <c r="F42" s="38" t="s">
        <v>13</v>
      </c>
    </row>
    <row r="43" spans="1:6" ht="17.25">
      <c r="A43" s="34" t="s">
        <v>26</v>
      </c>
      <c r="B43" s="43" t="s">
        <v>31</v>
      </c>
      <c r="C43" s="48">
        <v>39</v>
      </c>
      <c r="D43" s="49">
        <v>24</v>
      </c>
      <c r="E43" s="37">
        <f>IF(C43*100/D43-100&gt;100,C43/D43,C43*100/D43-100)</f>
        <v>62.5</v>
      </c>
      <c r="F43" s="38" t="str">
        <f t="shared" si="1"/>
        <v>%</v>
      </c>
    </row>
    <row r="44" spans="1:6" ht="17.25">
      <c r="A44" s="34" t="s">
        <v>27</v>
      </c>
      <c r="B44" s="43" t="s">
        <v>43</v>
      </c>
      <c r="C44" s="48">
        <v>82</v>
      </c>
      <c r="D44" s="49">
        <v>60</v>
      </c>
      <c r="E44" s="37">
        <v>43.9</v>
      </c>
      <c r="F44" s="38" t="s">
        <v>13</v>
      </c>
    </row>
    <row r="45" spans="1:6" ht="17.25">
      <c r="A45" s="34" t="s">
        <v>28</v>
      </c>
      <c r="B45" s="43" t="s">
        <v>45</v>
      </c>
      <c r="C45" s="48">
        <v>8</v>
      </c>
      <c r="D45" s="49">
        <v>7</v>
      </c>
      <c r="E45" s="37">
        <v>75</v>
      </c>
      <c r="F45" s="38" t="s">
        <v>13</v>
      </c>
    </row>
    <row r="46" spans="1:6" ht="18" thickBot="1">
      <c r="A46" s="56" t="s">
        <v>29</v>
      </c>
      <c r="B46" s="57" t="s">
        <v>44</v>
      </c>
      <c r="C46" s="58">
        <v>1</v>
      </c>
      <c r="D46" s="59">
        <v>1</v>
      </c>
      <c r="E46" s="71">
        <v>0</v>
      </c>
      <c r="F46" s="60" t="s">
        <v>13</v>
      </c>
    </row>
    <row r="47" spans="1:6" ht="16.5">
      <c r="A47" s="61"/>
      <c r="B47" s="61"/>
      <c r="C47" s="61"/>
      <c r="D47" s="61"/>
      <c r="E47" s="61"/>
      <c r="F47" s="61"/>
    </row>
    <row r="48" spans="1:8" ht="16.5">
      <c r="A48" s="25" t="s">
        <v>71</v>
      </c>
      <c r="B48" s="61" t="s">
        <v>64</v>
      </c>
      <c r="C48" s="61"/>
      <c r="D48" s="61" t="s">
        <v>65</v>
      </c>
      <c r="E48" s="61"/>
      <c r="F48" s="62"/>
      <c r="G48" s="27"/>
      <c r="H48" s="27"/>
    </row>
    <row r="49" ht="12.75">
      <c r="B49" s="26"/>
    </row>
    <row r="50" ht="12.75">
      <c r="B50" s="26"/>
    </row>
  </sheetData>
  <sheetProtection selectLockedCells="1"/>
  <mergeCells count="19">
    <mergeCell ref="B1:C1"/>
    <mergeCell ref="A3:F3"/>
    <mergeCell ref="E4:F4"/>
    <mergeCell ref="B18:F18"/>
    <mergeCell ref="A19:B19"/>
    <mergeCell ref="A20:B20"/>
    <mergeCell ref="A21:B21"/>
    <mergeCell ref="A22:B22"/>
    <mergeCell ref="A23:B23"/>
    <mergeCell ref="A24:B24"/>
    <mergeCell ref="B27:F27"/>
    <mergeCell ref="A28:B28"/>
    <mergeCell ref="A33:B33"/>
    <mergeCell ref="A34:B34"/>
    <mergeCell ref="A35:B35"/>
    <mergeCell ref="A29:B29"/>
    <mergeCell ref="A30:B30"/>
    <mergeCell ref="A31:B31"/>
    <mergeCell ref="A32:B32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7" t="s">
        <v>14</v>
      </c>
      <c r="C2" s="88"/>
      <c r="D2" s="8">
        <f ca="1">TODAY()</f>
        <v>39862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9" t="s">
        <v>15</v>
      </c>
      <c r="B4" s="89"/>
      <c r="C4" s="89"/>
      <c r="D4" s="89"/>
      <c r="E4" s="89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13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9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33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90" t="s">
        <v>38</v>
      </c>
      <c r="B1" s="90"/>
      <c r="C1" s="90"/>
      <c r="D1" s="90"/>
      <c r="E1" s="90"/>
      <c r="F1" s="24">
        <f ca="1">TODAY()</f>
        <v>39862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34</v>
      </c>
      <c r="B3" s="22"/>
      <c r="C3" s="22"/>
      <c r="D3" s="22"/>
      <c r="E3" s="22"/>
      <c r="F3" s="22"/>
      <c r="G3" s="22"/>
    </row>
    <row r="4" spans="1:7" ht="12.75">
      <c r="A4" s="21" t="s">
        <v>35</v>
      </c>
      <c r="B4" s="22"/>
      <c r="C4" s="22"/>
      <c r="D4" s="22"/>
      <c r="E4" s="22"/>
      <c r="F4" s="22"/>
      <c r="G4" s="22"/>
    </row>
    <row r="5" spans="1:7" ht="12.75">
      <c r="A5" s="20" t="s">
        <v>36</v>
      </c>
      <c r="B5" s="22"/>
      <c r="C5" s="22"/>
      <c r="D5" s="22"/>
      <c r="E5" s="22"/>
      <c r="F5" s="22"/>
      <c r="G5" s="22"/>
    </row>
    <row r="6" spans="1:7" ht="12.75">
      <c r="A6" s="20" t="s">
        <v>37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www.PHILka.RU</cp:lastModifiedBy>
  <cp:lastPrinted>2009-02-18T05:21:15Z</cp:lastPrinted>
  <dcterms:created xsi:type="dcterms:W3CDTF">1997-03-25T06:43:11Z</dcterms:created>
  <dcterms:modified xsi:type="dcterms:W3CDTF">2009-02-18T11:00:41Z</dcterms:modified>
  <cp:category/>
  <cp:version/>
  <cp:contentType/>
  <cp:contentStatus/>
</cp:coreProperties>
</file>