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384" windowHeight="8640" activeTab="0"/>
  </bookViews>
  <sheets>
    <sheet name="льготы" sheetId="1" r:id="rId1"/>
  </sheets>
  <definedNames>
    <definedName name="_xlnm.Print_Titles" localSheetId="0">'льготы'!$5:$8</definedName>
  </definedNames>
  <calcPr fullCalcOnLoad="1"/>
</workbook>
</file>

<file path=xl/sharedStrings.xml><?xml version="1.0" encoding="utf-8"?>
<sst xmlns="http://schemas.openxmlformats.org/spreadsheetml/2006/main" count="62" uniqueCount="54">
  <si>
    <t>№</t>
  </si>
  <si>
    <t>1.</t>
  </si>
  <si>
    <t>2.</t>
  </si>
  <si>
    <t>Компенсации расходов на оплату жилого помещения отдельным категориям граждан</t>
  </si>
  <si>
    <t>3.</t>
  </si>
  <si>
    <t>Компенсации расходов на оплату коммунальных услуг</t>
  </si>
  <si>
    <t>Решение Думы города от 27.12.2007 №338-IVДГ "Об установлении социальной гарантии в виде компенации расходов на оплату коммунальных услуг отдельным категориям граждан".</t>
  </si>
  <si>
    <t xml:space="preserve">ИТОГО </t>
  </si>
  <si>
    <t>4.</t>
  </si>
  <si>
    <t>Основания</t>
  </si>
  <si>
    <t xml:space="preserve">Наименование </t>
  </si>
  <si>
    <t>Компенсация расходов почетных граждан города и совместно проживающих с ними членов семьи на оплату жилищно-коммунальных услуг</t>
  </si>
  <si>
    <t xml:space="preserve"> - содержание лифта (для проживающих на 1,2 этажах)</t>
  </si>
  <si>
    <t>в том числе:</t>
  </si>
  <si>
    <t>мун. жилые помещения</t>
  </si>
  <si>
    <t>2009г.</t>
  </si>
  <si>
    <t>Примечание</t>
  </si>
  <si>
    <t>Компенсации расходов по оплате жилого помещения и коммунальных услуг отдельным категориям граждан</t>
  </si>
  <si>
    <t>факт</t>
  </si>
  <si>
    <t>утв.</t>
  </si>
  <si>
    <t>бюджет</t>
  </si>
  <si>
    <t xml:space="preserve"> - содержание мун. жилого помещения (в т.ч. содержание лифта для проживающих на 1,2 этажах мун. ж/фонда)</t>
  </si>
  <si>
    <t xml:space="preserve"> - содержание мун. жилого помещения</t>
  </si>
  <si>
    <t>Решение Думы города от 26.12.2008 № 494-IVГД "Об установлении размера компенсации расходов по оплате содержания и текущего ремонта жилых помещений отдельным категориям граждан"</t>
  </si>
  <si>
    <t>Решение Думы города от 30.05.2006 № 27-IVГД "Об установлении размера компенсации расходов на оплату жилого помещения  отдельным категориям граждан"</t>
  </si>
  <si>
    <t>собственники в многоквартирных домах</t>
  </si>
  <si>
    <t>период действия: 01.06.2006-31.10.2008</t>
  </si>
  <si>
    <t>с 01.11.2008 компенсации отменены</t>
  </si>
  <si>
    <t>тыс.руб.</t>
  </si>
  <si>
    <t>период действия: 01.11.2008-31.12.2009</t>
  </si>
  <si>
    <t xml:space="preserve"> - подвоз воды, вывоз стоков 80%</t>
  </si>
  <si>
    <t xml:space="preserve"> - отопление</t>
  </si>
  <si>
    <t xml:space="preserve"> - водоснабжение, водоотведение</t>
  </si>
  <si>
    <t>период действия: 01.01.2008-09.01.2009</t>
  </si>
  <si>
    <t>период действия: 01.01.2009-31.12.2009</t>
  </si>
  <si>
    <t>период действия: 10.01.2009-31.12.2009</t>
  </si>
  <si>
    <t>Решение Думы города от 26.12.2008 №495-IVДГ "Об установлении размера компенации расходов на оплату коммунальных услуг отдельным категориям граждан".</t>
  </si>
  <si>
    <t>всего:</t>
  </si>
  <si>
    <t>Постановление Мэра города от 08.08.2001 №182 "О предоставлении льгот гражданам, проживающим в ж/домах и жилых помещениях с неблагоприятными экологическими характеристиками"</t>
  </si>
  <si>
    <t>Проживающие в жилфонде с неблагоприятными экологическими характеристиками</t>
  </si>
  <si>
    <t xml:space="preserve"> - оплата жилого помещения 100%</t>
  </si>
  <si>
    <t xml:space="preserve"> - оплата коммунальных услуг 50%</t>
  </si>
  <si>
    <t>5.</t>
  </si>
  <si>
    <t>с 01.01.2008 отнесены в компенсации на коммунальные услуги</t>
  </si>
  <si>
    <t>Компенсации расходов на оплату электрической энергии</t>
  </si>
  <si>
    <t>Решение Думы города от 28.04.2007 №195-IVДГ "Об установлении социальной гарантии в виде компенации расходов на оплату электрической энергии для населения города".</t>
  </si>
  <si>
    <t xml:space="preserve"> - эл.энергия 50% для проживающих во временном жилфонде при отсутствии приборов учета электроэнергии</t>
  </si>
  <si>
    <t>период действия: 01.01.2007-31.12.2007</t>
  </si>
  <si>
    <t>период действия: 01.08.2001-31.12.2007</t>
  </si>
  <si>
    <t xml:space="preserve">Решение ГД от 28.02.2006 № 567-IIIГД "Об утверждении Положения о звании "Почетный гражданин г.Сургута" и положений об отдельных видах наград городского округа", ст.7:                                       </t>
  </si>
  <si>
    <t xml:space="preserve">  - оплата жилого помещения 100%;                                                                         </t>
  </si>
  <si>
    <t xml:space="preserve"> - оплата коммунальных услуг 100%.</t>
  </si>
  <si>
    <t>период действия: 01.01.2008-31.12.2008</t>
  </si>
  <si>
    <t>Департамент городского хозяйства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</si>
</sst>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d/m"/>
    <numFmt numFmtId="187" formatCode="d/m/yy"/>
    <numFmt numFmtId="188" formatCode="0.0%"/>
    <numFmt numFmtId="189" formatCode="_(* #,##0.0_);_(* \(#,##0.0\);_(* &quot;-&quot;??_);_(@_)"/>
    <numFmt numFmtId="190" formatCode="_(* #,##0_);_(* \(#,##0\);_(* &quot;-&quot;??_);_(@_)"/>
    <numFmt numFmtId="191" formatCode="#,##0.00&quot;р.&quot;"/>
    <numFmt numFmtId="192" formatCode="#,##0.000"/>
    <numFmt numFmtId="193" formatCode="#,##0&quot;р.&quot;"/>
    <numFmt numFmtId="194" formatCode="0.0000000"/>
    <numFmt numFmtId="195" formatCode="0.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vertical="top" wrapText="1"/>
    </xf>
    <xf numFmtId="3" fontId="0" fillId="0" borderId="4" xfId="0" applyNumberFormat="1" applyFill="1" applyBorder="1" applyAlignment="1">
      <alignment vertical="top" wrapText="1"/>
    </xf>
    <xf numFmtId="3" fontId="0" fillId="0" borderId="5" xfId="0" applyNumberFormat="1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showZeros="0" tabSelected="1" zoomScale="75" zoomScaleNormal="75" workbookViewId="0" topLeftCell="A1">
      <pane ySplit="7" topLeftCell="BM8" activePane="bottomLeft" state="frozen"/>
      <selection pane="topLeft" activeCell="A4" sqref="A4"/>
      <selection pane="bottomLeft" activeCell="C59" sqref="C59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50.875" style="0" customWidth="1"/>
    <col min="4" max="4" width="12.375" style="0" customWidth="1"/>
    <col min="5" max="5" width="11.50390625" style="0" customWidth="1"/>
    <col min="6" max="6" width="12.875" style="0" customWidth="1"/>
    <col min="7" max="7" width="40.50390625" style="0" customWidth="1"/>
  </cols>
  <sheetData>
    <row r="2" spans="1:7" ht="15">
      <c r="A2" s="39" t="s">
        <v>17</v>
      </c>
      <c r="B2" s="39"/>
      <c r="C2" s="39"/>
      <c r="D2" s="39"/>
      <c r="E2" s="39"/>
      <c r="F2" s="39"/>
      <c r="G2" s="39"/>
    </row>
    <row r="3" spans="1:4" ht="12.75">
      <c r="A3" s="1"/>
      <c r="B3" s="1"/>
      <c r="C3" s="1"/>
      <c r="D3" s="1"/>
    </row>
    <row r="4" ht="12.75">
      <c r="G4" t="s">
        <v>28</v>
      </c>
    </row>
    <row r="5" spans="1:7" ht="12.75">
      <c r="A5" s="2" t="s">
        <v>0</v>
      </c>
      <c r="B5" s="3" t="s">
        <v>10</v>
      </c>
      <c r="C5" s="3" t="s">
        <v>9</v>
      </c>
      <c r="D5" s="3"/>
      <c r="E5" s="3"/>
      <c r="F5" s="3" t="s">
        <v>19</v>
      </c>
      <c r="G5" s="2"/>
    </row>
    <row r="6" spans="1:7" ht="12.75">
      <c r="A6" s="4"/>
      <c r="B6" s="5"/>
      <c r="C6" s="5"/>
      <c r="D6" s="5">
        <v>2007</v>
      </c>
      <c r="E6" s="5">
        <v>2008</v>
      </c>
      <c r="F6" s="5" t="s">
        <v>20</v>
      </c>
      <c r="G6" s="6" t="s">
        <v>16</v>
      </c>
    </row>
    <row r="7" spans="1:7" ht="12.75">
      <c r="A7" s="13"/>
      <c r="B7" s="32"/>
      <c r="C7" s="32"/>
      <c r="D7" s="32" t="s">
        <v>18</v>
      </c>
      <c r="E7" s="37" t="s">
        <v>18</v>
      </c>
      <c r="F7" s="16" t="s">
        <v>15</v>
      </c>
      <c r="G7" s="13"/>
    </row>
    <row r="8" spans="1:7" s="8" customFormat="1" ht="9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12.75">
      <c r="A9" s="4"/>
      <c r="B9" s="4"/>
      <c r="C9" s="4"/>
      <c r="D9" s="4"/>
      <c r="E9" s="10"/>
      <c r="F9" s="4"/>
      <c r="G9" s="4"/>
    </row>
    <row r="10" spans="1:7" s="11" customFormat="1" ht="66">
      <c r="A10" s="17" t="s">
        <v>1</v>
      </c>
      <c r="B10" s="17" t="s">
        <v>11</v>
      </c>
      <c r="C10" s="18" t="s">
        <v>49</v>
      </c>
      <c r="D10" s="34">
        <v>367.65735</v>
      </c>
      <c r="E10" s="19">
        <v>463.49879</v>
      </c>
      <c r="F10" s="19">
        <v>470</v>
      </c>
      <c r="G10" s="17"/>
    </row>
    <row r="11" spans="1:7" s="11" customFormat="1" ht="12.75">
      <c r="A11" s="17"/>
      <c r="B11" s="17"/>
      <c r="C11" s="18" t="s">
        <v>50</v>
      </c>
      <c r="D11" s="34"/>
      <c r="E11" s="19"/>
      <c r="F11" s="19"/>
      <c r="G11" s="17"/>
    </row>
    <row r="12" spans="1:7" s="11" customFormat="1" ht="12.75">
      <c r="A12" s="17"/>
      <c r="B12" s="17"/>
      <c r="C12" s="18" t="s">
        <v>51</v>
      </c>
      <c r="D12" s="34"/>
      <c r="E12" s="19"/>
      <c r="F12" s="19"/>
      <c r="G12" s="17"/>
    </row>
    <row r="13" spans="1:7" s="11" customFormat="1" ht="12.75">
      <c r="A13" s="17"/>
      <c r="B13" s="17"/>
      <c r="C13" s="18"/>
      <c r="D13" s="34"/>
      <c r="E13" s="19"/>
      <c r="F13" s="19"/>
      <c r="G13" s="17"/>
    </row>
    <row r="14" spans="1:7" s="11" customFormat="1" ht="52.5">
      <c r="A14" s="17" t="s">
        <v>2</v>
      </c>
      <c r="B14" s="9" t="s">
        <v>39</v>
      </c>
      <c r="C14" s="9" t="s">
        <v>38</v>
      </c>
      <c r="D14" s="34">
        <v>20747.58759</v>
      </c>
      <c r="E14" s="19"/>
      <c r="F14" s="19"/>
      <c r="G14" s="17" t="s">
        <v>48</v>
      </c>
    </row>
    <row r="15" spans="1:7" s="11" customFormat="1" ht="12.75">
      <c r="A15" s="17"/>
      <c r="B15" s="17"/>
      <c r="C15" s="18" t="s">
        <v>40</v>
      </c>
      <c r="D15" s="34"/>
      <c r="E15" s="19"/>
      <c r="F15" s="19"/>
      <c r="G15" s="17"/>
    </row>
    <row r="16" spans="1:7" s="11" customFormat="1" ht="12.75">
      <c r="A16" s="17"/>
      <c r="B16" s="17"/>
      <c r="C16" s="18" t="s">
        <v>41</v>
      </c>
      <c r="D16" s="34"/>
      <c r="E16" s="19"/>
      <c r="F16" s="19"/>
      <c r="G16" s="17"/>
    </row>
    <row r="17" spans="1:7" s="11" customFormat="1" ht="12.75">
      <c r="A17" s="17"/>
      <c r="B17" s="17"/>
      <c r="C17" s="18"/>
      <c r="D17" s="34"/>
      <c r="E17" s="19"/>
      <c r="F17" s="19"/>
      <c r="G17" s="17"/>
    </row>
    <row r="18" spans="1:7" s="11" customFormat="1" ht="12.75">
      <c r="A18" s="17"/>
      <c r="B18" s="17"/>
      <c r="C18" s="17"/>
      <c r="D18" s="19"/>
      <c r="E18" s="19"/>
      <c r="F18" s="19"/>
      <c r="G18" s="17"/>
    </row>
    <row r="19" spans="1:7" s="11" customFormat="1" ht="39">
      <c r="A19" s="17" t="s">
        <v>4</v>
      </c>
      <c r="B19" s="17" t="s">
        <v>3</v>
      </c>
      <c r="C19" s="11" t="s">
        <v>37</v>
      </c>
      <c r="D19" s="19">
        <f>SUM(D20)</f>
        <v>79850.55700999999</v>
      </c>
      <c r="E19" s="19">
        <v>55465.866</v>
      </c>
      <c r="F19" s="19">
        <f>F28</f>
        <v>58780</v>
      </c>
      <c r="G19" s="17"/>
    </row>
    <row r="20" spans="1:7" s="11" customFormat="1" ht="52.5">
      <c r="A20" s="17"/>
      <c r="B20" s="33"/>
      <c r="C20" s="17" t="s">
        <v>24</v>
      </c>
      <c r="D20" s="19">
        <f>SUM(D21:D22,D26)</f>
        <v>79850.55700999999</v>
      </c>
      <c r="E20" s="19">
        <f>SUM(E21:E22,E26)</f>
        <v>55465.866</v>
      </c>
      <c r="F20" s="19"/>
      <c r="G20" s="17" t="s">
        <v>26</v>
      </c>
    </row>
    <row r="21" spans="1:7" s="12" customFormat="1" ht="12.75">
      <c r="A21" s="30"/>
      <c r="C21" s="30" t="s">
        <v>22</v>
      </c>
      <c r="D21" s="21">
        <v>34201.97893</v>
      </c>
      <c r="E21" s="21">
        <f>E19-E22</f>
        <v>27241.40598</v>
      </c>
      <c r="F21" s="21"/>
      <c r="G21" s="20"/>
    </row>
    <row r="22" spans="1:7" s="12" customFormat="1" ht="26.25">
      <c r="A22" s="20"/>
      <c r="B22" s="20"/>
      <c r="C22" s="20" t="s">
        <v>12</v>
      </c>
      <c r="D22" s="21">
        <v>29082.31911</v>
      </c>
      <c r="E22" s="21">
        <f>18816.30668/8*12</f>
        <v>28224.460020000002</v>
      </c>
      <c r="F22" s="21"/>
      <c r="G22" s="20"/>
    </row>
    <row r="23" spans="1:7" s="12" customFormat="1" ht="12.75">
      <c r="A23" s="20"/>
      <c r="B23" s="20"/>
      <c r="C23" s="22" t="s">
        <v>13</v>
      </c>
      <c r="D23" s="21"/>
      <c r="E23" s="21"/>
      <c r="F23" s="21"/>
      <c r="G23" s="20"/>
    </row>
    <row r="24" spans="1:7" s="12" customFormat="1" ht="12.75">
      <c r="A24" s="20"/>
      <c r="B24" s="20"/>
      <c r="C24" s="23" t="s">
        <v>14</v>
      </c>
      <c r="D24" s="21"/>
      <c r="E24" s="21">
        <f>E22*0.2</f>
        <v>5644.892004000001</v>
      </c>
      <c r="F24" s="21"/>
      <c r="G24" s="20"/>
    </row>
    <row r="25" spans="1:7" s="12" customFormat="1" ht="12.75">
      <c r="A25" s="20"/>
      <c r="B25" s="20"/>
      <c r="C25" s="23" t="s">
        <v>25</v>
      </c>
      <c r="D25" s="21"/>
      <c r="E25" s="21">
        <f>E22-E24</f>
        <v>22579.568016</v>
      </c>
      <c r="F25" s="21"/>
      <c r="G25" s="20" t="s">
        <v>27</v>
      </c>
    </row>
    <row r="26" spans="1:7" s="12" customFormat="1" ht="26.25">
      <c r="A26" s="20"/>
      <c r="B26" s="20"/>
      <c r="C26" s="30" t="s">
        <v>30</v>
      </c>
      <c r="D26" s="21">
        <f>6954.39571+9611.86326</f>
        <v>16566.25897</v>
      </c>
      <c r="E26" s="21"/>
      <c r="F26" s="21"/>
      <c r="G26" s="20" t="s">
        <v>43</v>
      </c>
    </row>
    <row r="27" spans="1:7" s="12" customFormat="1" ht="12.75">
      <c r="A27" s="20"/>
      <c r="B27" s="20"/>
      <c r="C27" s="23"/>
      <c r="D27" s="21"/>
      <c r="E27" s="21"/>
      <c r="F27" s="21"/>
      <c r="G27" s="20"/>
    </row>
    <row r="28" spans="1:7" s="12" customFormat="1" ht="52.5">
      <c r="A28" s="20"/>
      <c r="B28" s="20"/>
      <c r="C28" s="17" t="s">
        <v>23</v>
      </c>
      <c r="D28" s="21"/>
      <c r="E28" s="21"/>
      <c r="F28" s="25">
        <f>F29</f>
        <v>58780</v>
      </c>
      <c r="G28" s="24" t="s">
        <v>29</v>
      </c>
    </row>
    <row r="29" spans="1:7" s="12" customFormat="1" ht="39">
      <c r="A29" s="20"/>
      <c r="B29" s="20"/>
      <c r="C29" s="20" t="s">
        <v>21</v>
      </c>
      <c r="D29" s="21"/>
      <c r="E29" s="21"/>
      <c r="F29" s="21">
        <v>58780</v>
      </c>
      <c r="G29" s="20"/>
    </row>
    <row r="30" spans="1:7" s="12" customFormat="1" ht="12.75">
      <c r="A30" s="20"/>
      <c r="B30" s="20"/>
      <c r="C30" s="20"/>
      <c r="D30" s="21"/>
      <c r="E30" s="21"/>
      <c r="F30" s="21"/>
      <c r="G30" s="20"/>
    </row>
    <row r="31" spans="1:7" s="11" customFormat="1" ht="12.75">
      <c r="A31" s="17"/>
      <c r="B31" s="17"/>
      <c r="C31" s="17"/>
      <c r="D31" s="19"/>
      <c r="E31" s="19"/>
      <c r="F31" s="19"/>
      <c r="G31" s="17"/>
    </row>
    <row r="32" spans="1:7" s="11" customFormat="1" ht="26.25">
      <c r="A32" s="28" t="s">
        <v>8</v>
      </c>
      <c r="B32" s="28" t="s">
        <v>5</v>
      </c>
      <c r="C32" s="11" t="s">
        <v>37</v>
      </c>
      <c r="D32" s="35"/>
      <c r="E32" s="29">
        <f>E33</f>
        <v>66517</v>
      </c>
      <c r="F32" s="29">
        <f>F38</f>
        <v>83513</v>
      </c>
      <c r="G32" s="9"/>
    </row>
    <row r="33" spans="1:7" s="11" customFormat="1" ht="54" customHeight="1">
      <c r="A33" s="17"/>
      <c r="B33" s="17"/>
      <c r="C33" s="17" t="s">
        <v>6</v>
      </c>
      <c r="D33" s="36"/>
      <c r="E33" s="19">
        <v>66517</v>
      </c>
      <c r="F33" s="19"/>
      <c r="G33" s="17"/>
    </row>
    <row r="34" spans="1:7" s="12" customFormat="1" ht="12.75">
      <c r="A34" s="20"/>
      <c r="B34" s="20"/>
      <c r="C34" s="20" t="s">
        <v>31</v>
      </c>
      <c r="D34" s="21"/>
      <c r="E34" s="21"/>
      <c r="F34" s="21"/>
      <c r="G34" s="20" t="s">
        <v>52</v>
      </c>
    </row>
    <row r="35" spans="1:7" s="12" customFormat="1" ht="12.75">
      <c r="A35" s="20"/>
      <c r="B35" s="20"/>
      <c r="C35" s="20" t="s">
        <v>32</v>
      </c>
      <c r="D35" s="21"/>
      <c r="E35" s="21"/>
      <c r="F35" s="21"/>
      <c r="G35" s="20" t="s">
        <v>33</v>
      </c>
    </row>
    <row r="36" spans="1:7" s="12" customFormat="1" ht="12.75">
      <c r="A36" s="30"/>
      <c r="C36" s="30" t="s">
        <v>30</v>
      </c>
      <c r="D36" s="31"/>
      <c r="E36" s="31"/>
      <c r="F36" s="31"/>
      <c r="G36" s="20" t="s">
        <v>33</v>
      </c>
    </row>
    <row r="37" spans="1:7" s="12" customFormat="1" ht="12.75">
      <c r="A37" s="20"/>
      <c r="B37" s="20"/>
      <c r="C37" s="20"/>
      <c r="D37" s="21"/>
      <c r="E37" s="21"/>
      <c r="F37" s="21"/>
      <c r="G37" s="20"/>
    </row>
    <row r="38" spans="1:7" s="12" customFormat="1" ht="39">
      <c r="A38" s="20"/>
      <c r="B38" s="20"/>
      <c r="C38" s="17" t="s">
        <v>36</v>
      </c>
      <c r="D38" s="21"/>
      <c r="E38" s="21"/>
      <c r="F38" s="25">
        <v>83513</v>
      </c>
      <c r="G38" s="20"/>
    </row>
    <row r="39" spans="1:7" s="12" customFormat="1" ht="12.75">
      <c r="A39" s="20"/>
      <c r="B39" s="20"/>
      <c r="C39" s="20" t="s">
        <v>31</v>
      </c>
      <c r="D39" s="21"/>
      <c r="E39" s="21"/>
      <c r="F39" s="21"/>
      <c r="G39" s="20" t="s">
        <v>34</v>
      </c>
    </row>
    <row r="40" spans="1:7" s="12" customFormat="1" ht="12.75">
      <c r="A40" s="20"/>
      <c r="B40" s="20"/>
      <c r="C40" s="20" t="s">
        <v>32</v>
      </c>
      <c r="D40" s="21"/>
      <c r="E40" s="21"/>
      <c r="F40" s="21"/>
      <c r="G40" s="20" t="s">
        <v>35</v>
      </c>
    </row>
    <row r="41" spans="1:7" s="12" customFormat="1" ht="12.75">
      <c r="A41" s="20"/>
      <c r="B41" s="20"/>
      <c r="C41" s="30" t="s">
        <v>30</v>
      </c>
      <c r="D41" s="21"/>
      <c r="E41" s="21"/>
      <c r="F41" s="21"/>
      <c r="G41" s="20" t="s">
        <v>35</v>
      </c>
    </row>
    <row r="42" spans="1:7" s="11" customFormat="1" ht="12.75">
      <c r="A42" s="17"/>
      <c r="B42" s="17"/>
      <c r="C42" s="17"/>
      <c r="D42" s="19"/>
      <c r="E42" s="19"/>
      <c r="F42" s="19"/>
      <c r="G42" s="17"/>
    </row>
    <row r="43" spans="1:7" s="11" customFormat="1" ht="52.5">
      <c r="A43" s="17" t="s">
        <v>42</v>
      </c>
      <c r="B43" s="28" t="s">
        <v>44</v>
      </c>
      <c r="C43" s="17" t="s">
        <v>45</v>
      </c>
      <c r="D43" s="19">
        <v>2520.52266</v>
      </c>
      <c r="E43" s="19"/>
      <c r="F43" s="19"/>
      <c r="G43" s="24" t="s">
        <v>47</v>
      </c>
    </row>
    <row r="44" spans="1:7" s="12" customFormat="1" ht="39">
      <c r="A44" s="20"/>
      <c r="B44" s="20"/>
      <c r="C44" s="20" t="s">
        <v>46</v>
      </c>
      <c r="D44" s="21"/>
      <c r="E44" s="21"/>
      <c r="F44" s="21"/>
      <c r="G44" s="20"/>
    </row>
    <row r="45" spans="1:7" s="11" customFormat="1" ht="12.75">
      <c r="A45" s="17"/>
      <c r="B45" s="17"/>
      <c r="C45" s="17"/>
      <c r="D45" s="19"/>
      <c r="E45" s="19"/>
      <c r="F45" s="19"/>
      <c r="G45" s="17"/>
    </row>
    <row r="46" spans="1:7" s="11" customFormat="1" ht="12.75">
      <c r="A46" s="17"/>
      <c r="B46" s="17"/>
      <c r="C46" s="17"/>
      <c r="D46" s="19"/>
      <c r="E46" s="19"/>
      <c r="F46" s="19"/>
      <c r="G46" s="17"/>
    </row>
    <row r="47" spans="1:7" ht="12.75">
      <c r="A47" s="26"/>
      <c r="B47" s="26" t="s">
        <v>7</v>
      </c>
      <c r="C47" s="26"/>
      <c r="D47" s="27">
        <f>SUM(D10:D19,D32,D43)</f>
        <v>103486.32461</v>
      </c>
      <c r="E47" s="27">
        <f>SUM(E10:E19,E32)</f>
        <v>122446.36478999999</v>
      </c>
      <c r="F47" s="27">
        <f>SUM(F10:F19,F32)</f>
        <v>142763</v>
      </c>
      <c r="G47" s="26"/>
    </row>
    <row r="48" spans="1:7" ht="12.75">
      <c r="A48" s="26"/>
      <c r="B48" s="26"/>
      <c r="C48" s="26"/>
      <c r="D48" s="27"/>
      <c r="E48" s="27"/>
      <c r="F48" s="27"/>
      <c r="G48" s="26"/>
    </row>
    <row r="49" spans="1:7" ht="12.75">
      <c r="A49" s="13"/>
      <c r="B49" s="13"/>
      <c r="C49" s="13"/>
      <c r="D49" s="14"/>
      <c r="E49" s="14"/>
      <c r="F49" s="14"/>
      <c r="G49" s="13"/>
    </row>
    <row r="53" ht="12.75">
      <c r="D53" s="38"/>
    </row>
    <row r="54" spans="2:4" ht="12.75">
      <c r="B54" t="s">
        <v>53</v>
      </c>
      <c r="C54" s="15"/>
      <c r="D54" s="15"/>
    </row>
  </sheetData>
  <mergeCells count="1">
    <mergeCell ref="A2:G2"/>
  </mergeCells>
  <printOptions/>
  <pageMargins left="0.51" right="0.23" top="0.47" bottom="0.47" header="0.5" footer="0.5"/>
  <pageSetup fitToHeight="2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depgkh308-1</dc:creator>
  <cp:keywords/>
  <dc:description/>
  <cp:lastModifiedBy>12</cp:lastModifiedBy>
  <cp:lastPrinted>2009-01-26T10:04:55Z</cp:lastPrinted>
  <dcterms:created xsi:type="dcterms:W3CDTF">2008-11-11T12:37:34Z</dcterms:created>
  <dcterms:modified xsi:type="dcterms:W3CDTF">2009-01-30T07:40:22Z</dcterms:modified>
  <cp:category/>
  <cp:version/>
  <cp:contentType/>
  <cp:contentStatus/>
</cp:coreProperties>
</file>