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<sst xmlns="http://schemas.openxmlformats.org/spreadsheetml/2006/main" count="110" uniqueCount="79">
  <si>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</si>
  <si>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</si>
  <si>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</si>
  <si>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</si>
  <si>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</si>
  <si>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</si>
  <si>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</si>
  <si>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</si>
  <si>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</si>
  <si>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</si>
  <si>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</si>
  <si>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</si>
  <si>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</si>
  <si>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</si>
  <si>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</si>
  <si>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</si>
  <si>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</si>
  <si>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</si>
  <si>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</si>
  <si>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</si>
  <si>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</si>
  <si>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</si>
  <si>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</si>
  <si>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</si>
  <si>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</si>
  <si>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</si>
  <si>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</si>
  <si>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</si>
  <si>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</si>
  <si>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</si>
  <si>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</si>
  <si>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</si>
  <si>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</si>
  <si>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</si>
  <si>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</si>
  <si>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</si>
  <si>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</si>
  <si>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</si>
  <si>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</si>
  <si>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</si>
  <si>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</si>
  <si>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</si>
  <si>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</si>
  <si>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</si>
  <si>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</si>
  <si>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</si>
  <si>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</si>
  <si>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</si>
  <si>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</si>
  <si>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</si>
  <si>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</si>
  <si>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</si>
  <si>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</si>
  <si>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</si>
  <si>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</si>
  <si>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</si>
  <si>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</si>
  <si>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</si>
  <si>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</si>
  <si>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</si>
  <si>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</si>
  <si>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</si>
  <si>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</si>
  <si>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</si>
  <si>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</si>
  <si>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</si>
  <si>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</si>
  <si>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</si>
  <si>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</si>
  <si>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</si>
  <si>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</si>
  <si>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</si>
  <si>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</si>
  <si>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</si>
  <si>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>Исполнил: И.Ю.Поплавская</t>
  </si>
  <si>
    <t>Начальник ОГПН по г.Сургуту</t>
  </si>
  <si>
    <t>К.П.Легин</t>
  </si>
  <si>
    <t>Прочие</t>
  </si>
  <si>
    <t>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</si>
</sst>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2" fontId="20" fillId="0" borderId="13" xfId="19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4" xfId="0" applyFont="1" applyFill="1" applyBorder="1" applyAlignment="1" applyProtection="1">
      <alignment horizontal="left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</c:numCache>
            </c:numRef>
          </c:val>
          <c:shape val="box"/>
        </c:ser>
        <c:shape val="box"/>
        <c:axId val="38163325"/>
        <c:axId val="7925606"/>
      </c:bar3D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7925606"/>
        <c:crosses val="autoZero"/>
        <c:auto val="1"/>
        <c:lblOffset val="100"/>
        <c:noMultiLvlLbl val="0"/>
      </c:catAx>
      <c:valAx>
        <c:axId val="7925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163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</c:numCache>
            </c:numRef>
          </c:val>
          <c:shape val="box"/>
        </c:ser>
        <c:shape val="box"/>
        <c:axId val="4221591"/>
        <c:axId val="37994320"/>
      </c:bar3DChart>
      <c:catAx>
        <c:axId val="422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7994320"/>
        <c:crosses val="autoZero"/>
        <c:auto val="1"/>
        <c:lblOffset val="100"/>
        <c:noMultiLvlLbl val="0"/>
      </c:catAx>
      <c:valAx>
        <c:axId val="37994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21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</c:numCache>
            </c:numRef>
          </c:val>
          <c:shape val="box"/>
        </c:ser>
        <c:shape val="box"/>
        <c:axId val="6404561"/>
        <c:axId val="57641050"/>
      </c:bar3DChart>
      <c:catAx>
        <c:axId val="64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7641050"/>
        <c:crosses val="autoZero"/>
        <c:auto val="1"/>
        <c:lblOffset val="100"/>
        <c:noMultiLvlLbl val="0"/>
      </c:catAx>
      <c:valAx>
        <c:axId val="57641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04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5"/>
          <c:w val="0.8312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</c:numCache>
            </c:numRef>
          </c:val>
          <c:shape val="box"/>
        </c:ser>
        <c:shape val="box"/>
        <c:axId val="49007403"/>
        <c:axId val="38413444"/>
      </c:bar3D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0074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10176677"/>
        <c:axId val="24481230"/>
      </c:lineChart>
      <c:catAx>
        <c:axId val="101766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481230"/>
        <c:crosses val="autoZero"/>
        <c:auto val="0"/>
        <c:lblOffset val="100"/>
        <c:noMultiLvlLbl val="0"/>
      </c:catAx>
      <c:valAx>
        <c:axId val="244812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17667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5">
      <selection activeCell="C45" sqref="C45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2" t="s">
        <v>22</v>
      </c>
      <c r="C1" s="73"/>
      <c r="D1" s="30">
        <f ca="1">TODAY()</f>
        <v>39813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7.25" thickBot="1">
      <c r="A3" s="74" t="s">
        <v>23</v>
      </c>
      <c r="B3" s="75"/>
      <c r="C3" s="75"/>
      <c r="D3" s="75"/>
      <c r="E3" s="75"/>
      <c r="F3" s="76"/>
    </row>
    <row r="4" spans="1:6" ht="17.25">
      <c r="A4" s="69" t="s">
        <v>56</v>
      </c>
      <c r="B4" s="68" t="s">
        <v>0</v>
      </c>
      <c r="C4" s="70" t="s">
        <v>73</v>
      </c>
      <c r="D4" s="68" t="s">
        <v>57</v>
      </c>
      <c r="E4" s="77" t="s">
        <v>50</v>
      </c>
      <c r="F4" s="78"/>
    </row>
    <row r="5" spans="1:6" ht="17.25">
      <c r="A5" s="34" t="s">
        <v>1</v>
      </c>
      <c r="B5" s="28" t="s">
        <v>2</v>
      </c>
      <c r="C5" s="35">
        <v>627</v>
      </c>
      <c r="D5" s="36">
        <v>638</v>
      </c>
      <c r="E5" s="37">
        <f>IF(C5*100/D5-100&gt;100,C5/D5,C5*100/D5-100)</f>
        <v>-1.7241379310344769</v>
      </c>
      <c r="F5" s="63" t="s">
        <v>19</v>
      </c>
    </row>
    <row r="6" spans="1:6" ht="17.25">
      <c r="A6" s="34" t="s">
        <v>3</v>
      </c>
      <c r="B6" s="28" t="s">
        <v>4</v>
      </c>
      <c r="C6" s="39">
        <v>30268282</v>
      </c>
      <c r="D6" s="40">
        <v>37393726</v>
      </c>
      <c r="E6" s="37">
        <f>IF(C6*100/D6-100&gt;100,C6/D6,C6*100/D6-100)</f>
        <v>-19.055185888670195</v>
      </c>
      <c r="F6" s="38" t="str">
        <f>IF(C6*100/D6-100&gt;100,"раз","%")</f>
        <v>%</v>
      </c>
    </row>
    <row r="7" spans="1:6" ht="17.25">
      <c r="A7" s="34" t="s">
        <v>5</v>
      </c>
      <c r="B7" s="28" t="s">
        <v>24</v>
      </c>
      <c r="C7" s="39">
        <v>143928475</v>
      </c>
      <c r="D7" s="40">
        <v>91450763</v>
      </c>
      <c r="E7" s="37">
        <f>IF(C7*100/D7-100&gt;100,C7/D7,C7*100/D7-100)</f>
        <v>57.383569342116914</v>
      </c>
      <c r="F7" s="38" t="str">
        <f>IF(C7*100/D7-100&gt;100,"раз","%")</f>
        <v>%</v>
      </c>
    </row>
    <row r="8" spans="1:6" ht="17.25">
      <c r="A8" s="34" t="s">
        <v>7</v>
      </c>
      <c r="B8" s="28" t="s">
        <v>6</v>
      </c>
      <c r="C8" s="41">
        <v>1</v>
      </c>
      <c r="D8" s="42">
        <v>0</v>
      </c>
      <c r="E8" s="37">
        <v>100</v>
      </c>
      <c r="F8" s="38" t="s">
        <v>19</v>
      </c>
    </row>
    <row r="9" spans="1:6" ht="17.25">
      <c r="A9" s="34" t="s">
        <v>9</v>
      </c>
      <c r="B9" s="43" t="s">
        <v>8</v>
      </c>
      <c r="C9" s="44">
        <v>19547369</v>
      </c>
      <c r="D9" s="45">
        <v>0</v>
      </c>
      <c r="E9" s="37">
        <v>100</v>
      </c>
      <c r="F9" s="38" t="s">
        <v>19</v>
      </c>
    </row>
    <row r="10" spans="1:6" ht="17.25">
      <c r="A10" s="34" t="s">
        <v>11</v>
      </c>
      <c r="B10" s="43" t="s">
        <v>10</v>
      </c>
      <c r="C10" s="46">
        <v>23</v>
      </c>
      <c r="D10" s="47">
        <v>15</v>
      </c>
      <c r="E10" s="37">
        <f>IF(C10*100/D10-100&gt;100,C10/D10,C10*100/D10-100)</f>
        <v>53.33333333333334</v>
      </c>
      <c r="F10" s="38" t="str">
        <f>IF(C10*100/D10-100&gt;100,"раз","%")</f>
        <v>%</v>
      </c>
    </row>
    <row r="11" spans="1:6" ht="17.25">
      <c r="A11" s="34" t="s">
        <v>13</v>
      </c>
      <c r="B11" s="43" t="s">
        <v>12</v>
      </c>
      <c r="C11" s="46">
        <v>1</v>
      </c>
      <c r="D11" s="47">
        <v>1</v>
      </c>
      <c r="E11" s="37">
        <v>0</v>
      </c>
      <c r="F11" s="38" t="s">
        <v>19</v>
      </c>
    </row>
    <row r="12" spans="1:6" ht="17.25">
      <c r="A12" s="34" t="s">
        <v>14</v>
      </c>
      <c r="B12" s="43" t="s">
        <v>51</v>
      </c>
      <c r="C12" s="46">
        <v>380</v>
      </c>
      <c r="D12" s="47">
        <v>371</v>
      </c>
      <c r="E12" s="37">
        <f>IF(C12*100/D12-100&gt;100,C12/D12,C12*100/D12-100)</f>
        <v>2.425876010781664</v>
      </c>
      <c r="F12" s="38" t="s">
        <v>19</v>
      </c>
    </row>
    <row r="13" spans="1:6" ht="17.25">
      <c r="A13" s="34" t="s">
        <v>15</v>
      </c>
      <c r="B13" s="43" t="s">
        <v>17</v>
      </c>
      <c r="C13" s="46">
        <v>46</v>
      </c>
      <c r="D13" s="47">
        <v>45</v>
      </c>
      <c r="E13" s="37">
        <f>IF(C13*100/D13-100&gt;100,C13/D13,C13*100/D13-100)</f>
        <v>2.2222222222222285</v>
      </c>
      <c r="F13" s="38" t="s">
        <v>19</v>
      </c>
    </row>
    <row r="14" spans="1:6" ht="17.25">
      <c r="A14" s="34" t="s">
        <v>16</v>
      </c>
      <c r="B14" s="43" t="s">
        <v>12</v>
      </c>
      <c r="C14" s="46">
        <v>4</v>
      </c>
      <c r="D14" s="47">
        <v>7</v>
      </c>
      <c r="E14" s="37">
        <f>IF(C14*100/D14-100&gt;100,C14/D14,C14*100/D14-100)</f>
        <v>-42.857142857142854</v>
      </c>
      <c r="F14" s="38" t="s">
        <v>19</v>
      </c>
    </row>
    <row r="15" spans="1:6" ht="17.25">
      <c r="A15" s="34" t="s">
        <v>21</v>
      </c>
      <c r="B15" s="43" t="s">
        <v>18</v>
      </c>
      <c r="C15" s="46">
        <v>216</v>
      </c>
      <c r="D15" s="47">
        <v>210</v>
      </c>
      <c r="E15" s="37">
        <f>IF(C15*100/D15-100&gt;100,C15/D15,C15*100/D15-100)</f>
        <v>2.857142857142861</v>
      </c>
      <c r="F15" s="38" t="s">
        <v>19</v>
      </c>
    </row>
    <row r="16" spans="1:6" ht="17.25">
      <c r="A16" s="34" t="s">
        <v>20</v>
      </c>
      <c r="B16" s="43" t="s">
        <v>55</v>
      </c>
      <c r="C16" s="48">
        <v>323867000</v>
      </c>
      <c r="D16" s="49">
        <v>259617467</v>
      </c>
      <c r="E16" s="37">
        <f>IF(C16*100/D16-100&gt;100,C16/D16,C16*100/D16-100)</f>
        <v>24.74776976388881</v>
      </c>
      <c r="F16" s="38" t="str">
        <f>IF(C16*100/D16-100&gt;100,"раз","%")</f>
        <v>%</v>
      </c>
    </row>
    <row r="17" spans="1:6" ht="17.25">
      <c r="A17" s="50" t="s">
        <v>25</v>
      </c>
      <c r="B17" s="79" t="s">
        <v>48</v>
      </c>
      <c r="C17" s="80"/>
      <c r="D17" s="80"/>
      <c r="E17" s="81"/>
      <c r="F17" s="82"/>
    </row>
    <row r="18" spans="1:6" ht="16.5">
      <c r="A18" s="83" t="s">
        <v>63</v>
      </c>
      <c r="B18" s="84"/>
      <c r="C18" s="51">
        <v>123</v>
      </c>
      <c r="D18" s="49">
        <v>113</v>
      </c>
      <c r="E18" s="37">
        <f aca="true" t="shared" si="0" ref="E18:E26">IF(C18*100/D18-100&gt;100,C18/D18,C18*100/D18-100)</f>
        <v>8.849557522123888</v>
      </c>
      <c r="F18" s="52" t="s">
        <v>19</v>
      </c>
    </row>
    <row r="19" spans="1:6" ht="16.5">
      <c r="A19" s="83" t="s">
        <v>62</v>
      </c>
      <c r="B19" s="84"/>
      <c r="C19" s="51">
        <v>48</v>
      </c>
      <c r="D19" s="49">
        <v>45</v>
      </c>
      <c r="E19" s="37">
        <f t="shared" si="0"/>
        <v>6.666666666666671</v>
      </c>
      <c r="F19" s="52" t="s">
        <v>19</v>
      </c>
    </row>
    <row r="20" spans="1:6" ht="16.5">
      <c r="A20" s="83" t="s">
        <v>61</v>
      </c>
      <c r="B20" s="84"/>
      <c r="C20" s="51">
        <v>26</v>
      </c>
      <c r="D20" s="49">
        <v>22</v>
      </c>
      <c r="E20" s="37">
        <f t="shared" si="0"/>
        <v>18.181818181818187</v>
      </c>
      <c r="F20" s="52" t="s">
        <v>19</v>
      </c>
    </row>
    <row r="21" spans="1:6" ht="16.5">
      <c r="A21" s="83" t="s">
        <v>60</v>
      </c>
      <c r="B21" s="84"/>
      <c r="C21" s="51">
        <v>77</v>
      </c>
      <c r="D21" s="49">
        <v>113</v>
      </c>
      <c r="E21" s="37">
        <f t="shared" si="0"/>
        <v>-31.858407079646014</v>
      </c>
      <c r="F21" s="52" t="s">
        <v>19</v>
      </c>
    </row>
    <row r="22" spans="1:6" ht="16.5">
      <c r="A22" s="83" t="s">
        <v>59</v>
      </c>
      <c r="B22" s="84"/>
      <c r="C22" s="51">
        <v>50</v>
      </c>
      <c r="D22" s="49">
        <v>54</v>
      </c>
      <c r="E22" s="37">
        <f t="shared" si="0"/>
        <v>-7.407407407407405</v>
      </c>
      <c r="F22" s="52" t="s">
        <v>19</v>
      </c>
    </row>
    <row r="23" spans="1:6" ht="16.5">
      <c r="A23" s="83" t="s">
        <v>58</v>
      </c>
      <c r="B23" s="84"/>
      <c r="C23" s="51">
        <v>57</v>
      </c>
      <c r="D23" s="49">
        <v>61</v>
      </c>
      <c r="E23" s="37">
        <f t="shared" si="0"/>
        <v>-6.557377049180332</v>
      </c>
      <c r="F23" s="52" t="s">
        <v>19</v>
      </c>
    </row>
    <row r="24" spans="1:6" ht="16.5">
      <c r="A24" s="67" t="s">
        <v>77</v>
      </c>
      <c r="B24" s="66"/>
      <c r="C24" s="51">
        <v>246</v>
      </c>
      <c r="D24" s="49">
        <v>230</v>
      </c>
      <c r="E24" s="37">
        <f t="shared" si="0"/>
        <v>6.956521739130437</v>
      </c>
      <c r="F24" s="52" t="s">
        <v>19</v>
      </c>
    </row>
    <row r="25" spans="1:6" ht="17.25">
      <c r="A25" s="53" t="s">
        <v>26</v>
      </c>
      <c r="B25" s="81" t="s">
        <v>49</v>
      </c>
      <c r="C25" s="85"/>
      <c r="D25" s="85"/>
      <c r="E25" s="81"/>
      <c r="F25" s="82"/>
    </row>
    <row r="26" spans="1:6" ht="16.5">
      <c r="A26" s="83" t="s">
        <v>64</v>
      </c>
      <c r="B26" s="84"/>
      <c r="C26" s="51">
        <v>58</v>
      </c>
      <c r="D26" s="49">
        <v>51</v>
      </c>
      <c r="E26" s="37">
        <f t="shared" si="0"/>
        <v>13.725490196078425</v>
      </c>
      <c r="F26" s="38" t="s">
        <v>19</v>
      </c>
    </row>
    <row r="27" spans="1:6" ht="16.5">
      <c r="A27" s="83" t="s">
        <v>65</v>
      </c>
      <c r="B27" s="84"/>
      <c r="C27" s="51">
        <v>150</v>
      </c>
      <c r="D27" s="49">
        <v>204</v>
      </c>
      <c r="E27" s="37">
        <f aca="true" t="shared" si="1" ref="E27:E43">IF(C27*100/D27-100&gt;100,C27/D27,C27*100/D27-100)</f>
        <v>-26.470588235294116</v>
      </c>
      <c r="F27" s="38" t="s">
        <v>19</v>
      </c>
    </row>
    <row r="28" spans="1:6" ht="16.5">
      <c r="A28" s="83" t="s">
        <v>66</v>
      </c>
      <c r="B28" s="84"/>
      <c r="C28" s="51">
        <v>91</v>
      </c>
      <c r="D28" s="49">
        <v>87</v>
      </c>
      <c r="E28" s="37">
        <f t="shared" si="1"/>
        <v>4.597701149425291</v>
      </c>
      <c r="F28" s="38" t="s">
        <v>19</v>
      </c>
    </row>
    <row r="29" spans="1:6" ht="16.5">
      <c r="A29" s="83" t="s">
        <v>67</v>
      </c>
      <c r="B29" s="84"/>
      <c r="C29" s="51">
        <v>83</v>
      </c>
      <c r="D29" s="49">
        <v>88</v>
      </c>
      <c r="E29" s="37">
        <f t="shared" si="1"/>
        <v>-5.681818181818187</v>
      </c>
      <c r="F29" s="38" t="str">
        <f aca="true" t="shared" si="2" ref="F29:F42">IF(C29*100/D29-100&gt;100,"раз","%")</f>
        <v>%</v>
      </c>
    </row>
    <row r="30" spans="1:6" ht="16.5">
      <c r="A30" s="83" t="s">
        <v>68</v>
      </c>
      <c r="B30" s="84"/>
      <c r="C30" s="51">
        <v>70</v>
      </c>
      <c r="D30" s="49">
        <v>70</v>
      </c>
      <c r="E30" s="37">
        <f t="shared" si="1"/>
        <v>0</v>
      </c>
      <c r="F30" s="38" t="str">
        <f t="shared" si="2"/>
        <v>%</v>
      </c>
    </row>
    <row r="31" spans="1:6" ht="16.5">
      <c r="A31" s="83" t="s">
        <v>69</v>
      </c>
      <c r="B31" s="84"/>
      <c r="C31" s="51">
        <v>16</v>
      </c>
      <c r="D31" s="49">
        <v>11</v>
      </c>
      <c r="E31" s="37">
        <f t="shared" si="1"/>
        <v>45.45454545454547</v>
      </c>
      <c r="F31" s="38" t="str">
        <f t="shared" si="2"/>
        <v>%</v>
      </c>
    </row>
    <row r="32" spans="1:6" ht="16.5">
      <c r="A32" s="83" t="s">
        <v>70</v>
      </c>
      <c r="B32" s="84"/>
      <c r="C32" s="51">
        <v>45</v>
      </c>
      <c r="D32" s="49">
        <v>37</v>
      </c>
      <c r="E32" s="37">
        <f t="shared" si="1"/>
        <v>21.621621621621628</v>
      </c>
      <c r="F32" s="38" t="str">
        <f t="shared" si="2"/>
        <v>%</v>
      </c>
    </row>
    <row r="33" spans="1:6" ht="16.5">
      <c r="A33" s="83" t="s">
        <v>71</v>
      </c>
      <c r="B33" s="84"/>
      <c r="C33" s="51">
        <v>59</v>
      </c>
      <c r="D33" s="49">
        <v>19</v>
      </c>
      <c r="E33" s="37">
        <f t="shared" si="1"/>
        <v>3.1052631578947367</v>
      </c>
      <c r="F33" s="38" t="str">
        <f t="shared" si="2"/>
        <v>раз</v>
      </c>
    </row>
    <row r="34" spans="1:6" ht="16.5">
      <c r="A34" s="64" t="s">
        <v>77</v>
      </c>
      <c r="B34" s="65"/>
      <c r="C34" s="51">
        <v>55</v>
      </c>
      <c r="D34" s="49">
        <v>71</v>
      </c>
      <c r="E34" s="37">
        <f t="shared" si="1"/>
        <v>-22.535211267605632</v>
      </c>
      <c r="F34" s="38" t="str">
        <f t="shared" si="2"/>
        <v>%</v>
      </c>
    </row>
    <row r="35" spans="1:6" ht="17.25">
      <c r="A35" s="54" t="s">
        <v>27</v>
      </c>
      <c r="B35" s="55" t="s">
        <v>30</v>
      </c>
      <c r="C35" s="48">
        <v>21</v>
      </c>
      <c r="D35" s="49">
        <v>40</v>
      </c>
      <c r="E35" s="37">
        <f t="shared" si="1"/>
        <v>-47.5</v>
      </c>
      <c r="F35" s="38" t="str">
        <f t="shared" si="2"/>
        <v>%</v>
      </c>
    </row>
    <row r="36" spans="1:6" ht="17.25">
      <c r="A36" s="34" t="s">
        <v>28</v>
      </c>
      <c r="B36" s="43" t="s">
        <v>41</v>
      </c>
      <c r="C36" s="48">
        <v>395</v>
      </c>
      <c r="D36" s="49">
        <v>465</v>
      </c>
      <c r="E36" s="37">
        <f t="shared" si="1"/>
        <v>-15.053763440860209</v>
      </c>
      <c r="F36" s="38" t="str">
        <f t="shared" si="2"/>
        <v>%</v>
      </c>
    </row>
    <row r="37" spans="1:6" ht="17.25">
      <c r="A37" s="34" t="s">
        <v>29</v>
      </c>
      <c r="B37" s="43" t="s">
        <v>31</v>
      </c>
      <c r="C37" s="48">
        <v>3571</v>
      </c>
      <c r="D37" s="49">
        <v>4301</v>
      </c>
      <c r="E37" s="37">
        <f t="shared" si="1"/>
        <v>-16.97279702394792</v>
      </c>
      <c r="F37" s="38" t="str">
        <f t="shared" si="2"/>
        <v>%</v>
      </c>
    </row>
    <row r="38" spans="1:6" ht="17.25">
      <c r="A38" s="34" t="s">
        <v>33</v>
      </c>
      <c r="B38" s="43" t="s">
        <v>32</v>
      </c>
      <c r="C38" s="48">
        <v>9208</v>
      </c>
      <c r="D38" s="49">
        <v>9810</v>
      </c>
      <c r="E38" s="37">
        <f t="shared" si="1"/>
        <v>-6.136595310907239</v>
      </c>
      <c r="F38" s="38" t="str">
        <f t="shared" si="2"/>
        <v>%</v>
      </c>
    </row>
    <row r="39" spans="1:6" ht="17.25">
      <c r="A39" s="34" t="s">
        <v>34</v>
      </c>
      <c r="B39" s="43" t="s">
        <v>39</v>
      </c>
      <c r="C39" s="48">
        <v>17</v>
      </c>
      <c r="D39" s="49">
        <v>26</v>
      </c>
      <c r="E39" s="37">
        <f t="shared" si="1"/>
        <v>-34.61538461538461</v>
      </c>
      <c r="F39" s="38" t="str">
        <f t="shared" si="2"/>
        <v>%</v>
      </c>
    </row>
    <row r="40" spans="1:6" ht="17.25">
      <c r="A40" s="34" t="s">
        <v>35</v>
      </c>
      <c r="B40" s="43" t="s">
        <v>40</v>
      </c>
      <c r="C40" s="48">
        <v>116</v>
      </c>
      <c r="D40" s="49">
        <v>124</v>
      </c>
      <c r="E40" s="37">
        <f t="shared" si="1"/>
        <v>-6.451612903225808</v>
      </c>
      <c r="F40" s="38" t="str">
        <f t="shared" si="2"/>
        <v>%</v>
      </c>
    </row>
    <row r="41" spans="1:6" ht="17.25">
      <c r="A41" s="34" t="s">
        <v>36</v>
      </c>
      <c r="B41" s="43" t="s">
        <v>52</v>
      </c>
      <c r="C41" s="48">
        <v>527</v>
      </c>
      <c r="D41" s="49">
        <v>513</v>
      </c>
      <c r="E41" s="37">
        <f t="shared" si="1"/>
        <v>2.7290448343079987</v>
      </c>
      <c r="F41" s="38" t="str">
        <f t="shared" si="2"/>
        <v>%</v>
      </c>
    </row>
    <row r="42" spans="1:6" ht="17.25">
      <c r="A42" s="34" t="s">
        <v>37</v>
      </c>
      <c r="B42" s="43" t="s">
        <v>54</v>
      </c>
      <c r="C42" s="48">
        <v>97</v>
      </c>
      <c r="D42" s="49">
        <v>101</v>
      </c>
      <c r="E42" s="37">
        <f t="shared" si="1"/>
        <v>-3.960396039603964</v>
      </c>
      <c r="F42" s="38" t="str">
        <f t="shared" si="2"/>
        <v>%</v>
      </c>
    </row>
    <row r="43" spans="1:6" ht="18" thickBot="1">
      <c r="A43" s="56" t="s">
        <v>38</v>
      </c>
      <c r="B43" s="57" t="s">
        <v>53</v>
      </c>
      <c r="C43" s="58">
        <v>2</v>
      </c>
      <c r="D43" s="59">
        <v>1</v>
      </c>
      <c r="E43" s="71">
        <f t="shared" si="1"/>
        <v>100</v>
      </c>
      <c r="F43" s="60" t="s">
        <v>19</v>
      </c>
    </row>
    <row r="44" spans="1:6" ht="16.5">
      <c r="A44" s="61"/>
      <c r="B44" s="61"/>
      <c r="C44" s="61"/>
      <c r="D44" s="61"/>
      <c r="E44" s="61"/>
      <c r="F44" s="61"/>
    </row>
    <row r="45" spans="1:8" ht="16.5">
      <c r="A45" s="25"/>
      <c r="B45" s="61" t="s">
        <v>75</v>
      </c>
      <c r="C45" s="61" t="s">
        <v>78</v>
      </c>
      <c r="D45" s="61" t="s">
        <v>76</v>
      </c>
      <c r="E45" s="61"/>
      <c r="F45" s="62"/>
      <c r="G45" s="27"/>
      <c r="H45" s="27"/>
    </row>
    <row r="46" ht="16.5">
      <c r="B46" s="25" t="s">
        <v>72</v>
      </c>
    </row>
    <row r="47" ht="12.75">
      <c r="B47" s="26" t="s">
        <v>74</v>
      </c>
    </row>
  </sheetData>
  <sheetProtection selectLockedCells="1"/>
  <mergeCells count="19">
    <mergeCell ref="A31:B31"/>
    <mergeCell ref="A32:B32"/>
    <mergeCell ref="A33:B33"/>
    <mergeCell ref="A27:B27"/>
    <mergeCell ref="A28:B28"/>
    <mergeCell ref="A29:B29"/>
    <mergeCell ref="A30:B30"/>
    <mergeCell ref="A22:B22"/>
    <mergeCell ref="A23:B23"/>
    <mergeCell ref="B25:F25"/>
    <mergeCell ref="A26:B26"/>
    <mergeCell ref="A18:B18"/>
    <mergeCell ref="A19:B19"/>
    <mergeCell ref="A20:B20"/>
    <mergeCell ref="A21:B21"/>
    <mergeCell ref="B1:C1"/>
    <mergeCell ref="A3:F3"/>
    <mergeCell ref="E4:F4"/>
    <mergeCell ref="B17:F17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6" t="s">
        <v>22</v>
      </c>
      <c r="C2" s="87"/>
      <c r="D2" s="8">
        <f ca="1">TODAY()</f>
        <v>39813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8" t="s">
        <v>23</v>
      </c>
      <c r="B4" s="88"/>
      <c r="C4" s="88"/>
      <c r="D4" s="88"/>
      <c r="E4" s="88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/>
      <c r="E6" s="12" t="e">
        <f>(C6-D6)/D6</f>
        <v>#DIV/0!</v>
      </c>
    </row>
    <row r="7" spans="1:5" ht="19.5">
      <c r="A7" s="18" t="s">
        <v>3</v>
      </c>
      <c r="B7" s="10" t="s">
        <v>4</v>
      </c>
      <c r="C7" s="13"/>
      <c r="D7" s="13"/>
      <c r="E7" s="12" t="e">
        <f>(C7-D7)/D7</f>
        <v>#DIV/0!</v>
      </c>
    </row>
    <row r="8" spans="1:5" ht="19.5">
      <c r="A8" s="19" t="s">
        <v>5</v>
      </c>
      <c r="B8" s="14" t="s">
        <v>10</v>
      </c>
      <c r="C8" s="15"/>
      <c r="D8" s="15"/>
      <c r="E8" s="12" t="e">
        <f>(C8-D8)/D8</f>
        <v>#DIV/0!</v>
      </c>
    </row>
    <row r="9" spans="1:5" ht="19.5">
      <c r="A9" s="19" t="s">
        <v>7</v>
      </c>
      <c r="B9" s="14" t="s">
        <v>42</v>
      </c>
      <c r="C9" s="15"/>
      <c r="D9" s="15"/>
      <c r="E9" s="12" t="e">
        <f>(C9-D9)/D9</f>
        <v>#DIV/0!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9" t="s">
        <v>47</v>
      </c>
      <c r="B1" s="89"/>
      <c r="C1" s="89"/>
      <c r="D1" s="89"/>
      <c r="E1" s="89"/>
      <c r="F1" s="24">
        <f ca="1">TODAY()</f>
        <v>39813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2008-12-31T05:43:20Z</cp:lastPrinted>
  <dcterms:created xsi:type="dcterms:W3CDTF">1997-03-25T06:43:11Z</dcterms:created>
  <dcterms:modified xsi:type="dcterms:W3CDTF">2008-12-31T05:43:55Z</dcterms:modified>
  <cp:category/>
  <cp:version/>
  <cp:contentType/>
  <cp:contentStatus/>
</cp:coreProperties>
</file>