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<sst xmlns="http://schemas.openxmlformats.org/spreadsheetml/2006/main" count="108" uniqueCount="78">
  <si>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</si>
  <si>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</si>
  <si>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</si>
  <si>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</si>
  <si>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</si>
  <si>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</si>
  <si>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</si>
  <si>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</si>
  <si>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</si>
  <si>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</si>
  <si>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</si>
  <si>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</si>
  <si>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</si>
  <si>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</si>
  <si>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</si>
  <si>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</si>
  <si>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</si>
  <si>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</si>
  <si>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</si>
  <si>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</si>
  <si>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</si>
  <si>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</si>
  <si>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</si>
  <si>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</si>
  <si>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</si>
  <si>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</si>
  <si>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</si>
  <si>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</si>
  <si>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</si>
  <si>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</si>
  <si>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</si>
  <si>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</si>
  <si>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</si>
  <si>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</si>
  <si>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</si>
  <si>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</si>
  <si>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</si>
  <si>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</si>
  <si>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</si>
  <si>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</si>
  <si>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</si>
  <si>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</si>
  <si>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</si>
  <si>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</si>
  <si>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</si>
  <si>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</si>
  <si>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</si>
  <si>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</si>
  <si>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</si>
  <si>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</si>
  <si>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</si>
  <si>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</si>
  <si>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</si>
  <si>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</si>
  <si>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</si>
  <si>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</si>
  <si>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</si>
  <si>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</si>
  <si>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</si>
  <si>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</si>
  <si>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</si>
  <si>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</si>
  <si>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</si>
  <si>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</si>
  <si>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</si>
  <si>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</si>
  <si>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</si>
  <si>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</si>
  <si>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</si>
  <si>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</si>
  <si>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</si>
  <si>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</si>
  <si>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</si>
  <si>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>2008 год</t>
  </si>
  <si>
    <t>Исполнил: И.Ю.Поплавская</t>
  </si>
  <si>
    <t>Начальник ОГПН по г.Сургуту</t>
  </si>
  <si>
    <t>К.П.Легин</t>
  </si>
  <si>
    <t>Прочие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</si>
</sst>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10" fontId="20" fillId="0" borderId="5" xfId="0" applyNumberFormat="1" applyFont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0" fillId="0" borderId="16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20" fillId="0" borderId="17" xfId="0" applyFont="1" applyBorder="1" applyAlignment="1" applyProtection="1">
      <alignment horizontal="left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21" fillId="0" borderId="19" xfId="0" applyFont="1" applyFill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2" fontId="20" fillId="0" borderId="13" xfId="19" applyNumberFormat="1" applyFont="1" applyBorder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1" xfId="0" applyFont="1" applyFill="1" applyBorder="1" applyAlignment="1" applyProtection="1">
      <alignment horizontal="center"/>
      <protection/>
    </xf>
    <xf numFmtId="0" fontId="17" fillId="0" borderId="22" xfId="0" applyFont="1" applyFill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9" fillId="0" borderId="23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24" xfId="0" applyFont="1" applyFill="1" applyBorder="1" applyAlignment="1" applyProtection="1">
      <alignment horizontal="left"/>
      <protection/>
    </xf>
    <xf numFmtId="0" fontId="19" fillId="0" borderId="25" xfId="0" applyFont="1" applyFill="1" applyBorder="1" applyAlignment="1" applyProtection="1">
      <alignment horizontal="left"/>
      <protection/>
    </xf>
    <xf numFmtId="0" fontId="20" fillId="0" borderId="17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</c:numCache>
            </c:numRef>
          </c:val>
          <c:shape val="box"/>
        </c:ser>
        <c:shape val="box"/>
        <c:axId val="54118604"/>
        <c:axId val="17305389"/>
      </c:bar3DChart>
      <c:catAx>
        <c:axId val="5411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7305389"/>
        <c:crosses val="autoZero"/>
        <c:auto val="1"/>
        <c:lblOffset val="100"/>
        <c:noMultiLvlLbl val="0"/>
      </c:catAx>
      <c:valAx>
        <c:axId val="173053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41186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</c:numCache>
            </c:numRef>
          </c:val>
          <c:shape val="box"/>
        </c:ser>
        <c:shape val="box"/>
        <c:axId val="21530774"/>
        <c:axId val="59559239"/>
      </c:bar3DChart>
      <c:catAx>
        <c:axId val="21530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9559239"/>
        <c:crosses val="autoZero"/>
        <c:auto val="1"/>
        <c:lblOffset val="100"/>
        <c:noMultiLvlLbl val="0"/>
      </c:catAx>
      <c:valAx>
        <c:axId val="595592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5307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</c:numCache>
            </c:numRef>
          </c:val>
          <c:shape val="box"/>
        </c:ser>
        <c:shape val="box"/>
        <c:axId val="66271104"/>
        <c:axId val="59569025"/>
      </c:bar3DChart>
      <c:catAx>
        <c:axId val="66271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9569025"/>
        <c:crosses val="autoZero"/>
        <c:auto val="1"/>
        <c:lblOffset val="100"/>
        <c:noMultiLvlLbl val="0"/>
      </c:catAx>
      <c:valAx>
        <c:axId val="595690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62711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5"/>
          <c:w val="0.83125"/>
          <c:h val="0.888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</c:numCache>
            </c:numRef>
          </c:val>
          <c:shape val="box"/>
        </c:ser>
        <c:shape val="box"/>
        <c:axId val="66359178"/>
        <c:axId val="60361691"/>
      </c:bar3DChart>
      <c:catAx>
        <c:axId val="66359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0361691"/>
        <c:crosses val="autoZero"/>
        <c:auto val="1"/>
        <c:lblOffset val="100"/>
        <c:noMultiLvlLbl val="0"/>
      </c:catAx>
      <c:valAx>
        <c:axId val="60361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63591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6384308"/>
        <c:axId val="57458773"/>
      </c:lineChart>
      <c:catAx>
        <c:axId val="638430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7458773"/>
        <c:crosses val="autoZero"/>
        <c:auto val="0"/>
        <c:lblOffset val="100"/>
        <c:noMultiLvlLbl val="0"/>
      </c:catAx>
      <c:valAx>
        <c:axId val="574587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8430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2">
      <selection activeCell="D7" sqref="D7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72" t="s">
        <v>22</v>
      </c>
      <c r="C1" s="73"/>
      <c r="D1" s="30">
        <f ca="1">TODAY()</f>
        <v>39764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7.25" thickBot="1">
      <c r="A3" s="74" t="s">
        <v>23</v>
      </c>
      <c r="B3" s="75"/>
      <c r="C3" s="75"/>
      <c r="D3" s="75"/>
      <c r="E3" s="75"/>
      <c r="F3" s="76"/>
    </row>
    <row r="4" spans="1:6" ht="17.25">
      <c r="A4" s="69" t="s">
        <v>56</v>
      </c>
      <c r="B4" s="68" t="s">
        <v>0</v>
      </c>
      <c r="C4" s="70" t="s">
        <v>73</v>
      </c>
      <c r="D4" s="68" t="s">
        <v>57</v>
      </c>
      <c r="E4" s="77" t="s">
        <v>50</v>
      </c>
      <c r="F4" s="78"/>
    </row>
    <row r="5" spans="1:6" ht="17.25">
      <c r="A5" s="34" t="s">
        <v>1</v>
      </c>
      <c r="B5" s="28" t="s">
        <v>2</v>
      </c>
      <c r="C5" s="35">
        <v>540</v>
      </c>
      <c r="D5" s="36">
        <v>523</v>
      </c>
      <c r="E5" s="37">
        <f>IF(C5*100/D5-100&gt;100,C5/D5,C5*100/D5-100)</f>
        <v>3.250478011472282</v>
      </c>
      <c r="F5" s="63" t="s">
        <v>19</v>
      </c>
    </row>
    <row r="6" spans="1:6" ht="17.25">
      <c r="A6" s="34" t="s">
        <v>3</v>
      </c>
      <c r="B6" s="28" t="s">
        <v>4</v>
      </c>
      <c r="C6" s="39">
        <v>26806282</v>
      </c>
      <c r="D6" s="40">
        <v>34728484</v>
      </c>
      <c r="E6" s="37">
        <f>IF(C6*100/D6-100&gt;100,C6/D6,C6*100/D6-100)</f>
        <v>-22.811827893207195</v>
      </c>
      <c r="F6" s="38" t="str">
        <f>IF(C6*100/D6-100&gt;100,"раз","%")</f>
        <v>%</v>
      </c>
    </row>
    <row r="7" spans="1:6" ht="17.25">
      <c r="A7" s="34" t="s">
        <v>5</v>
      </c>
      <c r="B7" s="28" t="s">
        <v>24</v>
      </c>
      <c r="C7" s="39">
        <v>136009850</v>
      </c>
      <c r="D7" s="40">
        <v>79121964</v>
      </c>
      <c r="E7" s="37">
        <f>IF(C7*100/D7-100&gt;100,C7/D7,C7*100/D7-100)</f>
        <v>71.89898117291426</v>
      </c>
      <c r="F7" s="38" t="str">
        <f>IF(C7*100/D7-100&gt;100,"раз","%")</f>
        <v>%</v>
      </c>
    </row>
    <row r="8" spans="1:6" ht="17.25">
      <c r="A8" s="34" t="s">
        <v>7</v>
      </c>
      <c r="B8" s="28" t="s">
        <v>6</v>
      </c>
      <c r="C8" s="41">
        <v>1</v>
      </c>
      <c r="D8" s="42">
        <v>0</v>
      </c>
      <c r="E8" s="37">
        <v>100</v>
      </c>
      <c r="F8" s="38" t="s">
        <v>19</v>
      </c>
    </row>
    <row r="9" spans="1:6" ht="17.25">
      <c r="A9" s="34" t="s">
        <v>9</v>
      </c>
      <c r="B9" s="43" t="s">
        <v>8</v>
      </c>
      <c r="C9" s="44">
        <v>19547369</v>
      </c>
      <c r="D9" s="45">
        <v>0</v>
      </c>
      <c r="E9" s="37">
        <v>100</v>
      </c>
      <c r="F9" s="38" t="s">
        <v>19</v>
      </c>
    </row>
    <row r="10" spans="1:6" ht="17.25">
      <c r="A10" s="34" t="s">
        <v>11</v>
      </c>
      <c r="B10" s="43" t="s">
        <v>10</v>
      </c>
      <c r="C10" s="46">
        <v>18</v>
      </c>
      <c r="D10" s="47">
        <v>14</v>
      </c>
      <c r="E10" s="37">
        <f>IF(C10*100/D10-100&gt;100,C10/D10,C10*100/D10-100)</f>
        <v>28.571428571428584</v>
      </c>
      <c r="F10" s="38" t="str">
        <f>IF(C10*100/D10-100&gt;100,"раз","%")</f>
        <v>%</v>
      </c>
    </row>
    <row r="11" spans="1:6" ht="17.25">
      <c r="A11" s="34" t="s">
        <v>13</v>
      </c>
      <c r="B11" s="43" t="s">
        <v>12</v>
      </c>
      <c r="C11" s="46">
        <v>1</v>
      </c>
      <c r="D11" s="47">
        <v>1</v>
      </c>
      <c r="E11" s="37">
        <v>0</v>
      </c>
      <c r="F11" s="38" t="s">
        <v>19</v>
      </c>
    </row>
    <row r="12" spans="1:6" ht="17.25">
      <c r="A12" s="34" t="s">
        <v>14</v>
      </c>
      <c r="B12" s="43" t="s">
        <v>51</v>
      </c>
      <c r="C12" s="46">
        <v>333</v>
      </c>
      <c r="D12" s="47">
        <v>323</v>
      </c>
      <c r="E12" s="37">
        <f>IF(C12*100/D12-100&gt;100,C12/D12,C12*100/D12-100)</f>
        <v>3.0959752321981426</v>
      </c>
      <c r="F12" s="38" t="s">
        <v>19</v>
      </c>
    </row>
    <row r="13" spans="1:6" ht="17.25">
      <c r="A13" s="34" t="s">
        <v>15</v>
      </c>
      <c r="B13" s="43" t="s">
        <v>17</v>
      </c>
      <c r="C13" s="46">
        <v>37</v>
      </c>
      <c r="D13" s="47">
        <v>38</v>
      </c>
      <c r="E13" s="37">
        <f>IF(C13*100/D13-100&gt;100,C13/D13,C13*100/D13-100)</f>
        <v>-2.631578947368425</v>
      </c>
      <c r="F13" s="38" t="s">
        <v>19</v>
      </c>
    </row>
    <row r="14" spans="1:6" ht="17.25">
      <c r="A14" s="34" t="s">
        <v>16</v>
      </c>
      <c r="B14" s="43" t="s">
        <v>12</v>
      </c>
      <c r="C14" s="46">
        <v>4</v>
      </c>
      <c r="D14" s="47">
        <v>7</v>
      </c>
      <c r="E14" s="37">
        <f>IF(C14*100/D14-100&gt;100,C14/D14,C14*100/D14-100)</f>
        <v>-42.857142857142854</v>
      </c>
      <c r="F14" s="38" t="s">
        <v>19</v>
      </c>
    </row>
    <row r="15" spans="1:6" ht="17.25">
      <c r="A15" s="34" t="s">
        <v>21</v>
      </c>
      <c r="B15" s="43" t="s">
        <v>18</v>
      </c>
      <c r="C15" s="46">
        <v>207</v>
      </c>
      <c r="D15" s="47">
        <v>161</v>
      </c>
      <c r="E15" s="37">
        <f>IF(C15*100/D15-100&gt;100,C15/D15,C15*100/D15-100)</f>
        <v>28.571428571428584</v>
      </c>
      <c r="F15" s="38" t="s">
        <v>19</v>
      </c>
    </row>
    <row r="16" spans="1:6" ht="17.25">
      <c r="A16" s="34" t="s">
        <v>20</v>
      </c>
      <c r="B16" s="43" t="s">
        <v>55</v>
      </c>
      <c r="C16" s="48">
        <v>294932000</v>
      </c>
      <c r="D16" s="49">
        <v>234227467</v>
      </c>
      <c r="E16" s="37">
        <f>IF(C16*100/D16-100&gt;100,C16/D16,C16*100/D16-100)</f>
        <v>25.916914774132792</v>
      </c>
      <c r="F16" s="38" t="str">
        <f>IF(C16*100/D16-100&gt;100,"раз","%")</f>
        <v>%</v>
      </c>
    </row>
    <row r="17" spans="1:6" ht="17.25">
      <c r="A17" s="50" t="s">
        <v>25</v>
      </c>
      <c r="B17" s="79" t="s">
        <v>48</v>
      </c>
      <c r="C17" s="80"/>
      <c r="D17" s="80"/>
      <c r="E17" s="81"/>
      <c r="F17" s="82"/>
    </row>
    <row r="18" spans="1:6" ht="16.5">
      <c r="A18" s="83" t="s">
        <v>63</v>
      </c>
      <c r="B18" s="84"/>
      <c r="C18" s="51">
        <v>102</v>
      </c>
      <c r="D18" s="49">
        <v>95</v>
      </c>
      <c r="E18" s="37">
        <f aca="true" t="shared" si="0" ref="E18:E26">IF(C18*100/D18-100&gt;100,C18/D18,C18*100/D18-100)</f>
        <v>7.368421052631575</v>
      </c>
      <c r="F18" s="52" t="s">
        <v>19</v>
      </c>
    </row>
    <row r="19" spans="1:6" ht="16.5">
      <c r="A19" s="83" t="s">
        <v>62</v>
      </c>
      <c r="B19" s="84"/>
      <c r="C19" s="51">
        <v>44</v>
      </c>
      <c r="D19" s="49">
        <v>39</v>
      </c>
      <c r="E19" s="37">
        <f t="shared" si="0"/>
        <v>12.820512820512818</v>
      </c>
      <c r="F19" s="52" t="s">
        <v>19</v>
      </c>
    </row>
    <row r="20" spans="1:6" ht="16.5">
      <c r="A20" s="83" t="s">
        <v>61</v>
      </c>
      <c r="B20" s="84"/>
      <c r="C20" s="51">
        <v>21</v>
      </c>
      <c r="D20" s="49">
        <v>20</v>
      </c>
      <c r="E20" s="37">
        <f t="shared" si="0"/>
        <v>5</v>
      </c>
      <c r="F20" s="52" t="s">
        <v>19</v>
      </c>
    </row>
    <row r="21" spans="1:6" ht="16.5">
      <c r="A21" s="83" t="s">
        <v>60</v>
      </c>
      <c r="B21" s="84"/>
      <c r="C21" s="51">
        <v>70</v>
      </c>
      <c r="D21" s="49">
        <v>99</v>
      </c>
      <c r="E21" s="37">
        <f t="shared" si="0"/>
        <v>-29.292929292929287</v>
      </c>
      <c r="F21" s="52" t="s">
        <v>19</v>
      </c>
    </row>
    <row r="22" spans="1:6" ht="16.5">
      <c r="A22" s="83" t="s">
        <v>59</v>
      </c>
      <c r="B22" s="84"/>
      <c r="C22" s="51">
        <v>44</v>
      </c>
      <c r="D22" s="49">
        <v>49</v>
      </c>
      <c r="E22" s="37">
        <f t="shared" si="0"/>
        <v>-10.204081632653057</v>
      </c>
      <c r="F22" s="52" t="s">
        <v>19</v>
      </c>
    </row>
    <row r="23" spans="1:6" ht="16.5">
      <c r="A23" s="83" t="s">
        <v>58</v>
      </c>
      <c r="B23" s="84"/>
      <c r="C23" s="51">
        <v>45</v>
      </c>
      <c r="D23" s="49">
        <v>47</v>
      </c>
      <c r="E23" s="37">
        <f t="shared" si="0"/>
        <v>-4.255319148936167</v>
      </c>
      <c r="F23" s="52" t="s">
        <v>19</v>
      </c>
    </row>
    <row r="24" spans="1:6" ht="16.5">
      <c r="A24" s="67" t="s">
        <v>77</v>
      </c>
      <c r="B24" s="66"/>
      <c r="C24" s="51">
        <v>214</v>
      </c>
      <c r="D24" s="49">
        <v>174</v>
      </c>
      <c r="E24" s="37">
        <f t="shared" si="0"/>
        <v>22.98850574712644</v>
      </c>
      <c r="F24" s="52"/>
    </row>
    <row r="25" spans="1:6" ht="17.25">
      <c r="A25" s="53" t="s">
        <v>26</v>
      </c>
      <c r="B25" s="81" t="s">
        <v>49</v>
      </c>
      <c r="C25" s="85"/>
      <c r="D25" s="85"/>
      <c r="E25" s="81"/>
      <c r="F25" s="82"/>
    </row>
    <row r="26" spans="1:6" ht="16.5">
      <c r="A26" s="83" t="s">
        <v>64</v>
      </c>
      <c r="B26" s="84"/>
      <c r="C26" s="51">
        <v>51</v>
      </c>
      <c r="D26" s="49">
        <v>48</v>
      </c>
      <c r="E26" s="37">
        <f t="shared" si="0"/>
        <v>6.25</v>
      </c>
      <c r="F26" s="38" t="s">
        <v>19</v>
      </c>
    </row>
    <row r="27" spans="1:6" ht="16.5">
      <c r="A27" s="83" t="s">
        <v>65</v>
      </c>
      <c r="B27" s="84"/>
      <c r="C27" s="51">
        <v>139</v>
      </c>
      <c r="D27" s="49">
        <v>182</v>
      </c>
      <c r="E27" s="37">
        <f aca="true" t="shared" si="1" ref="E27:E43">IF(C27*100/D27-100&gt;100,C27/D27,C27*100/D27-100)</f>
        <v>-23.62637362637362</v>
      </c>
      <c r="F27" s="38" t="s">
        <v>19</v>
      </c>
    </row>
    <row r="28" spans="1:6" ht="16.5">
      <c r="A28" s="83" t="s">
        <v>66</v>
      </c>
      <c r="B28" s="84"/>
      <c r="C28" s="51">
        <v>73</v>
      </c>
      <c r="D28" s="49">
        <v>75</v>
      </c>
      <c r="E28" s="37">
        <f t="shared" si="1"/>
        <v>-2.6666666666666714</v>
      </c>
      <c r="F28" s="38" t="s">
        <v>19</v>
      </c>
    </row>
    <row r="29" spans="1:6" ht="16.5">
      <c r="A29" s="83" t="s">
        <v>67</v>
      </c>
      <c r="B29" s="84"/>
      <c r="C29" s="51">
        <v>70</v>
      </c>
      <c r="D29" s="49">
        <v>71</v>
      </c>
      <c r="E29" s="37">
        <f t="shared" si="1"/>
        <v>-1.4084507042253591</v>
      </c>
      <c r="F29" s="38" t="str">
        <f aca="true" t="shared" si="2" ref="F29:F42">IF(C29*100/D29-100&gt;100,"раз","%")</f>
        <v>%</v>
      </c>
    </row>
    <row r="30" spans="1:6" ht="16.5">
      <c r="A30" s="83" t="s">
        <v>68</v>
      </c>
      <c r="B30" s="84"/>
      <c r="C30" s="51">
        <v>56</v>
      </c>
      <c r="D30" s="49">
        <v>56</v>
      </c>
      <c r="E30" s="37">
        <f t="shared" si="1"/>
        <v>0</v>
      </c>
      <c r="F30" s="38" t="str">
        <f t="shared" si="2"/>
        <v>%</v>
      </c>
    </row>
    <row r="31" spans="1:6" ht="16.5">
      <c r="A31" s="83" t="s">
        <v>69</v>
      </c>
      <c r="B31" s="84"/>
      <c r="C31" s="51">
        <v>11</v>
      </c>
      <c r="D31" s="49">
        <v>9</v>
      </c>
      <c r="E31" s="37">
        <f t="shared" si="1"/>
        <v>22.22222222222223</v>
      </c>
      <c r="F31" s="38" t="str">
        <f t="shared" si="2"/>
        <v>%</v>
      </c>
    </row>
    <row r="32" spans="1:6" ht="16.5">
      <c r="A32" s="83" t="s">
        <v>70</v>
      </c>
      <c r="B32" s="84"/>
      <c r="C32" s="51">
        <v>40</v>
      </c>
      <c r="D32" s="49">
        <v>28</v>
      </c>
      <c r="E32" s="37">
        <f t="shared" si="1"/>
        <v>42.85714285714286</v>
      </c>
      <c r="F32" s="38" t="str">
        <f t="shared" si="2"/>
        <v>%</v>
      </c>
    </row>
    <row r="33" spans="1:6" ht="16.5">
      <c r="A33" s="83" t="s">
        <v>71</v>
      </c>
      <c r="B33" s="84"/>
      <c r="C33" s="51">
        <v>50</v>
      </c>
      <c r="D33" s="49">
        <v>16</v>
      </c>
      <c r="E33" s="37">
        <f t="shared" si="1"/>
        <v>3.125</v>
      </c>
      <c r="F33" s="38" t="str">
        <f t="shared" si="2"/>
        <v>раз</v>
      </c>
    </row>
    <row r="34" spans="1:6" ht="16.5">
      <c r="A34" s="64" t="s">
        <v>77</v>
      </c>
      <c r="B34" s="65"/>
      <c r="C34" s="51">
        <v>50</v>
      </c>
      <c r="D34" s="49">
        <v>38</v>
      </c>
      <c r="E34" s="37">
        <f t="shared" si="1"/>
        <v>31.57894736842104</v>
      </c>
      <c r="F34" s="38" t="str">
        <f t="shared" si="2"/>
        <v>%</v>
      </c>
    </row>
    <row r="35" spans="1:6" ht="17.25">
      <c r="A35" s="54" t="s">
        <v>27</v>
      </c>
      <c r="B35" s="55" t="s">
        <v>30</v>
      </c>
      <c r="C35" s="48">
        <v>19</v>
      </c>
      <c r="D35" s="49">
        <v>36</v>
      </c>
      <c r="E35" s="37">
        <f t="shared" si="1"/>
        <v>-47.22222222222222</v>
      </c>
      <c r="F35" s="38" t="str">
        <f t="shared" si="2"/>
        <v>%</v>
      </c>
    </row>
    <row r="36" spans="1:6" ht="17.25">
      <c r="A36" s="34" t="s">
        <v>28</v>
      </c>
      <c r="B36" s="43" t="s">
        <v>41</v>
      </c>
      <c r="C36" s="48">
        <v>352</v>
      </c>
      <c r="D36" s="49">
        <v>403</v>
      </c>
      <c r="E36" s="37">
        <f t="shared" si="1"/>
        <v>-12.655086848635236</v>
      </c>
      <c r="F36" s="38" t="str">
        <f t="shared" si="2"/>
        <v>%</v>
      </c>
    </row>
    <row r="37" spans="1:6" ht="17.25">
      <c r="A37" s="34" t="s">
        <v>29</v>
      </c>
      <c r="B37" s="43" t="s">
        <v>31</v>
      </c>
      <c r="C37" s="48">
        <v>3345</v>
      </c>
      <c r="D37" s="49">
        <v>3454</v>
      </c>
      <c r="E37" s="37">
        <f t="shared" si="1"/>
        <v>-3.1557614360162063</v>
      </c>
      <c r="F37" s="38" t="str">
        <f t="shared" si="2"/>
        <v>%</v>
      </c>
    </row>
    <row r="38" spans="1:6" ht="17.25">
      <c r="A38" s="34" t="s">
        <v>33</v>
      </c>
      <c r="B38" s="43" t="s">
        <v>32</v>
      </c>
      <c r="C38" s="48">
        <v>8214</v>
      </c>
      <c r="D38" s="49">
        <v>8070</v>
      </c>
      <c r="E38" s="37">
        <f t="shared" si="1"/>
        <v>1.7843866171003668</v>
      </c>
      <c r="F38" s="38" t="str">
        <f t="shared" si="2"/>
        <v>%</v>
      </c>
    </row>
    <row r="39" spans="1:6" ht="17.25">
      <c r="A39" s="34" t="s">
        <v>34</v>
      </c>
      <c r="B39" s="43" t="s">
        <v>39</v>
      </c>
      <c r="C39" s="48">
        <v>12</v>
      </c>
      <c r="D39" s="49">
        <v>24</v>
      </c>
      <c r="E39" s="37">
        <f t="shared" si="1"/>
        <v>-50</v>
      </c>
      <c r="F39" s="38" t="str">
        <f t="shared" si="2"/>
        <v>%</v>
      </c>
    </row>
    <row r="40" spans="1:6" ht="17.25">
      <c r="A40" s="34" t="s">
        <v>35</v>
      </c>
      <c r="B40" s="43" t="s">
        <v>40</v>
      </c>
      <c r="C40" s="48">
        <v>98</v>
      </c>
      <c r="D40" s="49">
        <v>105</v>
      </c>
      <c r="E40" s="37">
        <f t="shared" si="1"/>
        <v>-6.666666666666671</v>
      </c>
      <c r="F40" s="38" t="str">
        <f t="shared" si="2"/>
        <v>%</v>
      </c>
    </row>
    <row r="41" spans="1:6" ht="17.25">
      <c r="A41" s="34" t="s">
        <v>36</v>
      </c>
      <c r="B41" s="43" t="s">
        <v>52</v>
      </c>
      <c r="C41" s="48">
        <v>443</v>
      </c>
      <c r="D41" s="49">
        <v>462</v>
      </c>
      <c r="E41" s="37">
        <f t="shared" si="1"/>
        <v>-4.112554112554108</v>
      </c>
      <c r="F41" s="38" t="str">
        <f t="shared" si="2"/>
        <v>%</v>
      </c>
    </row>
    <row r="42" spans="1:6" ht="17.25">
      <c r="A42" s="34" t="s">
        <v>37</v>
      </c>
      <c r="B42" s="43" t="s">
        <v>54</v>
      </c>
      <c r="C42" s="48">
        <v>88</v>
      </c>
      <c r="D42" s="49">
        <v>84</v>
      </c>
      <c r="E42" s="37">
        <f t="shared" si="1"/>
        <v>4.761904761904759</v>
      </c>
      <c r="F42" s="38" t="str">
        <f t="shared" si="2"/>
        <v>%</v>
      </c>
    </row>
    <row r="43" spans="1:6" ht="18" thickBot="1">
      <c r="A43" s="56" t="s">
        <v>38</v>
      </c>
      <c r="B43" s="57" t="s">
        <v>53</v>
      </c>
      <c r="C43" s="58">
        <v>1</v>
      </c>
      <c r="D43" s="59">
        <v>1</v>
      </c>
      <c r="E43" s="71">
        <f t="shared" si="1"/>
        <v>0</v>
      </c>
      <c r="F43" s="60" t="s">
        <v>19</v>
      </c>
    </row>
    <row r="44" spans="1:6" ht="16.5">
      <c r="A44" s="61"/>
      <c r="B44" s="61"/>
      <c r="C44" s="61"/>
      <c r="D44" s="61"/>
      <c r="E44" s="61"/>
      <c r="F44" s="61"/>
    </row>
    <row r="45" spans="1:8" ht="16.5">
      <c r="A45" s="25"/>
      <c r="B45" s="61" t="s">
        <v>75</v>
      </c>
      <c r="C45" s="61"/>
      <c r="D45" s="61" t="s">
        <v>76</v>
      </c>
      <c r="E45" s="61"/>
      <c r="F45" s="62"/>
      <c r="G45" s="27"/>
      <c r="H45" s="27"/>
    </row>
    <row r="46" ht="16.5">
      <c r="B46" s="25" t="s">
        <v>72</v>
      </c>
    </row>
    <row r="47" ht="12.75">
      <c r="B47" s="26" t="s">
        <v>74</v>
      </c>
    </row>
  </sheetData>
  <sheetProtection selectLockedCells="1"/>
  <mergeCells count="19">
    <mergeCell ref="A31:B31"/>
    <mergeCell ref="A32:B32"/>
    <mergeCell ref="A33:B33"/>
    <mergeCell ref="A27:B27"/>
    <mergeCell ref="A28:B28"/>
    <mergeCell ref="A29:B29"/>
    <mergeCell ref="A30:B30"/>
    <mergeCell ref="A22:B22"/>
    <mergeCell ref="A23:B23"/>
    <mergeCell ref="B25:F25"/>
    <mergeCell ref="A26:B26"/>
    <mergeCell ref="A18:B18"/>
    <mergeCell ref="A19:B19"/>
    <mergeCell ref="A20:B20"/>
    <mergeCell ref="A21:B21"/>
    <mergeCell ref="B1:C1"/>
    <mergeCell ref="A3:F3"/>
    <mergeCell ref="E4:F4"/>
    <mergeCell ref="B17:F17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D9" sqref="D9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86" t="s">
        <v>22</v>
      </c>
      <c r="C2" s="87"/>
      <c r="D2" s="8">
        <f ca="1">TODAY()</f>
        <v>39764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8" t="s">
        <v>23</v>
      </c>
      <c r="B4" s="88"/>
      <c r="C4" s="88"/>
      <c r="D4" s="88"/>
      <c r="E4" s="88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/>
      <c r="E6" s="12" t="e">
        <f>(C6-D6)/D6</f>
        <v>#DIV/0!</v>
      </c>
    </row>
    <row r="7" spans="1:5" ht="19.5">
      <c r="A7" s="18" t="s">
        <v>3</v>
      </c>
      <c r="B7" s="10" t="s">
        <v>4</v>
      </c>
      <c r="C7" s="13"/>
      <c r="D7" s="13"/>
      <c r="E7" s="12" t="e">
        <f>(C7-D7)/D7</f>
        <v>#DIV/0!</v>
      </c>
    </row>
    <row r="8" spans="1:5" ht="19.5">
      <c r="A8" s="19" t="s">
        <v>5</v>
      </c>
      <c r="B8" s="14" t="s">
        <v>10</v>
      </c>
      <c r="C8" s="15"/>
      <c r="D8" s="15"/>
      <c r="E8" s="12" t="e">
        <f>(C8-D8)/D8</f>
        <v>#DIV/0!</v>
      </c>
    </row>
    <row r="9" spans="1:5" ht="19.5">
      <c r="A9" s="19" t="s">
        <v>7</v>
      </c>
      <c r="B9" s="14" t="s">
        <v>42</v>
      </c>
      <c r="C9" s="15"/>
      <c r="D9" s="15"/>
      <c r="E9" s="12" t="e">
        <f>(C9-D9)/D9</f>
        <v>#DIV/0!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9" t="s">
        <v>47</v>
      </c>
      <c r="B1" s="89"/>
      <c r="C1" s="89"/>
      <c r="D1" s="89"/>
      <c r="E1" s="89"/>
      <c r="F1" s="24">
        <f ca="1">TODAY()</f>
        <v>39764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Поплавская</cp:lastModifiedBy>
  <cp:lastPrinted>2008-11-12T05:58:37Z</cp:lastPrinted>
  <dcterms:created xsi:type="dcterms:W3CDTF">1997-03-25T06:43:11Z</dcterms:created>
  <dcterms:modified xsi:type="dcterms:W3CDTF">2008-11-12T05:58:44Z</dcterms:modified>
  <cp:category/>
  <cp:version/>
  <cp:contentType/>
  <cp:contentStatus/>
</cp:coreProperties>
</file>