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<sst xmlns="http://schemas.openxmlformats.org/spreadsheetml/2006/main" count="107" uniqueCount="79">
  <si>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</si>
  <si>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</si>
  <si>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</si>
  <si>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</si>
  <si>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</si>
  <si>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</si>
  <si>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</si>
  <si>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</si>
  <si>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</si>
  <si>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</si>
  <si>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</si>
  <si>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</si>
  <si>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</si>
  <si>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</si>
  <si>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</si>
  <si>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</si>
  <si>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</si>
  <si>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</si>
  <si>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</si>
  <si>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</si>
  <si>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</si>
  <si>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</si>
  <si>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</si>
  <si>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</si>
  <si>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</si>
  <si>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</si>
  <si>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</si>
  <si>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</si>
  <si>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</si>
  <si>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</si>
  <si>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</si>
  <si>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</si>
  <si>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</si>
  <si>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</si>
  <si>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</si>
  <si>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</si>
  <si>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</si>
  <si>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</si>
  <si>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</si>
  <si>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</si>
  <si>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</si>
  <si>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</si>
  <si>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</si>
  <si>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</si>
  <si>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</si>
  <si>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</si>
  <si>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</si>
  <si>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</si>
  <si>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</si>
  <si>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</si>
  <si>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</si>
  <si>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</si>
  <si>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</si>
  <si>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</si>
  <si>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</si>
  <si>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</si>
  <si>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</si>
  <si>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</si>
  <si>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</si>
  <si>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</si>
  <si>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</si>
  <si>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</si>
  <si>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</si>
  <si>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</si>
  <si>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</si>
  <si>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</si>
  <si>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</si>
  <si>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</si>
  <si>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</si>
  <si>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</si>
  <si>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</si>
  <si>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</si>
  <si>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 xml:space="preserve"> </t>
  </si>
  <si>
    <t>Исполнил: И. Ю. Поплавская</t>
  </si>
  <si>
    <t>р</t>
  </si>
  <si>
    <t>2008 год</t>
  </si>
  <si>
    <t>раз</t>
  </si>
  <si>
    <t>*-2,00</t>
  </si>
  <si>
    <t xml:space="preserve">Начальник ОГПН по г. Сургуту                                       К.П.Легин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</si>
</sst>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17" fillId="0" borderId="1" xfId="0" applyFont="1" applyFill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2" fontId="20" fillId="0" borderId="13" xfId="19" applyNumberFormat="1" applyFont="1" applyBorder="1" applyAlignment="1" applyProtection="1">
      <alignment horizontal="right"/>
      <protection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10" fontId="20" fillId="0" borderId="5" xfId="0" applyNumberFormat="1" applyFont="1" applyBorder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15" xfId="0" applyFont="1" applyFill="1" applyBorder="1" applyAlignment="1" applyProtection="1">
      <alignment horizontal="center"/>
      <protection/>
    </xf>
    <xf numFmtId="0" fontId="17" fillId="0" borderId="16" xfId="0" applyFont="1" applyFill="1" applyBorder="1" applyAlignment="1" applyProtection="1">
      <alignment horizontal="center"/>
      <protection/>
    </xf>
    <xf numFmtId="0" fontId="17" fillId="0" borderId="17" xfId="0" applyFont="1" applyFill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0" fontId="17" fillId="0" borderId="19" xfId="0" applyFont="1" applyBorder="1" applyAlignment="1" applyProtection="1">
      <alignment horizontal="center"/>
      <protection/>
    </xf>
    <xf numFmtId="0" fontId="19" fillId="0" borderId="18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20" xfId="0" applyFont="1" applyFill="1" applyBorder="1" applyAlignment="1" applyProtection="1">
      <alignment horizontal="left"/>
      <protection/>
    </xf>
    <xf numFmtId="0" fontId="19" fillId="0" borderId="21" xfId="0" applyFont="1" applyFill="1" applyBorder="1" applyAlignment="1" applyProtection="1">
      <alignment horizontal="left"/>
      <protection/>
    </xf>
    <xf numFmtId="0" fontId="20" fillId="0" borderId="22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36127388"/>
        <c:axId val="56711037"/>
      </c:bar3DChart>
      <c:catAx>
        <c:axId val="36127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6711037"/>
        <c:crosses val="autoZero"/>
        <c:auto val="1"/>
        <c:lblOffset val="100"/>
        <c:noMultiLvlLbl val="0"/>
      </c:catAx>
      <c:valAx>
        <c:axId val="56711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61273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40637286"/>
        <c:axId val="30191255"/>
      </c:bar3DChart>
      <c:catAx>
        <c:axId val="40637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0191255"/>
        <c:crosses val="autoZero"/>
        <c:auto val="1"/>
        <c:lblOffset val="100"/>
        <c:noMultiLvlLbl val="0"/>
      </c:catAx>
      <c:valAx>
        <c:axId val="301912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06372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3285840"/>
        <c:axId val="29572561"/>
      </c:bar3DChart>
      <c:catAx>
        <c:axId val="328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9572561"/>
        <c:crosses val="autoZero"/>
        <c:auto val="1"/>
        <c:lblOffset val="100"/>
        <c:noMultiLvlLbl val="0"/>
      </c:catAx>
      <c:valAx>
        <c:axId val="29572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2858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64826458"/>
        <c:axId val="46567211"/>
      </c:bar3DChart>
      <c:catAx>
        <c:axId val="64826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6567211"/>
        <c:crosses val="autoZero"/>
        <c:auto val="1"/>
        <c:lblOffset val="100"/>
        <c:noMultiLvlLbl val="0"/>
      </c:catAx>
      <c:valAx>
        <c:axId val="46567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48264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16451716"/>
        <c:axId val="13847717"/>
      </c:lineChart>
      <c:catAx>
        <c:axId val="1645171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3847717"/>
        <c:crosses val="autoZero"/>
        <c:auto val="0"/>
        <c:lblOffset val="100"/>
        <c:noMultiLvlLbl val="0"/>
      </c:catAx>
      <c:valAx>
        <c:axId val="138477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451716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0">
      <selection activeCell="E23" sqref="E23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67" t="s">
        <v>22</v>
      </c>
      <c r="C1" s="68"/>
      <c r="D1" s="30">
        <f ca="1">TODAY()</f>
        <v>39512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6.5">
      <c r="A3" s="69" t="s">
        <v>23</v>
      </c>
      <c r="B3" s="70"/>
      <c r="C3" s="70"/>
      <c r="D3" s="70"/>
      <c r="E3" s="70"/>
      <c r="F3" s="71"/>
    </row>
    <row r="4" spans="1:6" ht="17.25">
      <c r="A4" s="34" t="s">
        <v>56</v>
      </c>
      <c r="B4" s="35" t="s">
        <v>0</v>
      </c>
      <c r="C4" s="36" t="s">
        <v>75</v>
      </c>
      <c r="D4" s="35" t="s">
        <v>57</v>
      </c>
      <c r="E4" s="72" t="s">
        <v>50</v>
      </c>
      <c r="F4" s="73"/>
    </row>
    <row r="5" spans="1:6" ht="17.25">
      <c r="A5" s="34" t="s">
        <v>1</v>
      </c>
      <c r="B5" s="28" t="s">
        <v>2</v>
      </c>
      <c r="C5" s="37">
        <v>97</v>
      </c>
      <c r="D5" s="38">
        <v>113</v>
      </c>
      <c r="E5" s="39">
        <f>IF(C5*100/D5-100&gt;100,C5/D5,C5*100/D5-100)</f>
        <v>-14.159292035398224</v>
      </c>
      <c r="F5" s="66" t="s">
        <v>19</v>
      </c>
    </row>
    <row r="6" spans="1:6" ht="17.25">
      <c r="A6" s="34" t="s">
        <v>3</v>
      </c>
      <c r="B6" s="28" t="s">
        <v>4</v>
      </c>
      <c r="C6" s="41">
        <v>2462505</v>
      </c>
      <c r="D6" s="42">
        <v>10700006</v>
      </c>
      <c r="E6" s="39">
        <f>IF(C6*100/D6-100&gt;100,C6/D6,C6*100/D6-100)</f>
        <v>-76.98594748451544</v>
      </c>
      <c r="F6" s="40" t="str">
        <f>IF(C6*100/D6-100&gt;100,"раз","%")</f>
        <v>%</v>
      </c>
    </row>
    <row r="7" spans="1:6" ht="17.25">
      <c r="A7" s="34" t="s">
        <v>5</v>
      </c>
      <c r="B7" s="28" t="s">
        <v>24</v>
      </c>
      <c r="C7" s="41">
        <v>68778484</v>
      </c>
      <c r="D7" s="42">
        <v>23438139</v>
      </c>
      <c r="E7" s="39">
        <f>IF(C7*100/D7-100&gt;100,C7/D7,C7*100/D7-100)</f>
        <v>2.9344686453135207</v>
      </c>
      <c r="F7" s="40" t="str">
        <f>IF(C7*100/D7-100&gt;100,"раз","%")</f>
        <v>раз</v>
      </c>
    </row>
    <row r="8" spans="1:6" ht="17.25">
      <c r="A8" s="34" t="s">
        <v>7</v>
      </c>
      <c r="B8" s="28" t="s">
        <v>6</v>
      </c>
      <c r="C8" s="43">
        <v>0</v>
      </c>
      <c r="D8" s="44">
        <v>0</v>
      </c>
      <c r="E8" s="39">
        <v>0</v>
      </c>
      <c r="F8" s="40"/>
    </row>
    <row r="9" spans="1:6" ht="17.25">
      <c r="A9" s="34" t="s">
        <v>9</v>
      </c>
      <c r="B9" s="45" t="s">
        <v>8</v>
      </c>
      <c r="C9" s="46">
        <v>0</v>
      </c>
      <c r="D9" s="47">
        <v>0</v>
      </c>
      <c r="E9" s="39">
        <v>0</v>
      </c>
      <c r="F9" s="40"/>
    </row>
    <row r="10" spans="1:6" ht="17.25">
      <c r="A10" s="34" t="s">
        <v>11</v>
      </c>
      <c r="B10" s="45" t="s">
        <v>10</v>
      </c>
      <c r="C10" s="48">
        <v>4</v>
      </c>
      <c r="D10" s="49">
        <v>2</v>
      </c>
      <c r="E10" s="39">
        <v>2</v>
      </c>
      <c r="F10" s="40" t="s">
        <v>74</v>
      </c>
    </row>
    <row r="11" spans="1:6" ht="17.25">
      <c r="A11" s="34" t="s">
        <v>13</v>
      </c>
      <c r="B11" s="45" t="s">
        <v>12</v>
      </c>
      <c r="C11" s="48">
        <v>0</v>
      </c>
      <c r="D11" s="49">
        <v>0</v>
      </c>
      <c r="E11" s="39">
        <v>0</v>
      </c>
      <c r="F11" s="40"/>
    </row>
    <row r="12" spans="1:6" ht="17.25">
      <c r="A12" s="34" t="s">
        <v>14</v>
      </c>
      <c r="B12" s="45" t="s">
        <v>51</v>
      </c>
      <c r="C12" s="48">
        <v>49</v>
      </c>
      <c r="D12" s="49">
        <v>60</v>
      </c>
      <c r="E12" s="39">
        <f>IF(C12*100/D12-100&gt;100,C12/D12,C12*100/D12-100)</f>
        <v>-18.33333333333333</v>
      </c>
      <c r="F12" s="40" t="s">
        <v>19</v>
      </c>
    </row>
    <row r="13" spans="1:6" ht="17.25">
      <c r="A13" s="34" t="s">
        <v>15</v>
      </c>
      <c r="B13" s="45" t="s">
        <v>17</v>
      </c>
      <c r="C13" s="48">
        <v>10</v>
      </c>
      <c r="D13" s="49">
        <v>5</v>
      </c>
      <c r="E13" s="39">
        <v>2</v>
      </c>
      <c r="F13" s="40" t="s">
        <v>74</v>
      </c>
    </row>
    <row r="14" spans="1:6" ht="17.25">
      <c r="A14" s="34" t="s">
        <v>16</v>
      </c>
      <c r="B14" s="45" t="s">
        <v>12</v>
      </c>
      <c r="C14" s="48">
        <v>2</v>
      </c>
      <c r="D14" s="49">
        <v>0</v>
      </c>
      <c r="E14" s="39">
        <v>0</v>
      </c>
      <c r="F14" s="40"/>
    </row>
    <row r="15" spans="1:6" ht="17.25">
      <c r="A15" s="34" t="s">
        <v>21</v>
      </c>
      <c r="B15" s="45" t="s">
        <v>18</v>
      </c>
      <c r="C15" s="48">
        <v>84</v>
      </c>
      <c r="D15" s="49">
        <v>97</v>
      </c>
      <c r="E15" s="39">
        <f>IF(C15*100/D15-100&gt;100,C15/D15,C15*100/D15-100)</f>
        <v>-13.402061855670098</v>
      </c>
      <c r="F15" s="40" t="s">
        <v>19</v>
      </c>
    </row>
    <row r="16" spans="1:6" ht="17.25">
      <c r="A16" s="34" t="s">
        <v>20</v>
      </c>
      <c r="B16" s="45" t="s">
        <v>55</v>
      </c>
      <c r="C16" s="50">
        <v>89655000</v>
      </c>
      <c r="D16" s="51">
        <v>46017770</v>
      </c>
      <c r="E16" s="39">
        <f>IF(C16*100/D16-100&gt;100,C16/D16,C16*100/D16-100)</f>
        <v>94.82691143008452</v>
      </c>
      <c r="F16" s="40" t="str">
        <f>IF(C16*100/D16-100&gt;100,"раз","%")</f>
        <v>%</v>
      </c>
    </row>
    <row r="17" spans="1:6" ht="17.25">
      <c r="A17" s="52" t="s">
        <v>25</v>
      </c>
      <c r="B17" s="74" t="s">
        <v>48</v>
      </c>
      <c r="C17" s="75"/>
      <c r="D17" s="75"/>
      <c r="E17" s="76"/>
      <c r="F17" s="77"/>
    </row>
    <row r="18" spans="1:6" ht="16.5">
      <c r="A18" s="78" t="s">
        <v>63</v>
      </c>
      <c r="B18" s="79"/>
      <c r="C18" s="53">
        <v>20</v>
      </c>
      <c r="D18" s="51">
        <v>24</v>
      </c>
      <c r="E18" s="39">
        <f aca="true" t="shared" si="0" ref="E18:E23">IF(C18*100/D18-100&gt;100,C18/D18,C18*100/D18-100)</f>
        <v>-16.66666666666667</v>
      </c>
      <c r="F18" s="54" t="s">
        <v>19</v>
      </c>
    </row>
    <row r="19" spans="1:6" ht="16.5">
      <c r="A19" s="78" t="s">
        <v>62</v>
      </c>
      <c r="B19" s="79"/>
      <c r="C19" s="53">
        <v>7</v>
      </c>
      <c r="D19" s="51">
        <v>9</v>
      </c>
      <c r="E19" s="39">
        <f t="shared" si="0"/>
        <v>-22.22222222222223</v>
      </c>
      <c r="F19" s="54" t="s">
        <v>19</v>
      </c>
    </row>
    <row r="20" spans="1:6" ht="16.5">
      <c r="A20" s="78" t="s">
        <v>61</v>
      </c>
      <c r="B20" s="79"/>
      <c r="C20" s="53">
        <v>3</v>
      </c>
      <c r="D20" s="51">
        <v>7</v>
      </c>
      <c r="E20" s="39">
        <f t="shared" si="0"/>
        <v>-57.142857142857146</v>
      </c>
      <c r="F20" s="54" t="s">
        <v>19</v>
      </c>
    </row>
    <row r="21" spans="1:6" ht="16.5">
      <c r="A21" s="78" t="s">
        <v>60</v>
      </c>
      <c r="B21" s="79"/>
      <c r="C21" s="53">
        <v>14</v>
      </c>
      <c r="D21" s="51">
        <v>19</v>
      </c>
      <c r="E21" s="39">
        <f t="shared" si="0"/>
        <v>-26.315789473684205</v>
      </c>
      <c r="F21" s="54" t="s">
        <v>19</v>
      </c>
    </row>
    <row r="22" spans="1:6" ht="16.5">
      <c r="A22" s="78" t="s">
        <v>59</v>
      </c>
      <c r="B22" s="79"/>
      <c r="C22" s="53">
        <v>12</v>
      </c>
      <c r="D22" s="51">
        <v>11</v>
      </c>
      <c r="E22" s="39">
        <f t="shared" si="0"/>
        <v>9.090909090909093</v>
      </c>
      <c r="F22" s="54" t="s">
        <v>19</v>
      </c>
    </row>
    <row r="23" spans="1:6" ht="16.5">
      <c r="A23" s="78" t="s">
        <v>58</v>
      </c>
      <c r="B23" s="79"/>
      <c r="C23" s="53">
        <v>16</v>
      </c>
      <c r="D23" s="51">
        <v>12</v>
      </c>
      <c r="E23" s="39">
        <f t="shared" si="0"/>
        <v>33.33333333333334</v>
      </c>
      <c r="F23" s="54" t="s">
        <v>19</v>
      </c>
    </row>
    <row r="24" spans="1:6" ht="17.25">
      <c r="A24" s="55" t="s">
        <v>26</v>
      </c>
      <c r="B24" s="76" t="s">
        <v>49</v>
      </c>
      <c r="C24" s="75"/>
      <c r="D24" s="75"/>
      <c r="E24" s="76"/>
      <c r="F24" s="77"/>
    </row>
    <row r="25" spans="1:6" ht="16.5">
      <c r="A25" s="78" t="s">
        <v>64</v>
      </c>
      <c r="B25" s="79"/>
      <c r="C25" s="53">
        <v>9</v>
      </c>
      <c r="D25" s="51">
        <v>6</v>
      </c>
      <c r="E25" s="39">
        <v>50</v>
      </c>
      <c r="F25" s="40" t="s">
        <v>19</v>
      </c>
    </row>
    <row r="26" spans="1:6" ht="16.5">
      <c r="A26" s="78" t="s">
        <v>65</v>
      </c>
      <c r="B26" s="79"/>
      <c r="C26" s="53">
        <v>19</v>
      </c>
      <c r="D26" s="51">
        <v>33</v>
      </c>
      <c r="E26" s="39">
        <f>IF(C26*100/D26-100&gt;100,C26/D26,C26*100/D26-100)</f>
        <v>-42.42424242424242</v>
      </c>
      <c r="F26" s="40" t="s">
        <v>19</v>
      </c>
    </row>
    <row r="27" spans="1:6" ht="16.5">
      <c r="A27" s="78" t="s">
        <v>66</v>
      </c>
      <c r="B27" s="79"/>
      <c r="C27" s="53">
        <v>5</v>
      </c>
      <c r="D27" s="51">
        <v>10</v>
      </c>
      <c r="E27" s="39" t="s">
        <v>77</v>
      </c>
      <c r="F27" s="40" t="s">
        <v>76</v>
      </c>
    </row>
    <row r="28" spans="1:6" ht="16.5">
      <c r="A28" s="78" t="s">
        <v>67</v>
      </c>
      <c r="B28" s="79"/>
      <c r="C28" s="53">
        <v>17</v>
      </c>
      <c r="D28" s="51">
        <v>20</v>
      </c>
      <c r="E28" s="39">
        <f>IF(C28*100/D28-100&gt;100,C28/D28,C28*100/D28-100)</f>
        <v>-15</v>
      </c>
      <c r="F28" s="40" t="str">
        <f aca="true" t="shared" si="1" ref="F28:F40">IF(C28*100/D28-100&gt;100,"раз","%")</f>
        <v>%</v>
      </c>
    </row>
    <row r="29" spans="1:6" ht="16.5">
      <c r="A29" s="78" t="s">
        <v>68</v>
      </c>
      <c r="B29" s="79"/>
      <c r="C29" s="53">
        <v>20</v>
      </c>
      <c r="D29" s="51">
        <v>17</v>
      </c>
      <c r="E29" s="39">
        <f>IF(C29*100/D29-100&gt;100,C29/D29,C29*100/D29-100)</f>
        <v>17.647058823529406</v>
      </c>
      <c r="F29" s="40" t="str">
        <f t="shared" si="1"/>
        <v>%</v>
      </c>
    </row>
    <row r="30" spans="1:6" ht="16.5">
      <c r="A30" s="78" t="s">
        <v>69</v>
      </c>
      <c r="B30" s="79"/>
      <c r="C30" s="53">
        <v>1</v>
      </c>
      <c r="D30" s="51">
        <v>2</v>
      </c>
      <c r="E30" s="39">
        <v>-50</v>
      </c>
      <c r="F30" s="40" t="s">
        <v>19</v>
      </c>
    </row>
    <row r="31" spans="1:6" ht="16.5">
      <c r="A31" s="78" t="s">
        <v>70</v>
      </c>
      <c r="B31" s="79"/>
      <c r="C31" s="53">
        <v>10</v>
      </c>
      <c r="D31" s="51">
        <v>7</v>
      </c>
      <c r="E31" s="39">
        <f>IF(C31*100/D31-100&gt;100,C31/D31,C31*100/D31-100)</f>
        <v>42.85714285714286</v>
      </c>
      <c r="F31" s="40" t="str">
        <f>IF(C31*100/D31-100&gt;100,"раз","%")</f>
        <v>%</v>
      </c>
    </row>
    <row r="32" spans="1:6" ht="16.5">
      <c r="A32" s="78" t="s">
        <v>71</v>
      </c>
      <c r="B32" s="79"/>
      <c r="C32" s="53">
        <v>5</v>
      </c>
      <c r="D32" s="51">
        <v>5</v>
      </c>
      <c r="E32" s="39">
        <v>0</v>
      </c>
      <c r="F32" s="40" t="s">
        <v>19</v>
      </c>
    </row>
    <row r="33" spans="1:6" ht="17.25">
      <c r="A33" s="56" t="s">
        <v>27</v>
      </c>
      <c r="B33" s="57" t="s">
        <v>30</v>
      </c>
      <c r="C33" s="50">
        <v>3</v>
      </c>
      <c r="D33" s="51">
        <v>6</v>
      </c>
      <c r="E33" s="39">
        <f>IF(C33*100/D33-100&gt;100,C33/D33,C33*100/D33-100)</f>
        <v>-50</v>
      </c>
      <c r="F33" s="40" t="str">
        <f>IF(C33*100/D33-100&gt;100,"раз","%")</f>
        <v>%</v>
      </c>
    </row>
    <row r="34" spans="1:6" ht="17.25">
      <c r="A34" s="34" t="s">
        <v>28</v>
      </c>
      <c r="B34" s="45" t="s">
        <v>41</v>
      </c>
      <c r="C34" s="50">
        <v>60</v>
      </c>
      <c r="D34" s="51">
        <v>77</v>
      </c>
      <c r="E34" s="39">
        <f>IF(C34*100/D34-100&gt;100,C34/D34,C34*100/D34-100)</f>
        <v>-22.077922077922082</v>
      </c>
      <c r="F34" s="40" t="str">
        <f t="shared" si="1"/>
        <v>%</v>
      </c>
    </row>
    <row r="35" spans="1:6" ht="17.25">
      <c r="A35" s="34" t="s">
        <v>29</v>
      </c>
      <c r="B35" s="45" t="s">
        <v>31</v>
      </c>
      <c r="C35" s="50">
        <v>1600</v>
      </c>
      <c r="D35" s="51">
        <v>477</v>
      </c>
      <c r="E35" s="39">
        <v>3.4</v>
      </c>
      <c r="F35" s="40" t="s">
        <v>74</v>
      </c>
    </row>
    <row r="36" spans="1:6" ht="17.25">
      <c r="A36" s="34" t="s">
        <v>33</v>
      </c>
      <c r="B36" s="45" t="s">
        <v>32</v>
      </c>
      <c r="C36" s="50">
        <v>1692</v>
      </c>
      <c r="D36" s="51">
        <v>2080</v>
      </c>
      <c r="E36" s="39">
        <f>IF(C36*100/D36-100&gt;100,C36/D36,C36*100/D36-100)</f>
        <v>-18.65384615384616</v>
      </c>
      <c r="F36" s="40" t="str">
        <f t="shared" si="1"/>
        <v>%</v>
      </c>
    </row>
    <row r="37" spans="1:6" ht="17.25">
      <c r="A37" s="34" t="s">
        <v>34</v>
      </c>
      <c r="B37" s="45" t="s">
        <v>39</v>
      </c>
      <c r="C37" s="50">
        <v>4</v>
      </c>
      <c r="D37" s="51">
        <v>8</v>
      </c>
      <c r="E37" s="39" t="s">
        <v>77</v>
      </c>
      <c r="F37" s="40" t="s">
        <v>74</v>
      </c>
    </row>
    <row r="38" spans="1:6" ht="17.25">
      <c r="A38" s="34" t="s">
        <v>35</v>
      </c>
      <c r="B38" s="45" t="s">
        <v>40</v>
      </c>
      <c r="C38" s="50">
        <v>27</v>
      </c>
      <c r="D38" s="51">
        <v>25</v>
      </c>
      <c r="E38" s="39">
        <f>IF(C38*100/D38-100&gt;100,C38/D38,C38*100/D38-100)</f>
        <v>8</v>
      </c>
      <c r="F38" s="40" t="str">
        <f t="shared" si="1"/>
        <v>%</v>
      </c>
    </row>
    <row r="39" spans="1:6" ht="17.25">
      <c r="A39" s="34" t="s">
        <v>36</v>
      </c>
      <c r="B39" s="45" t="s">
        <v>52</v>
      </c>
      <c r="C39" s="50">
        <v>50</v>
      </c>
      <c r="D39" s="51">
        <v>65</v>
      </c>
      <c r="E39" s="39">
        <f>IF(C39*100/D39-100&gt;100,C39/D39,C39*100/D39-100)</f>
        <v>-23.07692307692308</v>
      </c>
      <c r="F39" s="40" t="str">
        <f t="shared" si="1"/>
        <v>%</v>
      </c>
    </row>
    <row r="40" spans="1:6" ht="17.25">
      <c r="A40" s="34" t="s">
        <v>37</v>
      </c>
      <c r="B40" s="45" t="s">
        <v>54</v>
      </c>
      <c r="C40" s="50">
        <v>18</v>
      </c>
      <c r="D40" s="51">
        <v>11</v>
      </c>
      <c r="E40" s="39">
        <f>IF(C40*100/D40-100&gt;100,C40/D40,C40*100/D40-100)</f>
        <v>63.636363636363626</v>
      </c>
      <c r="F40" s="40" t="str">
        <f t="shared" si="1"/>
        <v>%</v>
      </c>
    </row>
    <row r="41" spans="1:6" ht="18" thickBot="1">
      <c r="A41" s="58" t="s">
        <v>38</v>
      </c>
      <c r="B41" s="59" t="s">
        <v>53</v>
      </c>
      <c r="C41" s="60">
        <v>1</v>
      </c>
      <c r="D41" s="61">
        <v>0</v>
      </c>
      <c r="E41" s="62">
        <v>0</v>
      </c>
      <c r="F41" s="63"/>
    </row>
    <row r="42" spans="1:6" ht="16.5">
      <c r="A42" s="64"/>
      <c r="B42" s="64"/>
      <c r="C42" s="64"/>
      <c r="D42" s="64"/>
      <c r="E42" s="64"/>
      <c r="F42" s="64"/>
    </row>
    <row r="43" spans="1:8" ht="16.5">
      <c r="A43" s="25" t="s">
        <v>78</v>
      </c>
      <c r="B43" s="64"/>
      <c r="C43" s="64"/>
      <c r="D43" s="64"/>
      <c r="E43" s="64"/>
      <c r="F43" s="65"/>
      <c r="G43" s="27"/>
      <c r="H43" s="27"/>
    </row>
    <row r="44" ht="16.5">
      <c r="B44" s="25" t="s">
        <v>72</v>
      </c>
    </row>
    <row r="45" ht="12.75">
      <c r="B45" s="26" t="s">
        <v>73</v>
      </c>
    </row>
  </sheetData>
  <sheetProtection selectLockedCells="1"/>
  <mergeCells count="19">
    <mergeCell ref="A30:B30"/>
    <mergeCell ref="A31:B31"/>
    <mergeCell ref="A32:B32"/>
    <mergeCell ref="A26:B26"/>
    <mergeCell ref="A27:B27"/>
    <mergeCell ref="A28:B28"/>
    <mergeCell ref="A29:B29"/>
    <mergeCell ref="A22:B22"/>
    <mergeCell ref="A23:B23"/>
    <mergeCell ref="B24:F24"/>
    <mergeCell ref="A25:B25"/>
    <mergeCell ref="A18:B18"/>
    <mergeCell ref="A19:B19"/>
    <mergeCell ref="A20:B20"/>
    <mergeCell ref="A21:B21"/>
    <mergeCell ref="B1:C1"/>
    <mergeCell ref="A3:F3"/>
    <mergeCell ref="E4:F4"/>
    <mergeCell ref="B17:F17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80" t="s">
        <v>22</v>
      </c>
      <c r="C2" s="81"/>
      <c r="D2" s="8">
        <f ca="1">TODAY()</f>
        <v>39512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2" t="s">
        <v>23</v>
      </c>
      <c r="B4" s="82"/>
      <c r="C4" s="82"/>
      <c r="D4" s="82"/>
      <c r="E4" s="82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19</v>
      </c>
    </row>
    <row r="6" spans="1:5" ht="19.5">
      <c r="A6" s="18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18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19" t="s">
        <v>5</v>
      </c>
      <c r="B8" s="14" t="s">
        <v>10</v>
      </c>
      <c r="C8" s="15">
        <v>3</v>
      </c>
      <c r="D8" s="15">
        <v>4</v>
      </c>
      <c r="E8" s="12">
        <f>(C8-D8)/D8</f>
        <v>-0.25</v>
      </c>
    </row>
    <row r="9" spans="1:5" ht="19.5">
      <c r="A9" s="19" t="s">
        <v>7</v>
      </c>
      <c r="B9" s="14" t="s">
        <v>42</v>
      </c>
      <c r="C9" s="15">
        <v>88</v>
      </c>
      <c r="D9" s="15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83" t="s">
        <v>47</v>
      </c>
      <c r="B1" s="83"/>
      <c r="C1" s="83"/>
      <c r="D1" s="83"/>
      <c r="E1" s="83"/>
      <c r="F1" s="24">
        <f ca="1">TODAY()</f>
        <v>39512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43</v>
      </c>
      <c r="B3" s="22"/>
      <c r="C3" s="22"/>
      <c r="D3" s="22"/>
      <c r="E3" s="22"/>
      <c r="F3" s="22"/>
      <c r="G3" s="22"/>
    </row>
    <row r="4" spans="1:7" ht="12.75">
      <c r="A4" s="21" t="s">
        <v>44</v>
      </c>
      <c r="B4" s="22"/>
      <c r="C4" s="22"/>
      <c r="D4" s="22"/>
      <c r="E4" s="22"/>
      <c r="F4" s="22"/>
      <c r="G4" s="22"/>
    </row>
    <row r="5" spans="1:7" ht="12.75">
      <c r="A5" s="20" t="s">
        <v>45</v>
      </c>
      <c r="B5" s="22"/>
      <c r="C5" s="22"/>
      <c r="D5" s="22"/>
      <c r="E5" s="22"/>
      <c r="F5" s="22"/>
      <c r="G5" s="22"/>
    </row>
    <row r="6" spans="1:7" ht="12.75">
      <c r="A6" s="20" t="s">
        <v>46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Поплавская</cp:lastModifiedBy>
  <cp:lastPrinted>2008-01-30T07:18:21Z</cp:lastPrinted>
  <dcterms:created xsi:type="dcterms:W3CDTF">1997-03-25T06:43:11Z</dcterms:created>
  <dcterms:modified xsi:type="dcterms:W3CDTF">2008-03-05T05:32:39Z</dcterms:modified>
  <cp:category/>
  <cp:version/>
  <cp:contentType/>
  <cp:contentStatus/>
</cp:coreProperties>
</file>