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tabRatio="671" activeTab="0"/>
  </bookViews>
  <sheets>
    <sheet name="приложение к Решению" sheetId="1" r:id="rId1"/>
  </sheets>
  <definedNames>
    <definedName name="Z_1BE57156_7C59_4E13_B318_89C0AA7E63D3_.wvu.Cols" localSheetId="0" hidden="1">'приложение к Решению'!$A:$A,'приложение к Решению'!$C:$C,'приложение к Решению'!$I:$O</definedName>
    <definedName name="Z_1BE57156_7C59_4E13_B318_89C0AA7E63D3_.wvu.PrintArea" localSheetId="0" hidden="1">'приложение к Решению'!$B$1:$AG$73</definedName>
    <definedName name="Z_1BE57156_7C59_4E13_B318_89C0AA7E63D3_.wvu.PrintTitles" localSheetId="0" hidden="1">'приложение к Решению'!$7:$13</definedName>
    <definedName name="Z_1BE57156_7C59_4E13_B318_89C0AA7E63D3_.wvu.Rows" localSheetId="0" hidden="1">'приложение к Решению'!$10:$10,'приложение к Решению'!$34:$34,'приложение к Решению'!$72:$73</definedName>
    <definedName name="Z_1EE4F608_10CF_45B9_90DD_DD736D5804F5_.wvu.Cols" localSheetId="0" hidden="1">'приложение к Решению'!$A:$A,'приложение к Решению'!$C:$C,'приложение к Решению'!$I:$O</definedName>
    <definedName name="Z_1EE4F608_10CF_45B9_90DD_DD736D5804F5_.wvu.PrintArea" localSheetId="0" hidden="1">'приложение к Решению'!$B$1:$AG$73</definedName>
    <definedName name="Z_1EE4F608_10CF_45B9_90DD_DD736D5804F5_.wvu.PrintTitles" localSheetId="0" hidden="1">'приложение к Решению'!$7:$13</definedName>
    <definedName name="Z_1EE4F608_10CF_45B9_90DD_DD736D5804F5_.wvu.Rows" localSheetId="0" hidden="1">'приложение к Решению'!$10:$10,'приложение к Решению'!$34:$34,'приложение к Решению'!$72:$73</definedName>
    <definedName name="Z_31A9A514_8368_4937_8A7C_9B4793ECEAAF_.wvu.Cols" localSheetId="0" hidden="1">'приложение к Решению'!$A:$A,'приложение к Решению'!$C:$C,'приложение к Решению'!$I:$O</definedName>
    <definedName name="Z_31A9A514_8368_4937_8A7C_9B4793ECEAAF_.wvu.PrintArea" localSheetId="0" hidden="1">'приложение к Решению'!$B$1:$AG$73</definedName>
    <definedName name="Z_31A9A514_8368_4937_8A7C_9B4793ECEAAF_.wvu.PrintTitles" localSheetId="0" hidden="1">'приложение к Решению'!$7:$13</definedName>
    <definedName name="Z_31A9A514_8368_4937_8A7C_9B4793ECEAAF_.wvu.Rows" localSheetId="0" hidden="1">'приложение к Решению'!$10:$10,'приложение к Решению'!$34:$34,'приложение к Решению'!$72:$73</definedName>
    <definedName name="Z_476243F1_2ACE_46E4_AA01_1BC2C9EDDEAE_.wvu.Cols" localSheetId="0" hidden="1">'приложение к Решению'!$A:$A,'приложение к Решению'!$C:$C,'приложение к Решению'!$I:$O</definedName>
    <definedName name="Z_476243F1_2ACE_46E4_AA01_1BC2C9EDDEAE_.wvu.PrintArea" localSheetId="0" hidden="1">'приложение к Решению'!$B$1:$AG$73</definedName>
    <definedName name="Z_476243F1_2ACE_46E4_AA01_1BC2C9EDDEAE_.wvu.PrintTitles" localSheetId="0" hidden="1">'приложение к Решению'!$7:$13</definedName>
    <definedName name="Z_476243F1_2ACE_46E4_AA01_1BC2C9EDDEAE_.wvu.Rows" localSheetId="0" hidden="1">'приложение к Решению'!$10:$10,'приложение к Решению'!$34:$34,'приложение к Решению'!$72:$73</definedName>
    <definedName name="Z_49913C04_10E8_4139_9952_B15968204FE2_.wvu.Cols" localSheetId="0" hidden="1">'приложение к Решению'!$A:$A,'приложение к Решению'!$C:$C,'приложение к Решению'!$I:$O</definedName>
    <definedName name="Z_49913C04_10E8_4139_9952_B15968204FE2_.wvu.PrintArea" localSheetId="0" hidden="1">'приложение к Решению'!$B$1:$AG$73</definedName>
    <definedName name="Z_49913C04_10E8_4139_9952_B15968204FE2_.wvu.PrintTitles" localSheetId="0" hidden="1">'приложение к Решению'!$7:$13</definedName>
    <definedName name="Z_49913C04_10E8_4139_9952_B15968204FE2_.wvu.Rows" localSheetId="0" hidden="1">'приложение к Решению'!$10:$10,'приложение к Решению'!$34:$34,'приложение к Решению'!$72:$73</definedName>
    <definedName name="Z_61E88804_D0FA_44AA_B3ED_79FD43FD6DA3_.wvu.Cols" localSheetId="0" hidden="1">'приложение к Решению'!$A:$A,'приложение к Решению'!$C:$C,'приложение к Решению'!$I:$O</definedName>
    <definedName name="Z_61E88804_D0FA_44AA_B3ED_79FD43FD6DA3_.wvu.PrintArea" localSheetId="0" hidden="1">'приложение к Решению'!$B$1:$AG$73</definedName>
    <definedName name="Z_61E88804_D0FA_44AA_B3ED_79FD43FD6DA3_.wvu.PrintTitles" localSheetId="0" hidden="1">'приложение к Решению'!$7:$13</definedName>
    <definedName name="Z_61E88804_D0FA_44AA_B3ED_79FD43FD6DA3_.wvu.Rows" localSheetId="0" hidden="1">'приложение к Решению'!$10:$10,'приложение к Решению'!$34:$34,'приложение к Решению'!$72:$73</definedName>
    <definedName name="Z_BDBFBFD6_F574_483D_8A07_5FCA2A067223_.wvu.Cols" localSheetId="0" hidden="1">'приложение к Решению'!$C:$M,'приложение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</definedName>
    <definedName name="Z_BDBFBFD6_F574_483D_8A07_5FCA2A067223_.wvu.PrintTitles" localSheetId="0" hidden="1">'приложение к Решению'!$7:$13</definedName>
    <definedName name="Z_BDBFBFD6_F574_483D_8A07_5FCA2A067223_.wvu.Rows" localSheetId="0" hidden="1">'приложение к Решению'!$9:$10,'приложение к Решению'!$34:$34,'приложение к Решению'!#REF!,'приложение к Решению'!$72:$185</definedName>
    <definedName name="Z_C2CD414B_6856_442E_B3AB_8359FEA6EF66_.wvu.Cols" localSheetId="0" hidden="1">'приложение к Решению'!$C:$M,'приложение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Решению'!#REF!,'приложение к Решению'!#REF!</definedName>
    <definedName name="Z_C2CD414B_6856_442E_B3AB_8359FEA6EF66_.wvu.Rows" localSheetId="0" hidden="1">'приложение к Решению'!$9:$10,'приложение к Решению'!$34:$34,'приложение к Решению'!#REF!,'приложение к Решению'!$72:$185</definedName>
    <definedName name="Z_DBBA7161_B4B6_42CA_91C2_9A6F6386FA2B_.wvu.Cols" localSheetId="0" hidden="1">'приложение к Решению'!$A:$A,'приложение к Решению'!$C:$C,'приложение к Решению'!$I:$O</definedName>
    <definedName name="Z_DBBA7161_B4B6_42CA_91C2_9A6F6386FA2B_.wvu.PrintArea" localSheetId="0" hidden="1">'приложение к Решению'!$B$1:$AG$73</definedName>
    <definedName name="Z_DBBA7161_B4B6_42CA_91C2_9A6F6386FA2B_.wvu.PrintTitles" localSheetId="0" hidden="1">'приложение к Решению'!$7:$13</definedName>
    <definedName name="Z_DBBA7161_B4B6_42CA_91C2_9A6F6386FA2B_.wvu.Rows" localSheetId="0" hidden="1">'приложение к Решению'!$10:$10,'приложение к Решению'!$34:$34,'приложение к Решению'!$72:$73</definedName>
    <definedName name="Z_E3E837D3_2A84_4807_8C13_9CFB49A7FD96_.wvu.Cols" localSheetId="0" hidden="1">'приложение к Решению'!$A:$A,'приложение к Решению'!$C:$C,'приложение к Решению'!$I:$O</definedName>
    <definedName name="Z_E3E837D3_2A84_4807_8C13_9CFB49A7FD96_.wvu.PrintArea" localSheetId="0" hidden="1">'приложение к Решению'!$B$1:$AG$73</definedName>
    <definedName name="Z_E3E837D3_2A84_4807_8C13_9CFB49A7FD96_.wvu.PrintTitles" localSheetId="0" hidden="1">'приложение к Решению'!$7:$13</definedName>
    <definedName name="Z_E3E837D3_2A84_4807_8C13_9CFB49A7FD96_.wvu.Rows" localSheetId="0" hidden="1">'приложение к Решению'!$10:$10,'приложение к Решению'!$34:$34,'приложение к Решению'!$72:$73</definedName>
    <definedName name="Z_F5A1FEE6_791E_4F51_8FDE_DC3498E2935B_.wvu.Cols" localSheetId="0" hidden="1">'приложение к Решению'!$A:$A,'приложение к Решению'!$C:$C,'приложение к Решению'!$I:$O</definedName>
    <definedName name="Z_F5A1FEE6_791E_4F51_8FDE_DC3498E2935B_.wvu.PrintArea" localSheetId="0" hidden="1">'приложение к Решению'!$B$1:$AG$73</definedName>
    <definedName name="Z_F5A1FEE6_791E_4F51_8FDE_DC3498E2935B_.wvu.PrintTitles" localSheetId="0" hidden="1">'приложение к Решению'!$7:$13</definedName>
    <definedName name="Z_F5A1FEE6_791E_4F51_8FDE_DC3498E2935B_.wvu.Rows" localSheetId="0" hidden="1">'приложение к Решению'!$10:$10,'приложение к Решению'!$34:$34,'приложение к Решению'!$72:$73</definedName>
    <definedName name="_xlnm.Print_Titles" localSheetId="0">'приложение к Решению'!$7:$13</definedName>
    <definedName name="_xlnm.Print_Area" localSheetId="0">'приложение к Решению'!$B$1:$AG$73</definedName>
  </definedNames>
  <calcPr fullCalcOnLoad="1"/>
</workbook>
</file>

<file path=xl/sharedStrings.xml><?xml version="1.0" encoding="utf-8"?>
<sst xmlns="http://schemas.openxmlformats.org/spreadsheetml/2006/main" count="142" uniqueCount="117">
  <si>
    <t>Приложение к распоряжению Главы города</t>
  </si>
  <si>
    <t xml:space="preserve">                                             </t>
  </si>
  <si>
    <t xml:space="preserve"> </t>
  </si>
  <si>
    <t>тыс.руб.</t>
  </si>
  <si>
    <t>№ п/п</t>
  </si>
  <si>
    <t>Показатели</t>
  </si>
  <si>
    <r>
      <t xml:space="preserve">Отчетный год - 
</t>
    </r>
    <r>
      <rPr>
        <b/>
        <sz val="9"/>
        <rFont val="Times New Roman"/>
        <family val="1"/>
      </rPr>
      <t xml:space="preserve">2006 </t>
    </r>
  </si>
  <si>
    <t>П л а н о в ы й   п е р и о д</t>
  </si>
  <si>
    <t>Ожидаемое исполнение</t>
  </si>
  <si>
    <t>2008 год</t>
  </si>
  <si>
    <t>2009 год</t>
  </si>
  <si>
    <t>2010 год</t>
  </si>
  <si>
    <t>Всего</t>
  </si>
  <si>
    <t>в том числе:</t>
  </si>
  <si>
    <t>Расходы на исполнение расходных обязательств по вопросам местного значения</t>
  </si>
  <si>
    <t>Расходы на исполнение расходных обязательств за счет субвенций из регионального фонда компенсаций</t>
  </si>
  <si>
    <t>Расходы, за счет доходов от предприни-мательской и иной приносящей доход деятельности</t>
  </si>
  <si>
    <t>Расходы на исполнение расходных обязательств за счет субсидий из фонда муни-ципального развития</t>
  </si>
  <si>
    <t>Утверждено расп. Главы города от 16.07.07 №11</t>
  </si>
  <si>
    <t>Уточнения</t>
  </si>
  <si>
    <t>расходы  за счет фонда софинансирования и иной финансовой помощи</t>
  </si>
  <si>
    <t>расходы за счет фонда софинансирования и иной финансовой помощи</t>
  </si>
  <si>
    <t>расходы за счет средств местного бюджета</t>
  </si>
  <si>
    <t>1.</t>
  </si>
  <si>
    <t>ДОХОДЫ БЮДЖЕТА, ВСЕГО</t>
  </si>
  <si>
    <t>1.1.</t>
  </si>
  <si>
    <t xml:space="preserve"> ДОХОДЫ</t>
  </si>
  <si>
    <t>1.1.1.</t>
  </si>
  <si>
    <t>Налоговые доходы, всего</t>
  </si>
  <si>
    <t>налог на доходы  физических лиц</t>
  </si>
  <si>
    <t>налоги на совокупный доход</t>
  </si>
  <si>
    <t>налог на имущество физических лиц</t>
  </si>
  <si>
    <t>транспортный налог</t>
  </si>
  <si>
    <t>земельный налог</t>
  </si>
  <si>
    <t>прочие налоги</t>
  </si>
  <si>
    <t>1.1.2.</t>
  </si>
  <si>
    <t>Неналоговые доходы, всего</t>
  </si>
  <si>
    <t>доходы от сдачи в аренду имущества, находящегося в муниципальной собственности</t>
  </si>
  <si>
    <t>доходы от продажи материальных и нематериальных активов</t>
  </si>
  <si>
    <t>1.2.</t>
  </si>
  <si>
    <t>БЕЗВОЗМЕЗДНЫЕ ПОСТУПЛЕНИЯ, ВСЕГО</t>
  </si>
  <si>
    <t>1.2.1.</t>
  </si>
  <si>
    <t>Безвозмездные поступления от других бюджетов бюджетной системы</t>
  </si>
  <si>
    <t>дотации</t>
  </si>
  <si>
    <t xml:space="preserve">субвенции </t>
  </si>
  <si>
    <t xml:space="preserve">субсидии </t>
  </si>
  <si>
    <t>иные безвозмездные и безвозвратные перечисления</t>
  </si>
  <si>
    <t>1.2.2.</t>
  </si>
  <si>
    <t>Прочие безвозмездные перечисления</t>
  </si>
  <si>
    <t>1.3.</t>
  </si>
  <si>
    <t>ДОХОДЫ ОТ ПРЕДПРИНИМАТЕЛЬСКОЙ И ИНОЙ ДЕЯТЕЛЬНОСТИ</t>
  </si>
  <si>
    <t xml:space="preserve">Справочно ИПЦ по данным ДФ ХМАО: </t>
  </si>
  <si>
    <t>РАСХОДЫ БЮДЖЕТА, ВСЕГО</t>
  </si>
  <si>
    <t>2.1</t>
  </si>
  <si>
    <t>Дума города</t>
  </si>
  <si>
    <t>2.2</t>
  </si>
  <si>
    <t>Администрация города</t>
  </si>
  <si>
    <t>2.3</t>
  </si>
  <si>
    <t>Контрольно-счетная палата города</t>
  </si>
  <si>
    <t>2.4</t>
  </si>
  <si>
    <t>Департамент имущественных и земельных отношений</t>
  </si>
  <si>
    <t>2.5</t>
  </si>
  <si>
    <t>Управление по информатизации и сетевым ресурсам</t>
  </si>
  <si>
    <t>2.6</t>
  </si>
  <si>
    <t>Департамент архитектуры и градостроительства</t>
  </si>
  <si>
    <t>2.7</t>
  </si>
  <si>
    <t>Комитет транспорта, связи и эксплуатации дорог</t>
  </si>
  <si>
    <t>2.8</t>
  </si>
  <si>
    <t>Управление внутренних дел</t>
  </si>
  <si>
    <t>2.9</t>
  </si>
  <si>
    <t>Линейное управление внутрених дел на транспорте</t>
  </si>
  <si>
    <t>2.10</t>
  </si>
  <si>
    <t>Департамент жилищно-коммунального хозяйства</t>
  </si>
  <si>
    <t>2.11</t>
  </si>
  <si>
    <t>МУ "Хозяйственно-эксплуатационное управление"</t>
  </si>
  <si>
    <t>2.12</t>
  </si>
  <si>
    <t>Департамент образования</t>
  </si>
  <si>
    <t>2.13</t>
  </si>
  <si>
    <t>Департамент культуры, молодежной политики и спорта</t>
  </si>
  <si>
    <t>2.14</t>
  </si>
  <si>
    <t>Комитет по здравоохранению</t>
  </si>
  <si>
    <t>2.15</t>
  </si>
  <si>
    <t>Департамент финансов</t>
  </si>
  <si>
    <t>2.16</t>
  </si>
  <si>
    <t>Комитет по природопользованию и экологии</t>
  </si>
  <si>
    <t>ДЕФИЦИТ(-) ;ПРОФИЦИТ (+)</t>
  </si>
  <si>
    <t>ИСТОЧНИКИ ФИНАНСИРОВАНИЯ ДЕФИЦИТА, ВСЕГО</t>
  </si>
  <si>
    <t>4.1</t>
  </si>
  <si>
    <t xml:space="preserve">Кредиты кредитных организаций в валюте Российской Федерации </t>
  </si>
  <si>
    <t>Получение кредитов</t>
  </si>
  <si>
    <t>Погашение кредитов</t>
  </si>
  <si>
    <t>4.2.</t>
  </si>
  <si>
    <t>Бюджетные кредиты от других бюджетов бюджетной системы Российской Федерации в валюте Российской Федерации</t>
  </si>
  <si>
    <t>4.3.</t>
  </si>
  <si>
    <t>Изменение остатков средств на счете бюджета</t>
  </si>
  <si>
    <t>Остаток на начало периода</t>
  </si>
  <si>
    <t>Остаток на конец периода</t>
  </si>
  <si>
    <t>4.4.</t>
  </si>
  <si>
    <t>Иные источники</t>
  </si>
  <si>
    <t>4.4.1</t>
  </si>
  <si>
    <t>Приобретение акций</t>
  </si>
  <si>
    <t>4.4.2</t>
  </si>
  <si>
    <t>Поступления от продажи акций и иных форм участия в капитале</t>
  </si>
  <si>
    <t>4.4.3</t>
  </si>
  <si>
    <t>Земельные участки, находящиеся в муниципальной собственности</t>
  </si>
  <si>
    <t>4.4.4</t>
  </si>
  <si>
    <t>Бюджетные кредиты, предоставленные внутри страны в валюте Российской Федерации</t>
  </si>
  <si>
    <t>Возврат</t>
  </si>
  <si>
    <t>Предоставление</t>
  </si>
  <si>
    <t>Объем источников, недостающий до предельно допустимого объема источников</t>
  </si>
  <si>
    <t>Дефицит в % от собственных доходов бюджета города</t>
  </si>
  <si>
    <t>в том числе:
предельные объемы бюджетных ассигнований для главных распорядителей бюджетных средств:</t>
  </si>
  <si>
    <r>
      <t xml:space="preserve"> </t>
    </r>
    <r>
      <rPr>
        <b/>
        <sz val="9"/>
        <rFont val="Times New Roman"/>
        <family val="1"/>
      </rPr>
      <t xml:space="preserve">2007 год </t>
    </r>
  </si>
  <si>
    <t>Расходы на исполнение расходных обязательств за счет субсидий из фонда муни-ципального развития, фонда софинан-сирования социальных расходов и иной финансовой помощи</t>
  </si>
  <si>
    <t>Утверждено на 2007год</t>
  </si>
  <si>
    <t>Перспективный финансовый план города Сургута на 2008-2010 годы</t>
  </si>
  <si>
    <t>от 03.03.2008 №2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</si>
</sst>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  <numFmt numFmtId="169" formatCode="0.0000"/>
    <numFmt numFmtId="170" formatCode="0.000"/>
    <numFmt numFmtId="171" formatCode="#,##0.0"/>
    <numFmt numFmtId="172" formatCode="#,##0.000"/>
    <numFmt numFmtId="173" formatCode="#,##0.0000"/>
    <numFmt numFmtId="174" formatCode="#,##0.00000"/>
  </numFmts>
  <fonts count="15">
    <font>
      <sz val="11"/>
      <name val="Arial"/>
      <family val="0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43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167" fontId="9" fillId="0" borderId="2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1" fontId="6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3"/>
  <sheetViews>
    <sheetView tabSelected="1" view="pageBreakPreview" zoomScale="90" zoomScaleNormal="75" zoomScaleSheetLayoutView="90" workbookViewId="0" topLeftCell="B1">
      <selection activeCell="AI23" sqref="AI23"/>
    </sheetView>
  </sheetViews>
  <sheetFormatPr defaultColWidth="9.00390625" defaultRowHeight="14.25"/>
  <cols>
    <col min="1" max="1" width="7.50390625" style="1" hidden="1" customWidth="1"/>
    <col min="2" max="2" width="25.75390625" style="2" customWidth="1"/>
    <col min="3" max="3" width="10.125" style="2" hidden="1" customWidth="1"/>
    <col min="4" max="4" width="9.00390625" style="2" customWidth="1"/>
    <col min="5" max="5" width="9.625" style="2" customWidth="1"/>
    <col min="6" max="6" width="9.375" style="2" customWidth="1"/>
    <col min="7" max="7" width="10.50390625" style="2" customWidth="1"/>
    <col min="8" max="8" width="9.875" style="2" customWidth="1"/>
    <col min="9" max="13" width="10.125" style="3" hidden="1" customWidth="1"/>
    <col min="14" max="14" width="8.625" style="2" hidden="1" customWidth="1"/>
    <col min="15" max="15" width="8.50390625" style="2" hidden="1" customWidth="1"/>
    <col min="16" max="16" width="9.125" style="2" customWidth="1"/>
    <col min="17" max="17" width="9.50390625" style="2" customWidth="1"/>
    <col min="18" max="18" width="10.00390625" style="2" customWidth="1"/>
    <col min="19" max="19" width="9.00390625" style="2" customWidth="1"/>
    <col min="20" max="20" width="10.125" style="2" customWidth="1"/>
    <col min="21" max="21" width="10.00390625" style="2" customWidth="1"/>
    <col min="22" max="22" width="9.00390625" style="2" customWidth="1"/>
    <col min="23" max="23" width="10.00390625" style="2" customWidth="1"/>
    <col min="24" max="25" width="9.125" style="2" customWidth="1"/>
    <col min="26" max="26" width="10.50390625" style="2" customWidth="1"/>
    <col min="27" max="27" width="10.375" style="2" customWidth="1"/>
    <col min="28" max="29" width="9.50390625" style="2" customWidth="1"/>
    <col min="30" max="30" width="8.875" style="2" customWidth="1"/>
    <col min="31" max="31" width="9.00390625" style="2" customWidth="1"/>
    <col min="32" max="32" width="10.25390625" style="2" customWidth="1"/>
    <col min="33" max="33" width="10.75390625" style="2" customWidth="1"/>
    <col min="34" max="16384" width="9.00390625" style="2" customWidth="1"/>
  </cols>
  <sheetData>
    <row r="1" ht="15">
      <c r="AD1" s="2" t="s">
        <v>0</v>
      </c>
    </row>
    <row r="3" spans="30:89" ht="18.75">
      <c r="AD3" s="2" t="s">
        <v>116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33" ht="27" customHeight="1">
      <c r="A4" s="72" t="s">
        <v>115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7.25" customHeight="1">
      <c r="A5" s="5"/>
      <c r="B5" s="6"/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7"/>
      <c r="X5" s="7"/>
      <c r="Y5" s="7"/>
      <c r="Z5" s="6"/>
      <c r="AA5" s="6"/>
      <c r="AB5" s="6"/>
      <c r="AC5" s="6"/>
      <c r="AD5" s="6"/>
      <c r="AE5" s="6"/>
      <c r="AF5" s="6"/>
      <c r="AG5" s="6"/>
    </row>
    <row r="6" spans="2:33" ht="15">
      <c r="B6" s="2" t="s">
        <v>2</v>
      </c>
      <c r="D6" s="8"/>
      <c r="E6" s="8"/>
      <c r="F6" s="8"/>
      <c r="G6" s="8"/>
      <c r="H6" s="9"/>
      <c r="I6" s="10"/>
      <c r="J6" s="10"/>
      <c r="K6" s="10"/>
      <c r="L6" s="10"/>
      <c r="M6" s="11"/>
      <c r="AG6" s="2" t="s">
        <v>3</v>
      </c>
    </row>
    <row r="7" spans="1:33" ht="16.5" customHeight="1">
      <c r="A7" s="82" t="s">
        <v>4</v>
      </c>
      <c r="B7" s="74" t="s">
        <v>5</v>
      </c>
      <c r="C7" s="83" t="s">
        <v>6</v>
      </c>
      <c r="D7" s="74" t="s">
        <v>112</v>
      </c>
      <c r="E7" s="74"/>
      <c r="F7" s="74"/>
      <c r="G7" s="74"/>
      <c r="H7" s="74"/>
      <c r="I7" s="15"/>
      <c r="J7" s="15"/>
      <c r="K7" s="15"/>
      <c r="L7" s="15"/>
      <c r="M7" s="16"/>
      <c r="N7" s="88" t="s">
        <v>7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</row>
    <row r="8" spans="1:33" s="20" customFormat="1" ht="15">
      <c r="A8" s="82"/>
      <c r="B8" s="74"/>
      <c r="C8" s="83"/>
      <c r="D8" s="85" t="s">
        <v>114</v>
      </c>
      <c r="E8" s="86"/>
      <c r="F8" s="86"/>
      <c r="G8" s="86"/>
      <c r="H8" s="86"/>
      <c r="I8" s="85" t="s">
        <v>8</v>
      </c>
      <c r="J8" s="86"/>
      <c r="K8" s="86"/>
      <c r="L8" s="86"/>
      <c r="M8" s="86"/>
      <c r="N8" s="87" t="s">
        <v>9</v>
      </c>
      <c r="O8" s="87"/>
      <c r="P8" s="87"/>
      <c r="Q8" s="87"/>
      <c r="R8" s="87"/>
      <c r="S8" s="87"/>
      <c r="T8" s="87"/>
      <c r="U8" s="75"/>
      <c r="V8" s="87" t="s">
        <v>10</v>
      </c>
      <c r="W8" s="87"/>
      <c r="X8" s="87"/>
      <c r="Y8" s="87"/>
      <c r="Z8" s="87"/>
      <c r="AA8" s="75"/>
      <c r="AB8" s="87" t="s">
        <v>11</v>
      </c>
      <c r="AC8" s="87"/>
      <c r="AD8" s="87"/>
      <c r="AE8" s="87"/>
      <c r="AF8" s="89"/>
      <c r="AG8" s="76"/>
    </row>
    <row r="9" spans="1:33" ht="17.25" customHeight="1">
      <c r="A9" s="82"/>
      <c r="B9" s="74"/>
      <c r="C9" s="83"/>
      <c r="D9" s="84" t="s">
        <v>12</v>
      </c>
      <c r="E9" s="74" t="s">
        <v>13</v>
      </c>
      <c r="F9" s="74"/>
      <c r="G9" s="75"/>
      <c r="H9" s="75"/>
      <c r="I9" s="94" t="s">
        <v>12</v>
      </c>
      <c r="J9" s="83" t="s">
        <v>13</v>
      </c>
      <c r="K9" s="83"/>
      <c r="L9" s="96"/>
      <c r="M9" s="96"/>
      <c r="N9" s="22"/>
      <c r="O9" s="23"/>
      <c r="P9" s="91" t="s">
        <v>12</v>
      </c>
      <c r="Q9" s="73"/>
      <c r="R9" s="73"/>
      <c r="S9" s="73"/>
      <c r="T9" s="75"/>
      <c r="U9" s="75"/>
      <c r="V9" s="77" t="s">
        <v>12</v>
      </c>
      <c r="W9" s="73"/>
      <c r="X9" s="73"/>
      <c r="Y9" s="73"/>
      <c r="Z9" s="75"/>
      <c r="AA9" s="75"/>
      <c r="AB9" s="77" t="s">
        <v>12</v>
      </c>
      <c r="AC9" s="73"/>
      <c r="AD9" s="73"/>
      <c r="AE9" s="73"/>
      <c r="AF9" s="75"/>
      <c r="AG9" s="76"/>
    </row>
    <row r="10" spans="1:33" ht="52.5" customHeight="1" hidden="1">
      <c r="A10" s="82"/>
      <c r="B10" s="74"/>
      <c r="C10" s="83"/>
      <c r="D10" s="84"/>
      <c r="E10" s="13"/>
      <c r="F10" s="13"/>
      <c r="G10" s="19"/>
      <c r="H10" s="19"/>
      <c r="I10" s="94"/>
      <c r="J10" s="14"/>
      <c r="K10" s="14"/>
      <c r="L10" s="21"/>
      <c r="M10" s="21"/>
      <c r="N10" s="25"/>
      <c r="O10" s="26"/>
      <c r="P10" s="92"/>
      <c r="Q10" s="73"/>
      <c r="R10" s="73"/>
      <c r="S10" s="73"/>
      <c r="T10" s="24"/>
      <c r="U10" s="19"/>
      <c r="V10" s="78"/>
      <c r="W10" s="73"/>
      <c r="X10" s="73"/>
      <c r="Y10" s="73"/>
      <c r="Z10" s="24"/>
      <c r="AA10" s="19"/>
      <c r="AB10" s="78"/>
      <c r="AC10" s="73"/>
      <c r="AD10" s="73"/>
      <c r="AE10" s="73"/>
      <c r="AF10" s="24"/>
      <c r="AG10" s="19"/>
    </row>
    <row r="11" spans="1:33" ht="24.75" customHeight="1">
      <c r="A11" s="82"/>
      <c r="B11" s="74"/>
      <c r="C11" s="83"/>
      <c r="D11" s="84"/>
      <c r="E11" s="74" t="s">
        <v>14</v>
      </c>
      <c r="F11" s="90" t="s">
        <v>113</v>
      </c>
      <c r="G11" s="74" t="s">
        <v>15</v>
      </c>
      <c r="H11" s="74" t="s">
        <v>16</v>
      </c>
      <c r="I11" s="94"/>
      <c r="J11" s="14"/>
      <c r="K11" s="14"/>
      <c r="L11" s="21"/>
      <c r="M11" s="21"/>
      <c r="N11" s="27" t="s">
        <v>18</v>
      </c>
      <c r="O11" s="27" t="s">
        <v>19</v>
      </c>
      <c r="P11" s="92"/>
      <c r="Q11" s="73" t="s">
        <v>14</v>
      </c>
      <c r="R11" s="73" t="s">
        <v>13</v>
      </c>
      <c r="S11" s="73"/>
      <c r="T11" s="73" t="s">
        <v>15</v>
      </c>
      <c r="U11" s="73" t="s">
        <v>16</v>
      </c>
      <c r="V11" s="78"/>
      <c r="W11" s="74" t="s">
        <v>14</v>
      </c>
      <c r="X11" s="73" t="s">
        <v>13</v>
      </c>
      <c r="Y11" s="73"/>
      <c r="Z11" s="74" t="s">
        <v>15</v>
      </c>
      <c r="AA11" s="73" t="s">
        <v>16</v>
      </c>
      <c r="AB11" s="78"/>
      <c r="AC11" s="74" t="s">
        <v>14</v>
      </c>
      <c r="AD11" s="73" t="s">
        <v>13</v>
      </c>
      <c r="AE11" s="73"/>
      <c r="AF11" s="74" t="s">
        <v>15</v>
      </c>
      <c r="AG11" s="73" t="s">
        <v>16</v>
      </c>
    </row>
    <row r="12" spans="1:33" ht="121.5" customHeight="1">
      <c r="A12" s="82"/>
      <c r="B12" s="74"/>
      <c r="C12" s="83"/>
      <c r="D12" s="75"/>
      <c r="E12" s="74"/>
      <c r="F12" s="90"/>
      <c r="G12" s="74"/>
      <c r="H12" s="74"/>
      <c r="I12" s="95"/>
      <c r="J12" s="14" t="s">
        <v>14</v>
      </c>
      <c r="K12" s="14" t="s">
        <v>17</v>
      </c>
      <c r="L12" s="14" t="s">
        <v>15</v>
      </c>
      <c r="M12" s="14" t="s">
        <v>16</v>
      </c>
      <c r="N12" s="28"/>
      <c r="O12" s="28"/>
      <c r="P12" s="93"/>
      <c r="Q12" s="80"/>
      <c r="R12" s="24" t="s">
        <v>21</v>
      </c>
      <c r="S12" s="24" t="s">
        <v>22</v>
      </c>
      <c r="T12" s="73"/>
      <c r="U12" s="73"/>
      <c r="V12" s="79"/>
      <c r="W12" s="74"/>
      <c r="X12" s="24" t="s">
        <v>20</v>
      </c>
      <c r="Y12" s="24" t="s">
        <v>22</v>
      </c>
      <c r="Z12" s="74"/>
      <c r="AA12" s="73"/>
      <c r="AB12" s="79"/>
      <c r="AC12" s="74"/>
      <c r="AD12" s="24" t="s">
        <v>20</v>
      </c>
      <c r="AE12" s="24" t="s">
        <v>22</v>
      </c>
      <c r="AF12" s="74"/>
      <c r="AG12" s="73"/>
    </row>
    <row r="13" spans="1:33" ht="11.25" customHeight="1">
      <c r="A13" s="12">
        <v>1</v>
      </c>
      <c r="B13" s="12">
        <v>1</v>
      </c>
      <c r="C13" s="12">
        <f>B13+1</f>
        <v>2</v>
      </c>
      <c r="D13" s="29">
        <v>2</v>
      </c>
      <c r="E13" s="12">
        <v>3</v>
      </c>
      <c r="F13" s="12">
        <v>4</v>
      </c>
      <c r="G13" s="12">
        <v>5</v>
      </c>
      <c r="H13" s="12">
        <v>6</v>
      </c>
      <c r="I13" s="30">
        <f>H13+1</f>
        <v>7</v>
      </c>
      <c r="J13" s="30">
        <f>I13+1</f>
        <v>8</v>
      </c>
      <c r="K13" s="30">
        <v>11</v>
      </c>
      <c r="L13" s="30">
        <v>12</v>
      </c>
      <c r="M13" s="30">
        <f>L13+1</f>
        <v>13</v>
      </c>
      <c r="N13" s="29">
        <v>7</v>
      </c>
      <c r="O13" s="29">
        <v>8</v>
      </c>
      <c r="P13" s="29">
        <v>7</v>
      </c>
      <c r="Q13" s="30">
        <v>8</v>
      </c>
      <c r="R13" s="30">
        <f>Q13+1</f>
        <v>9</v>
      </c>
      <c r="S13" s="30">
        <v>10</v>
      </c>
      <c r="T13" s="30">
        <v>11</v>
      </c>
      <c r="U13" s="30">
        <v>12</v>
      </c>
      <c r="V13" s="29">
        <v>13</v>
      </c>
      <c r="W13" s="30">
        <v>14</v>
      </c>
      <c r="X13" s="30">
        <f>W13+1</f>
        <v>15</v>
      </c>
      <c r="Y13" s="30">
        <v>16</v>
      </c>
      <c r="Z13" s="30">
        <v>17</v>
      </c>
      <c r="AA13" s="30">
        <v>18</v>
      </c>
      <c r="AB13" s="29">
        <v>19</v>
      </c>
      <c r="AC13" s="30">
        <v>20</v>
      </c>
      <c r="AD13" s="30">
        <f>AC13+1</f>
        <v>21</v>
      </c>
      <c r="AE13" s="30">
        <v>22</v>
      </c>
      <c r="AF13" s="30">
        <v>23</v>
      </c>
      <c r="AG13" s="30">
        <v>24</v>
      </c>
    </row>
    <row r="14" spans="1:33" s="35" customFormat="1" ht="27.75" customHeight="1">
      <c r="A14" s="31" t="s">
        <v>23</v>
      </c>
      <c r="B14" s="31" t="s">
        <v>24</v>
      </c>
      <c r="C14" s="32">
        <f>C15+C26+C33</f>
        <v>12821857</v>
      </c>
      <c r="D14" s="32">
        <v>13847765</v>
      </c>
      <c r="E14" s="31"/>
      <c r="F14" s="31"/>
      <c r="G14" s="31"/>
      <c r="H14" s="31"/>
      <c r="I14" s="33">
        <v>13619653</v>
      </c>
      <c r="J14" s="34"/>
      <c r="K14" s="34"/>
      <c r="L14" s="34"/>
      <c r="M14" s="34"/>
      <c r="N14" s="32">
        <v>12321790</v>
      </c>
      <c r="O14" s="32">
        <v>3672481</v>
      </c>
      <c r="P14" s="32">
        <v>15994271</v>
      </c>
      <c r="Q14" s="31"/>
      <c r="R14" s="31"/>
      <c r="S14" s="31"/>
      <c r="T14" s="31"/>
      <c r="U14" s="31"/>
      <c r="V14" s="32">
        <v>16831451</v>
      </c>
      <c r="W14" s="31"/>
      <c r="X14" s="31"/>
      <c r="Y14" s="31"/>
      <c r="Z14" s="31"/>
      <c r="AA14" s="31"/>
      <c r="AB14" s="32">
        <v>18520505</v>
      </c>
      <c r="AC14" s="31"/>
      <c r="AD14" s="31"/>
      <c r="AE14" s="31"/>
      <c r="AF14" s="31"/>
      <c r="AG14" s="31"/>
    </row>
    <row r="15" spans="1:33" s="39" customFormat="1" ht="18.75" customHeight="1">
      <c r="A15" s="36" t="s">
        <v>25</v>
      </c>
      <c r="B15" s="37" t="s">
        <v>26</v>
      </c>
      <c r="C15" s="33">
        <f>C16+C23</f>
        <v>5140399</v>
      </c>
      <c r="D15" s="32">
        <v>5942128</v>
      </c>
      <c r="E15" s="38"/>
      <c r="F15" s="38"/>
      <c r="G15" s="38"/>
      <c r="H15" s="38"/>
      <c r="I15" s="33">
        <v>6378355</v>
      </c>
      <c r="J15" s="33"/>
      <c r="K15" s="33"/>
      <c r="L15" s="33"/>
      <c r="M15" s="33"/>
      <c r="N15" s="32">
        <v>5740569</v>
      </c>
      <c r="O15" s="32">
        <v>1057927</v>
      </c>
      <c r="P15" s="32">
        <v>6798496</v>
      </c>
      <c r="Q15" s="33"/>
      <c r="R15" s="33"/>
      <c r="S15" s="33"/>
      <c r="T15" s="33"/>
      <c r="U15" s="33"/>
      <c r="V15" s="32">
        <v>7278558</v>
      </c>
      <c r="W15" s="33"/>
      <c r="X15" s="33"/>
      <c r="Y15" s="33"/>
      <c r="Z15" s="33"/>
      <c r="AA15" s="33"/>
      <c r="AB15" s="32">
        <v>8142746</v>
      </c>
      <c r="AC15" s="33"/>
      <c r="AD15" s="33"/>
      <c r="AE15" s="33"/>
      <c r="AF15" s="33"/>
      <c r="AG15" s="33"/>
    </row>
    <row r="16" spans="1:33" s="40" customFormat="1" ht="14.25">
      <c r="A16" s="36" t="s">
        <v>27</v>
      </c>
      <c r="B16" s="37" t="s">
        <v>28</v>
      </c>
      <c r="C16" s="33">
        <f>C17+C18+C19+C20+C21+C22</f>
        <v>3595466</v>
      </c>
      <c r="D16" s="32">
        <v>4552682</v>
      </c>
      <c r="E16" s="18"/>
      <c r="F16" s="18"/>
      <c r="G16" s="18"/>
      <c r="H16" s="18"/>
      <c r="I16" s="33">
        <v>4943405</v>
      </c>
      <c r="J16" s="34"/>
      <c r="K16" s="34"/>
      <c r="L16" s="34"/>
      <c r="M16" s="34"/>
      <c r="N16" s="32">
        <v>4877820</v>
      </c>
      <c r="O16" s="32">
        <v>696637</v>
      </c>
      <c r="P16" s="32">
        <v>5574457</v>
      </c>
      <c r="Q16" s="33"/>
      <c r="R16" s="33"/>
      <c r="S16" s="33"/>
      <c r="T16" s="33"/>
      <c r="U16" s="33"/>
      <c r="V16" s="32">
        <v>6217861</v>
      </c>
      <c r="W16" s="33"/>
      <c r="X16" s="33"/>
      <c r="Y16" s="33"/>
      <c r="Z16" s="33"/>
      <c r="AA16" s="33"/>
      <c r="AB16" s="32">
        <v>6942485</v>
      </c>
      <c r="AC16" s="34"/>
      <c r="AD16" s="34"/>
      <c r="AE16" s="34"/>
      <c r="AF16" s="17"/>
      <c r="AG16" s="17"/>
    </row>
    <row r="17" spans="1:33" s="39" customFormat="1" ht="27.75" customHeight="1">
      <c r="A17" s="41"/>
      <c r="B17" s="42" t="s">
        <v>29</v>
      </c>
      <c r="C17" s="43">
        <v>2682430</v>
      </c>
      <c r="D17" s="44">
        <v>3565925</v>
      </c>
      <c r="E17" s="43"/>
      <c r="F17" s="43"/>
      <c r="G17" s="43"/>
      <c r="H17" s="43"/>
      <c r="I17" s="45">
        <v>3936667</v>
      </c>
      <c r="J17" s="45"/>
      <c r="K17" s="45"/>
      <c r="L17" s="45"/>
      <c r="M17" s="45"/>
      <c r="N17" s="44">
        <v>3704130</v>
      </c>
      <c r="O17" s="44">
        <v>696637</v>
      </c>
      <c r="P17" s="44">
        <v>4400767</v>
      </c>
      <c r="Q17" s="45"/>
      <c r="R17" s="45"/>
      <c r="S17" s="45"/>
      <c r="T17" s="45"/>
      <c r="U17" s="45"/>
      <c r="V17" s="44">
        <v>4935255</v>
      </c>
      <c r="W17" s="45"/>
      <c r="X17" s="45"/>
      <c r="Y17" s="45"/>
      <c r="Z17" s="45"/>
      <c r="AA17" s="45"/>
      <c r="AB17" s="44">
        <v>5529617</v>
      </c>
      <c r="AC17" s="45"/>
      <c r="AD17" s="45"/>
      <c r="AE17" s="45"/>
      <c r="AF17" s="41"/>
      <c r="AG17" s="41"/>
    </row>
    <row r="18" spans="1:33" s="39" customFormat="1" ht="15">
      <c r="A18" s="41"/>
      <c r="B18" s="42" t="s">
        <v>30</v>
      </c>
      <c r="C18" s="43">
        <v>415510</v>
      </c>
      <c r="D18" s="44">
        <v>444649</v>
      </c>
      <c r="E18" s="43"/>
      <c r="F18" s="43"/>
      <c r="G18" s="43"/>
      <c r="H18" s="43"/>
      <c r="I18" s="45">
        <v>512442</v>
      </c>
      <c r="J18" s="45"/>
      <c r="K18" s="45"/>
      <c r="L18" s="45"/>
      <c r="M18" s="45"/>
      <c r="N18" s="44">
        <v>569635</v>
      </c>
      <c r="O18" s="44"/>
      <c r="P18" s="44">
        <v>569635</v>
      </c>
      <c r="Q18" s="45"/>
      <c r="R18" s="45"/>
      <c r="S18" s="45"/>
      <c r="T18" s="45"/>
      <c r="U18" s="45"/>
      <c r="V18" s="44">
        <v>613348</v>
      </c>
      <c r="W18" s="45"/>
      <c r="X18" s="45"/>
      <c r="Y18" s="45"/>
      <c r="Z18" s="45"/>
      <c r="AA18" s="45"/>
      <c r="AB18" s="44">
        <v>657615</v>
      </c>
      <c r="AC18" s="45"/>
      <c r="AD18" s="45"/>
      <c r="AE18" s="45"/>
      <c r="AF18" s="41"/>
      <c r="AG18" s="41"/>
    </row>
    <row r="19" spans="1:33" s="39" customFormat="1" ht="25.5">
      <c r="A19" s="41"/>
      <c r="B19" s="42" t="s">
        <v>31</v>
      </c>
      <c r="C19" s="43">
        <v>6528</v>
      </c>
      <c r="D19" s="44">
        <v>9200</v>
      </c>
      <c r="E19" s="43"/>
      <c r="F19" s="43"/>
      <c r="G19" s="43"/>
      <c r="H19" s="43"/>
      <c r="I19" s="45">
        <v>8000</v>
      </c>
      <c r="J19" s="45"/>
      <c r="K19" s="45"/>
      <c r="L19" s="45"/>
      <c r="M19" s="45"/>
      <c r="N19" s="44">
        <v>9000</v>
      </c>
      <c r="O19" s="44"/>
      <c r="P19" s="44">
        <v>9000</v>
      </c>
      <c r="Q19" s="45"/>
      <c r="R19" s="45"/>
      <c r="S19" s="45"/>
      <c r="T19" s="45"/>
      <c r="U19" s="45"/>
      <c r="V19" s="44">
        <v>9684</v>
      </c>
      <c r="W19" s="45"/>
      <c r="X19" s="45"/>
      <c r="Y19" s="45"/>
      <c r="Z19" s="45"/>
      <c r="AA19" s="45"/>
      <c r="AB19" s="44">
        <v>10333</v>
      </c>
      <c r="AC19" s="45"/>
      <c r="AD19" s="45"/>
      <c r="AE19" s="45"/>
      <c r="AF19" s="41"/>
      <c r="AG19" s="41"/>
    </row>
    <row r="20" spans="1:33" s="39" customFormat="1" ht="15">
      <c r="A20" s="41"/>
      <c r="B20" s="42" t="s">
        <v>32</v>
      </c>
      <c r="C20" s="43">
        <v>383849</v>
      </c>
      <c r="D20" s="44">
        <v>382781</v>
      </c>
      <c r="E20" s="43"/>
      <c r="F20" s="43"/>
      <c r="G20" s="43"/>
      <c r="H20" s="43"/>
      <c r="I20" s="45">
        <v>338105</v>
      </c>
      <c r="J20" s="45"/>
      <c r="K20" s="45"/>
      <c r="L20" s="45"/>
      <c r="M20" s="45"/>
      <c r="N20" s="44">
        <v>432298</v>
      </c>
      <c r="O20" s="44"/>
      <c r="P20" s="44">
        <v>432298</v>
      </c>
      <c r="Q20" s="45"/>
      <c r="R20" s="45"/>
      <c r="S20" s="45"/>
      <c r="T20" s="45"/>
      <c r="U20" s="45"/>
      <c r="V20" s="44">
        <v>460435</v>
      </c>
      <c r="W20" s="45"/>
      <c r="X20" s="45"/>
      <c r="Y20" s="45"/>
      <c r="Z20" s="45"/>
      <c r="AA20" s="45"/>
      <c r="AB20" s="44">
        <v>490693</v>
      </c>
      <c r="AC20" s="45"/>
      <c r="AD20" s="45"/>
      <c r="AE20" s="45"/>
      <c r="AF20" s="41"/>
      <c r="AG20" s="41"/>
    </row>
    <row r="21" spans="1:33" s="39" customFormat="1" ht="15">
      <c r="A21" s="41"/>
      <c r="B21" s="42" t="s">
        <v>33</v>
      </c>
      <c r="C21" s="43">
        <v>88683</v>
      </c>
      <c r="D21" s="44">
        <v>107812</v>
      </c>
      <c r="E21" s="43"/>
      <c r="F21" s="43"/>
      <c r="G21" s="43"/>
      <c r="H21" s="43"/>
      <c r="I21" s="45">
        <v>107812</v>
      </c>
      <c r="J21" s="45"/>
      <c r="K21" s="45"/>
      <c r="L21" s="45"/>
      <c r="M21" s="45"/>
      <c r="N21" s="44">
        <v>119557</v>
      </c>
      <c r="O21" s="44"/>
      <c r="P21" s="44">
        <v>119557</v>
      </c>
      <c r="Q21" s="45"/>
      <c r="R21" s="45"/>
      <c r="S21" s="45"/>
      <c r="T21" s="45"/>
      <c r="U21" s="45"/>
      <c r="V21" s="44">
        <v>153139</v>
      </c>
      <c r="W21" s="45"/>
      <c r="X21" s="45"/>
      <c r="Y21" s="45"/>
      <c r="Z21" s="45"/>
      <c r="AA21" s="45"/>
      <c r="AB21" s="44">
        <v>205227</v>
      </c>
      <c r="AC21" s="45"/>
      <c r="AD21" s="45"/>
      <c r="AE21" s="45"/>
      <c r="AF21" s="41"/>
      <c r="AG21" s="41"/>
    </row>
    <row r="22" spans="1:33" s="39" customFormat="1" ht="15">
      <c r="A22" s="41"/>
      <c r="B22" s="42" t="s">
        <v>34</v>
      </c>
      <c r="C22" s="43">
        <f>37411-18945</f>
        <v>18466</v>
      </c>
      <c r="D22" s="44">
        <v>42315</v>
      </c>
      <c r="E22" s="43"/>
      <c r="F22" s="43"/>
      <c r="G22" s="43"/>
      <c r="H22" s="43"/>
      <c r="I22" s="45">
        <v>40379</v>
      </c>
      <c r="J22" s="45"/>
      <c r="K22" s="45"/>
      <c r="L22" s="45"/>
      <c r="M22" s="45"/>
      <c r="N22" s="44">
        <v>43200</v>
      </c>
      <c r="O22" s="44"/>
      <c r="P22" s="44">
        <v>43200</v>
      </c>
      <c r="Q22" s="45"/>
      <c r="R22" s="45"/>
      <c r="S22" s="45"/>
      <c r="T22" s="45"/>
      <c r="U22" s="45"/>
      <c r="V22" s="44">
        <v>46000</v>
      </c>
      <c r="W22" s="45"/>
      <c r="X22" s="45"/>
      <c r="Y22" s="45"/>
      <c r="Z22" s="45"/>
      <c r="AA22" s="45"/>
      <c r="AB22" s="44">
        <v>49000</v>
      </c>
      <c r="AC22" s="45"/>
      <c r="AD22" s="45"/>
      <c r="AE22" s="45"/>
      <c r="AF22" s="41"/>
      <c r="AG22" s="41"/>
    </row>
    <row r="23" spans="1:33" s="40" customFormat="1" ht="14.25">
      <c r="A23" s="36" t="s">
        <v>35</v>
      </c>
      <c r="B23" s="37" t="s">
        <v>36</v>
      </c>
      <c r="C23" s="38">
        <v>1544933</v>
      </c>
      <c r="D23" s="32">
        <v>1389446</v>
      </c>
      <c r="E23" s="38"/>
      <c r="F23" s="38"/>
      <c r="G23" s="38"/>
      <c r="H23" s="38"/>
      <c r="I23" s="33">
        <v>1434950</v>
      </c>
      <c r="J23" s="33"/>
      <c r="K23" s="33"/>
      <c r="L23" s="33"/>
      <c r="M23" s="33"/>
      <c r="N23" s="32">
        <v>862749</v>
      </c>
      <c r="O23" s="32"/>
      <c r="P23" s="32">
        <v>1224039</v>
      </c>
      <c r="Q23" s="33"/>
      <c r="R23" s="33"/>
      <c r="S23" s="33"/>
      <c r="T23" s="33"/>
      <c r="U23" s="33"/>
      <c r="V23" s="32">
        <v>1060697</v>
      </c>
      <c r="W23" s="33"/>
      <c r="X23" s="33"/>
      <c r="Y23" s="33"/>
      <c r="Z23" s="33"/>
      <c r="AA23" s="33"/>
      <c r="AB23" s="32">
        <v>1200261</v>
      </c>
      <c r="AC23" s="33"/>
      <c r="AD23" s="33"/>
      <c r="AE23" s="33"/>
      <c r="AF23" s="36"/>
      <c r="AG23" s="36"/>
    </row>
    <row r="24" spans="1:33" s="39" customFormat="1" ht="38.25">
      <c r="A24" s="46"/>
      <c r="B24" s="47" t="s">
        <v>37</v>
      </c>
      <c r="C24" s="43">
        <v>1024969</v>
      </c>
      <c r="D24" s="44">
        <v>902446</v>
      </c>
      <c r="E24" s="43"/>
      <c r="F24" s="43"/>
      <c r="G24" s="43"/>
      <c r="H24" s="43"/>
      <c r="I24" s="45">
        <v>926189</v>
      </c>
      <c r="J24" s="45"/>
      <c r="K24" s="45"/>
      <c r="L24" s="45"/>
      <c r="M24" s="45"/>
      <c r="N24" s="44">
        <v>529684</v>
      </c>
      <c r="O24" s="44"/>
      <c r="P24" s="44">
        <v>890974</v>
      </c>
      <c r="Q24" s="45"/>
      <c r="R24" s="45"/>
      <c r="S24" s="45"/>
      <c r="T24" s="45"/>
      <c r="U24" s="45"/>
      <c r="V24" s="44">
        <v>765580</v>
      </c>
      <c r="W24" s="45"/>
      <c r="X24" s="45"/>
      <c r="Y24" s="45"/>
      <c r="Z24" s="45"/>
      <c r="AA24" s="45"/>
      <c r="AB24" s="44">
        <v>927167</v>
      </c>
      <c r="AC24" s="45"/>
      <c r="AD24" s="45"/>
      <c r="AE24" s="45"/>
      <c r="AF24" s="41"/>
      <c r="AG24" s="41"/>
    </row>
    <row r="25" spans="1:33" s="39" customFormat="1" ht="25.5">
      <c r="A25" s="46"/>
      <c r="B25" s="47" t="s">
        <v>38</v>
      </c>
      <c r="C25" s="43">
        <v>164171</v>
      </c>
      <c r="D25" s="44">
        <v>89988</v>
      </c>
      <c r="E25" s="43"/>
      <c r="F25" s="43"/>
      <c r="G25" s="43"/>
      <c r="H25" s="43"/>
      <c r="I25" s="45">
        <v>112082</v>
      </c>
      <c r="J25" s="45"/>
      <c r="K25" s="45"/>
      <c r="L25" s="45"/>
      <c r="M25" s="45"/>
      <c r="N25" s="44">
        <v>180436</v>
      </c>
      <c r="O25" s="44"/>
      <c r="P25" s="44">
        <v>180436</v>
      </c>
      <c r="Q25" s="45"/>
      <c r="R25" s="45"/>
      <c r="S25" s="45"/>
      <c r="T25" s="45"/>
      <c r="U25" s="45"/>
      <c r="V25" s="44">
        <v>141773</v>
      </c>
      <c r="W25" s="45"/>
      <c r="X25" s="45"/>
      <c r="Y25" s="45"/>
      <c r="Z25" s="45"/>
      <c r="AA25" s="45"/>
      <c r="AB25" s="44">
        <v>114216</v>
      </c>
      <c r="AC25" s="45"/>
      <c r="AD25" s="45"/>
      <c r="AE25" s="45"/>
      <c r="AF25" s="41"/>
      <c r="AG25" s="41"/>
    </row>
    <row r="26" spans="1:33" s="40" customFormat="1" ht="32.25" customHeight="1">
      <c r="A26" s="36" t="s">
        <v>39</v>
      </c>
      <c r="B26" s="37" t="s">
        <v>40</v>
      </c>
      <c r="C26" s="38">
        <f>C27+C32</f>
        <v>7681458</v>
      </c>
      <c r="D26" s="32">
        <v>6473975</v>
      </c>
      <c r="E26" s="38"/>
      <c r="F26" s="38"/>
      <c r="G26" s="38"/>
      <c r="H26" s="38"/>
      <c r="I26" s="33">
        <v>5865226</v>
      </c>
      <c r="J26" s="33">
        <v>0</v>
      </c>
      <c r="K26" s="33">
        <v>0</v>
      </c>
      <c r="L26" s="33">
        <v>0</v>
      </c>
      <c r="M26" s="33">
        <v>0</v>
      </c>
      <c r="N26" s="32">
        <v>5220620</v>
      </c>
      <c r="O26" s="32">
        <v>2605914</v>
      </c>
      <c r="P26" s="32">
        <v>7826534</v>
      </c>
      <c r="Q26" s="38"/>
      <c r="R26" s="38"/>
      <c r="S26" s="38"/>
      <c r="T26" s="38"/>
      <c r="U26" s="38"/>
      <c r="V26" s="32">
        <v>8113593</v>
      </c>
      <c r="W26" s="38"/>
      <c r="X26" s="38"/>
      <c r="Y26" s="38"/>
      <c r="Z26" s="38"/>
      <c r="AA26" s="38"/>
      <c r="AB26" s="32">
        <v>8773051</v>
      </c>
      <c r="AC26" s="33"/>
      <c r="AD26" s="33"/>
      <c r="AE26" s="33"/>
      <c r="AF26" s="36"/>
      <c r="AG26" s="36"/>
    </row>
    <row r="27" spans="1:33" s="40" customFormat="1" ht="38.25">
      <c r="A27" s="36" t="s">
        <v>41</v>
      </c>
      <c r="B27" s="37" t="s">
        <v>42</v>
      </c>
      <c r="C27" s="38">
        <f>C28+C29+C30+C31</f>
        <v>7655821</v>
      </c>
      <c r="D27" s="32">
        <v>6462229</v>
      </c>
      <c r="E27" s="38"/>
      <c r="F27" s="38"/>
      <c r="G27" s="38"/>
      <c r="H27" s="38"/>
      <c r="I27" s="33">
        <v>5854980</v>
      </c>
      <c r="J27" s="33">
        <v>0</v>
      </c>
      <c r="K27" s="33">
        <v>0</v>
      </c>
      <c r="L27" s="33">
        <v>0</v>
      </c>
      <c r="M27" s="33">
        <v>0</v>
      </c>
      <c r="N27" s="32">
        <v>5220620</v>
      </c>
      <c r="O27" s="32">
        <v>2605914</v>
      </c>
      <c r="P27" s="32">
        <v>7826534</v>
      </c>
      <c r="Q27" s="38"/>
      <c r="R27" s="38"/>
      <c r="S27" s="38"/>
      <c r="T27" s="38"/>
      <c r="U27" s="38"/>
      <c r="V27" s="32">
        <v>8113593</v>
      </c>
      <c r="W27" s="38"/>
      <c r="X27" s="38"/>
      <c r="Y27" s="38"/>
      <c r="Z27" s="38"/>
      <c r="AA27" s="38"/>
      <c r="AB27" s="32">
        <v>8773051</v>
      </c>
      <c r="AC27" s="33"/>
      <c r="AD27" s="33"/>
      <c r="AE27" s="33"/>
      <c r="AF27" s="36"/>
      <c r="AG27" s="36"/>
    </row>
    <row r="28" spans="1:33" s="39" customFormat="1" ht="15">
      <c r="A28" s="41"/>
      <c r="B28" s="42" t="s">
        <v>43</v>
      </c>
      <c r="C28" s="43">
        <v>3989428</v>
      </c>
      <c r="D28" s="44">
        <v>2110110</v>
      </c>
      <c r="E28" s="43"/>
      <c r="F28" s="43"/>
      <c r="G28" s="43"/>
      <c r="H28" s="43"/>
      <c r="I28" s="45">
        <v>1902739</v>
      </c>
      <c r="J28" s="45"/>
      <c r="K28" s="45"/>
      <c r="L28" s="45"/>
      <c r="M28" s="45"/>
      <c r="N28" s="44">
        <v>2814885</v>
      </c>
      <c r="O28" s="44">
        <v>-265379</v>
      </c>
      <c r="P28" s="44">
        <v>2549506</v>
      </c>
      <c r="Q28" s="45"/>
      <c r="R28" s="45"/>
      <c r="S28" s="45"/>
      <c r="T28" s="45"/>
      <c r="U28" s="45"/>
      <c r="V28" s="44">
        <v>2994610</v>
      </c>
      <c r="W28" s="45"/>
      <c r="X28" s="45"/>
      <c r="Y28" s="45"/>
      <c r="Z28" s="45"/>
      <c r="AA28" s="45"/>
      <c r="AB28" s="44">
        <v>3100804</v>
      </c>
      <c r="AC28" s="45"/>
      <c r="AD28" s="45"/>
      <c r="AE28" s="45"/>
      <c r="AF28" s="41"/>
      <c r="AG28" s="41"/>
    </row>
    <row r="29" spans="1:33" s="39" customFormat="1" ht="17.25" customHeight="1">
      <c r="A29" s="41"/>
      <c r="B29" s="42" t="s">
        <v>44</v>
      </c>
      <c r="C29" s="43">
        <v>1700270</v>
      </c>
      <c r="D29" s="44">
        <v>2393470</v>
      </c>
      <c r="E29" s="43"/>
      <c r="F29" s="43"/>
      <c r="G29" s="43"/>
      <c r="H29" s="43"/>
      <c r="I29" s="45">
        <v>2247181</v>
      </c>
      <c r="J29" s="45"/>
      <c r="K29" s="45"/>
      <c r="L29" s="45"/>
      <c r="M29" s="45"/>
      <c r="N29" s="44">
        <v>2264441</v>
      </c>
      <c r="O29" s="44">
        <v>309686</v>
      </c>
      <c r="P29" s="44">
        <v>2574127</v>
      </c>
      <c r="Q29" s="45"/>
      <c r="R29" s="45"/>
      <c r="S29" s="45"/>
      <c r="T29" s="45"/>
      <c r="U29" s="45"/>
      <c r="V29" s="44">
        <v>2548926</v>
      </c>
      <c r="W29" s="45"/>
      <c r="X29" s="45"/>
      <c r="Y29" s="45"/>
      <c r="Z29" s="45"/>
      <c r="AA29" s="45"/>
      <c r="AB29" s="44">
        <v>2813378</v>
      </c>
      <c r="AC29" s="45"/>
      <c r="AD29" s="45"/>
      <c r="AE29" s="45"/>
      <c r="AF29" s="41"/>
      <c r="AG29" s="41"/>
    </row>
    <row r="30" spans="1:33" s="39" customFormat="1" ht="15">
      <c r="A30" s="41"/>
      <c r="B30" s="42" t="s">
        <v>45</v>
      </c>
      <c r="C30" s="43">
        <v>1939322</v>
      </c>
      <c r="D30" s="44">
        <v>1958649</v>
      </c>
      <c r="E30" s="43"/>
      <c r="F30" s="43"/>
      <c r="G30" s="43"/>
      <c r="H30" s="43"/>
      <c r="I30" s="45">
        <v>1705060</v>
      </c>
      <c r="J30" s="45"/>
      <c r="K30" s="45"/>
      <c r="L30" s="45"/>
      <c r="M30" s="45"/>
      <c r="N30" s="44"/>
      <c r="O30" s="44">
        <v>2578607</v>
      </c>
      <c r="P30" s="44">
        <v>2578607</v>
      </c>
      <c r="Q30" s="45"/>
      <c r="R30" s="45"/>
      <c r="S30" s="45"/>
      <c r="T30" s="45"/>
      <c r="U30" s="45"/>
      <c r="V30" s="44">
        <v>2460630</v>
      </c>
      <c r="W30" s="45"/>
      <c r="X30" s="45"/>
      <c r="Y30" s="45"/>
      <c r="Z30" s="45"/>
      <c r="AA30" s="45"/>
      <c r="AB30" s="44">
        <v>2709154</v>
      </c>
      <c r="AC30" s="45"/>
      <c r="AD30" s="45"/>
      <c r="AE30" s="45"/>
      <c r="AF30" s="41"/>
      <c r="AG30" s="41"/>
    </row>
    <row r="31" spans="1:33" s="39" customFormat="1" ht="25.5">
      <c r="A31" s="41"/>
      <c r="B31" s="42" t="s">
        <v>46</v>
      </c>
      <c r="C31" s="43">
        <v>26801</v>
      </c>
      <c r="D31" s="44"/>
      <c r="E31" s="43"/>
      <c r="F31" s="43"/>
      <c r="G31" s="43"/>
      <c r="H31" s="43"/>
      <c r="I31" s="45"/>
      <c r="J31" s="45"/>
      <c r="K31" s="45"/>
      <c r="L31" s="45"/>
      <c r="M31" s="45"/>
      <c r="N31" s="44">
        <v>141294</v>
      </c>
      <c r="O31" s="44">
        <v>-17000</v>
      </c>
      <c r="P31" s="44">
        <v>124294</v>
      </c>
      <c r="Q31" s="45"/>
      <c r="R31" s="45"/>
      <c r="S31" s="45"/>
      <c r="T31" s="45"/>
      <c r="U31" s="45"/>
      <c r="V31" s="44">
        <v>109427</v>
      </c>
      <c r="W31" s="45"/>
      <c r="X31" s="45"/>
      <c r="Y31" s="45"/>
      <c r="Z31" s="45"/>
      <c r="AA31" s="45"/>
      <c r="AB31" s="44">
        <v>149715</v>
      </c>
      <c r="AC31" s="45"/>
      <c r="AD31" s="45"/>
      <c r="AE31" s="45"/>
      <c r="AF31" s="41"/>
      <c r="AG31" s="41"/>
    </row>
    <row r="32" spans="1:33" s="39" customFormat="1" ht="25.5">
      <c r="A32" s="36" t="s">
        <v>47</v>
      </c>
      <c r="B32" s="37" t="s">
        <v>48</v>
      </c>
      <c r="C32" s="43">
        <v>25637</v>
      </c>
      <c r="D32" s="44">
        <v>11746</v>
      </c>
      <c r="E32" s="43"/>
      <c r="F32" s="43"/>
      <c r="G32" s="43"/>
      <c r="H32" s="43"/>
      <c r="I32" s="45">
        <v>10246</v>
      </c>
      <c r="J32" s="45"/>
      <c r="K32" s="45"/>
      <c r="L32" s="45"/>
      <c r="M32" s="45"/>
      <c r="N32" s="44"/>
      <c r="O32" s="44"/>
      <c r="P32" s="44"/>
      <c r="Q32" s="45"/>
      <c r="R32" s="45"/>
      <c r="S32" s="45"/>
      <c r="T32" s="45"/>
      <c r="U32" s="45"/>
      <c r="V32" s="44"/>
      <c r="W32" s="45"/>
      <c r="X32" s="45"/>
      <c r="Y32" s="45"/>
      <c r="Z32" s="45"/>
      <c r="AA32" s="45"/>
      <c r="AB32" s="44"/>
      <c r="AC32" s="45"/>
      <c r="AD32" s="45"/>
      <c r="AE32" s="45"/>
      <c r="AF32" s="41"/>
      <c r="AG32" s="41"/>
    </row>
    <row r="33" spans="1:33" s="39" customFormat="1" ht="42.75" customHeight="1">
      <c r="A33" s="36" t="s">
        <v>49</v>
      </c>
      <c r="B33" s="37" t="s">
        <v>50</v>
      </c>
      <c r="C33" s="33"/>
      <c r="D33" s="32">
        <v>1431662</v>
      </c>
      <c r="E33" s="43"/>
      <c r="F33" s="43"/>
      <c r="G33" s="43"/>
      <c r="H33" s="43"/>
      <c r="I33" s="33">
        <v>1376072</v>
      </c>
      <c r="J33" s="45"/>
      <c r="K33" s="45"/>
      <c r="L33" s="45"/>
      <c r="M33" s="45"/>
      <c r="N33" s="32">
        <v>1360601</v>
      </c>
      <c r="O33" s="32"/>
      <c r="P33" s="32">
        <v>1369241</v>
      </c>
      <c r="Q33" s="45"/>
      <c r="R33" s="45"/>
      <c r="S33" s="45"/>
      <c r="T33" s="45"/>
      <c r="U33" s="45"/>
      <c r="V33" s="32">
        <v>1439300</v>
      </c>
      <c r="W33" s="45"/>
      <c r="X33" s="45"/>
      <c r="Y33" s="45"/>
      <c r="Z33" s="45"/>
      <c r="AA33" s="45"/>
      <c r="AB33" s="32">
        <v>1604708</v>
      </c>
      <c r="AC33" s="45"/>
      <c r="AD33" s="45"/>
      <c r="AE33" s="45"/>
      <c r="AF33" s="41"/>
      <c r="AG33" s="41"/>
    </row>
    <row r="34" spans="1:33" s="53" customFormat="1" ht="21.75" customHeight="1" hidden="1">
      <c r="A34" s="48"/>
      <c r="B34" s="49" t="s">
        <v>51</v>
      </c>
      <c r="C34" s="50"/>
      <c r="D34" s="51"/>
      <c r="E34" s="50"/>
      <c r="F34" s="50"/>
      <c r="G34" s="50"/>
      <c r="H34" s="50"/>
      <c r="I34" s="52"/>
      <c r="J34" s="52"/>
      <c r="K34" s="52"/>
      <c r="L34" s="52"/>
      <c r="M34" s="52"/>
      <c r="N34" s="51">
        <v>8.4</v>
      </c>
      <c r="O34" s="51"/>
      <c r="P34" s="51"/>
      <c r="Q34" s="52"/>
      <c r="R34" s="52"/>
      <c r="S34" s="52"/>
      <c r="T34" s="52"/>
      <c r="U34" s="52"/>
      <c r="V34" s="51"/>
      <c r="W34" s="52"/>
      <c r="X34" s="52"/>
      <c r="Y34" s="52"/>
      <c r="Z34" s="52"/>
      <c r="AA34" s="52"/>
      <c r="AB34" s="51"/>
      <c r="AC34" s="52"/>
      <c r="AD34" s="52"/>
      <c r="AE34" s="52"/>
      <c r="AF34" s="48"/>
      <c r="AG34" s="48"/>
    </row>
    <row r="35" spans="1:33" s="55" customFormat="1" ht="36.75" customHeight="1">
      <c r="A35" s="54">
        <v>2</v>
      </c>
      <c r="B35" s="31" t="s">
        <v>52</v>
      </c>
      <c r="C35" s="32">
        <f>SUM(C37:C52)</f>
        <v>13723454</v>
      </c>
      <c r="D35" s="32">
        <v>15852663</v>
      </c>
      <c r="E35" s="32">
        <v>9964264</v>
      </c>
      <c r="F35" s="32">
        <v>2003311</v>
      </c>
      <c r="G35" s="32">
        <v>2312458</v>
      </c>
      <c r="H35" s="32">
        <v>1572630</v>
      </c>
      <c r="I35" s="33">
        <v>14849432</v>
      </c>
      <c r="J35" s="33">
        <v>9440801</v>
      </c>
      <c r="K35" s="33">
        <v>1676840</v>
      </c>
      <c r="L35" s="33">
        <v>2274592</v>
      </c>
      <c r="M35" s="33">
        <v>1457199</v>
      </c>
      <c r="N35" s="32" t="e">
        <v>#REF!</v>
      </c>
      <c r="O35" s="32" t="e">
        <v>#REF!</v>
      </c>
      <c r="P35" s="32">
        <v>17083221</v>
      </c>
      <c r="Q35" s="32">
        <v>13080042</v>
      </c>
      <c r="R35" s="32">
        <v>2702901</v>
      </c>
      <c r="S35" s="32">
        <v>10377141</v>
      </c>
      <c r="T35" s="32">
        <v>2574127</v>
      </c>
      <c r="U35" s="32">
        <v>1429052</v>
      </c>
      <c r="V35" s="32">
        <v>16660624</v>
      </c>
      <c r="W35" s="32">
        <v>12672511</v>
      </c>
      <c r="X35" s="32">
        <v>2570057</v>
      </c>
      <c r="Y35" s="32">
        <v>10102454</v>
      </c>
      <c r="Z35" s="32">
        <v>2548926</v>
      </c>
      <c r="AA35" s="32">
        <v>1439187</v>
      </c>
      <c r="AB35" s="32">
        <v>18460397</v>
      </c>
      <c r="AC35" s="32">
        <v>14042424</v>
      </c>
      <c r="AD35" s="32">
        <v>2858869</v>
      </c>
      <c r="AE35" s="32">
        <v>11183555</v>
      </c>
      <c r="AF35" s="32">
        <v>2813378</v>
      </c>
      <c r="AG35" s="32">
        <v>1604595</v>
      </c>
    </row>
    <row r="36" spans="1:33" s="39" customFormat="1" ht="63.75">
      <c r="A36" s="36"/>
      <c r="B36" s="37" t="s">
        <v>111</v>
      </c>
      <c r="C36" s="38"/>
      <c r="D36" s="56"/>
      <c r="E36" s="33"/>
      <c r="F36" s="33"/>
      <c r="G36" s="33"/>
      <c r="H36" s="33"/>
      <c r="I36" s="57"/>
      <c r="J36" s="33"/>
      <c r="K36" s="33"/>
      <c r="L36" s="33"/>
      <c r="M36" s="33"/>
      <c r="N36" s="56"/>
      <c r="O36" s="56"/>
      <c r="P36" s="56"/>
      <c r="Q36" s="33"/>
      <c r="R36" s="43"/>
      <c r="S36" s="43"/>
      <c r="T36" s="33"/>
      <c r="U36" s="33"/>
      <c r="V36" s="56"/>
      <c r="W36" s="33"/>
      <c r="X36" s="33"/>
      <c r="Y36" s="33"/>
      <c r="Z36" s="33"/>
      <c r="AA36" s="33"/>
      <c r="AB36" s="56"/>
      <c r="AC36" s="33"/>
      <c r="AD36" s="33"/>
      <c r="AE36" s="33"/>
      <c r="AF36" s="38"/>
      <c r="AG36" s="38"/>
    </row>
    <row r="37" spans="1:33" s="40" customFormat="1" ht="14.25">
      <c r="A37" s="46" t="s">
        <v>53</v>
      </c>
      <c r="B37" s="42" t="s">
        <v>54</v>
      </c>
      <c r="C37" s="38">
        <v>19851</v>
      </c>
      <c r="D37" s="32">
        <v>32349</v>
      </c>
      <c r="E37" s="45">
        <v>32349</v>
      </c>
      <c r="F37" s="45"/>
      <c r="G37" s="45"/>
      <c r="H37" s="45"/>
      <c r="I37" s="33">
        <v>31531</v>
      </c>
      <c r="J37" s="45">
        <v>31531</v>
      </c>
      <c r="K37" s="33"/>
      <c r="L37" s="45"/>
      <c r="M37" s="45"/>
      <c r="N37" s="32" t="e">
        <v>#REF!</v>
      </c>
      <c r="O37" s="32" t="e">
        <v>#REF!</v>
      </c>
      <c r="P37" s="32">
        <v>37553</v>
      </c>
      <c r="Q37" s="43">
        <v>37553</v>
      </c>
      <c r="R37" s="43">
        <v>0</v>
      </c>
      <c r="S37" s="43">
        <v>37553</v>
      </c>
      <c r="T37" s="43">
        <v>0</v>
      </c>
      <c r="U37" s="43">
        <v>0</v>
      </c>
      <c r="V37" s="32">
        <v>38767</v>
      </c>
      <c r="W37" s="43">
        <v>38767</v>
      </c>
      <c r="X37" s="43">
        <v>0</v>
      </c>
      <c r="Y37" s="43">
        <v>38767</v>
      </c>
      <c r="Z37" s="43">
        <v>0</v>
      </c>
      <c r="AA37" s="43">
        <v>0</v>
      </c>
      <c r="AB37" s="32">
        <v>39841</v>
      </c>
      <c r="AC37" s="43">
        <v>39841</v>
      </c>
      <c r="AD37" s="43">
        <v>0</v>
      </c>
      <c r="AE37" s="43">
        <v>39841</v>
      </c>
      <c r="AF37" s="43">
        <v>0</v>
      </c>
      <c r="AG37" s="43">
        <v>0</v>
      </c>
    </row>
    <row r="38" spans="1:33" s="40" customFormat="1" ht="14.25">
      <c r="A38" s="46" t="s">
        <v>55</v>
      </c>
      <c r="B38" s="42" t="s">
        <v>56</v>
      </c>
      <c r="C38" s="38">
        <v>539607</v>
      </c>
      <c r="D38" s="32">
        <v>754995</v>
      </c>
      <c r="E38" s="45">
        <v>564717</v>
      </c>
      <c r="F38" s="45">
        <v>16138</v>
      </c>
      <c r="G38" s="45">
        <v>170523</v>
      </c>
      <c r="H38" s="45">
        <v>3617</v>
      </c>
      <c r="I38" s="33">
        <v>701373</v>
      </c>
      <c r="J38" s="45">
        <v>502489</v>
      </c>
      <c r="K38" s="45">
        <v>4450</v>
      </c>
      <c r="L38" s="45">
        <v>190899</v>
      </c>
      <c r="M38" s="45">
        <v>3535</v>
      </c>
      <c r="N38" s="32" t="e">
        <v>#REF!</v>
      </c>
      <c r="O38" s="32" t="e">
        <v>#REF!</v>
      </c>
      <c r="P38" s="32">
        <v>793763</v>
      </c>
      <c r="Q38" s="43">
        <v>530145</v>
      </c>
      <c r="R38" s="43">
        <v>4000</v>
      </c>
      <c r="S38" s="43">
        <v>526145</v>
      </c>
      <c r="T38" s="43">
        <v>260981</v>
      </c>
      <c r="U38" s="43">
        <v>2637</v>
      </c>
      <c r="V38" s="32">
        <v>767009</v>
      </c>
      <c r="W38" s="43">
        <v>480764</v>
      </c>
      <c r="X38" s="43">
        <v>4400</v>
      </c>
      <c r="Y38" s="43">
        <v>476364</v>
      </c>
      <c r="Z38" s="43">
        <v>283608</v>
      </c>
      <c r="AA38" s="43">
        <v>2637</v>
      </c>
      <c r="AB38" s="32">
        <v>821238</v>
      </c>
      <c r="AC38" s="43">
        <v>521363</v>
      </c>
      <c r="AD38" s="43">
        <v>4500</v>
      </c>
      <c r="AE38" s="43">
        <v>516863</v>
      </c>
      <c r="AF38" s="43">
        <v>297238</v>
      </c>
      <c r="AG38" s="43">
        <v>2637</v>
      </c>
    </row>
    <row r="39" spans="1:33" s="39" customFormat="1" ht="15">
      <c r="A39" s="58" t="s">
        <v>57</v>
      </c>
      <c r="B39" s="42" t="s">
        <v>58</v>
      </c>
      <c r="C39" s="43">
        <v>0</v>
      </c>
      <c r="D39" s="32">
        <v>14554</v>
      </c>
      <c r="E39" s="45">
        <v>14554</v>
      </c>
      <c r="F39" s="45"/>
      <c r="G39" s="45"/>
      <c r="H39" s="45"/>
      <c r="I39" s="33">
        <v>18595</v>
      </c>
      <c r="J39" s="45">
        <v>18595</v>
      </c>
      <c r="K39" s="45"/>
      <c r="L39" s="45"/>
      <c r="M39" s="45"/>
      <c r="N39" s="32" t="e">
        <v>#REF!</v>
      </c>
      <c r="O39" s="32" t="e">
        <v>#REF!</v>
      </c>
      <c r="P39" s="32">
        <v>23694</v>
      </c>
      <c r="Q39" s="43">
        <v>23694</v>
      </c>
      <c r="R39" s="43">
        <v>0</v>
      </c>
      <c r="S39" s="43">
        <v>23694</v>
      </c>
      <c r="T39" s="43">
        <v>0</v>
      </c>
      <c r="U39" s="43">
        <v>0</v>
      </c>
      <c r="V39" s="32">
        <v>22856</v>
      </c>
      <c r="W39" s="43">
        <v>22856</v>
      </c>
      <c r="X39" s="43">
        <v>0</v>
      </c>
      <c r="Y39" s="43">
        <v>22856</v>
      </c>
      <c r="Z39" s="43">
        <v>0</v>
      </c>
      <c r="AA39" s="43">
        <v>0</v>
      </c>
      <c r="AB39" s="32">
        <v>23559</v>
      </c>
      <c r="AC39" s="43">
        <v>23559</v>
      </c>
      <c r="AD39" s="43">
        <v>0</v>
      </c>
      <c r="AE39" s="43">
        <v>23559</v>
      </c>
      <c r="AF39" s="43">
        <v>0</v>
      </c>
      <c r="AG39" s="43">
        <v>0</v>
      </c>
    </row>
    <row r="40" spans="1:33" s="40" customFormat="1" ht="25.5">
      <c r="A40" s="46" t="s">
        <v>59</v>
      </c>
      <c r="B40" s="42" t="s">
        <v>60</v>
      </c>
      <c r="C40" s="38">
        <v>170346</v>
      </c>
      <c r="D40" s="32">
        <v>136539</v>
      </c>
      <c r="E40" s="45">
        <v>88324</v>
      </c>
      <c r="F40" s="45"/>
      <c r="G40" s="45">
        <v>48215</v>
      </c>
      <c r="H40" s="45"/>
      <c r="I40" s="33">
        <v>133801</v>
      </c>
      <c r="J40" s="45">
        <v>85674</v>
      </c>
      <c r="K40" s="45"/>
      <c r="L40" s="45">
        <v>48127</v>
      </c>
      <c r="M40" s="45"/>
      <c r="N40" s="32" t="e">
        <v>#REF!</v>
      </c>
      <c r="O40" s="32" t="e">
        <v>#REF!</v>
      </c>
      <c r="P40" s="32">
        <v>179458</v>
      </c>
      <c r="Q40" s="43">
        <v>139957</v>
      </c>
      <c r="R40" s="43">
        <v>0</v>
      </c>
      <c r="S40" s="43">
        <v>139957</v>
      </c>
      <c r="T40" s="43">
        <v>39501</v>
      </c>
      <c r="U40" s="43">
        <v>0</v>
      </c>
      <c r="V40" s="32">
        <v>106836</v>
      </c>
      <c r="W40" s="43">
        <v>72978</v>
      </c>
      <c r="X40" s="43">
        <v>0</v>
      </c>
      <c r="Y40" s="43">
        <v>72978</v>
      </c>
      <c r="Z40" s="43">
        <v>33858</v>
      </c>
      <c r="AA40" s="43">
        <v>0</v>
      </c>
      <c r="AB40" s="32">
        <v>111767</v>
      </c>
      <c r="AC40" s="43">
        <v>76028</v>
      </c>
      <c r="AD40" s="43">
        <v>0</v>
      </c>
      <c r="AE40" s="43">
        <v>76028</v>
      </c>
      <c r="AF40" s="43">
        <v>35739</v>
      </c>
      <c r="AG40" s="43">
        <v>0</v>
      </c>
    </row>
    <row r="41" spans="1:33" s="40" customFormat="1" ht="25.5">
      <c r="A41" s="46" t="s">
        <v>61</v>
      </c>
      <c r="B41" s="42" t="s">
        <v>62</v>
      </c>
      <c r="C41" s="38">
        <v>104217</v>
      </c>
      <c r="D41" s="32">
        <v>141626</v>
      </c>
      <c r="E41" s="45">
        <v>133180</v>
      </c>
      <c r="F41" s="45"/>
      <c r="G41" s="45">
        <v>401</v>
      </c>
      <c r="H41" s="45">
        <v>8045</v>
      </c>
      <c r="I41" s="33">
        <v>138231</v>
      </c>
      <c r="J41" s="45">
        <v>130039</v>
      </c>
      <c r="K41" s="45"/>
      <c r="L41" s="45">
        <v>401</v>
      </c>
      <c r="M41" s="45">
        <v>7791</v>
      </c>
      <c r="N41" s="32" t="e">
        <v>#REF!</v>
      </c>
      <c r="O41" s="32" t="e">
        <v>#REF!</v>
      </c>
      <c r="P41" s="32">
        <v>143477</v>
      </c>
      <c r="Q41" s="43">
        <v>137837</v>
      </c>
      <c r="R41" s="43">
        <v>0</v>
      </c>
      <c r="S41" s="43">
        <v>137837</v>
      </c>
      <c r="T41" s="43">
        <v>3030</v>
      </c>
      <c r="U41" s="43">
        <v>2610</v>
      </c>
      <c r="V41" s="32">
        <v>117063</v>
      </c>
      <c r="W41" s="43">
        <v>114293</v>
      </c>
      <c r="X41" s="43">
        <v>0</v>
      </c>
      <c r="Y41" s="43">
        <v>114293</v>
      </c>
      <c r="Z41" s="43">
        <v>0</v>
      </c>
      <c r="AA41" s="43">
        <v>2770</v>
      </c>
      <c r="AB41" s="32">
        <v>131591</v>
      </c>
      <c r="AC41" s="43">
        <v>128691</v>
      </c>
      <c r="AD41" s="43">
        <v>0</v>
      </c>
      <c r="AE41" s="43">
        <v>128691</v>
      </c>
      <c r="AF41" s="43">
        <v>0</v>
      </c>
      <c r="AG41" s="43">
        <v>2900</v>
      </c>
    </row>
    <row r="42" spans="1:33" s="40" customFormat="1" ht="25.5">
      <c r="A42" s="46" t="s">
        <v>63</v>
      </c>
      <c r="B42" s="42" t="s">
        <v>64</v>
      </c>
      <c r="C42" s="38">
        <v>2720602</v>
      </c>
      <c r="D42" s="32">
        <v>2481246</v>
      </c>
      <c r="E42" s="45">
        <v>710744</v>
      </c>
      <c r="F42" s="45">
        <v>1687371</v>
      </c>
      <c r="G42" s="45"/>
      <c r="H42" s="45">
        <v>83131</v>
      </c>
      <c r="I42" s="33">
        <v>2200921</v>
      </c>
      <c r="J42" s="45">
        <v>550707</v>
      </c>
      <c r="K42" s="45">
        <v>1564930</v>
      </c>
      <c r="L42" s="45"/>
      <c r="M42" s="45">
        <v>85284</v>
      </c>
      <c r="N42" s="32" t="e">
        <v>#REF!</v>
      </c>
      <c r="O42" s="32" t="e">
        <v>#REF!</v>
      </c>
      <c r="P42" s="32">
        <v>3196786</v>
      </c>
      <c r="Q42" s="43">
        <v>3179533</v>
      </c>
      <c r="R42" s="43">
        <v>2327702</v>
      </c>
      <c r="S42" s="43">
        <v>851831</v>
      </c>
      <c r="T42" s="43">
        <v>0</v>
      </c>
      <c r="U42" s="43">
        <v>17253</v>
      </c>
      <c r="V42" s="32">
        <v>3269444</v>
      </c>
      <c r="W42" s="43">
        <v>3267439</v>
      </c>
      <c r="X42" s="43">
        <v>2202117</v>
      </c>
      <c r="Y42" s="43">
        <v>1065322</v>
      </c>
      <c r="Z42" s="43">
        <v>0</v>
      </c>
      <c r="AA42" s="43">
        <v>2005</v>
      </c>
      <c r="AB42" s="32">
        <v>3555176</v>
      </c>
      <c r="AC42" s="43">
        <v>3553171</v>
      </c>
      <c r="AD42" s="43">
        <v>2465378</v>
      </c>
      <c r="AE42" s="43">
        <v>1087793</v>
      </c>
      <c r="AF42" s="43">
        <v>0</v>
      </c>
      <c r="AG42" s="43">
        <v>2005</v>
      </c>
    </row>
    <row r="43" spans="1:33" s="40" customFormat="1" ht="25.5">
      <c r="A43" s="46" t="s">
        <v>65</v>
      </c>
      <c r="B43" s="42" t="s">
        <v>66</v>
      </c>
      <c r="C43" s="38">
        <v>931833</v>
      </c>
      <c r="D43" s="32">
        <v>1149995</v>
      </c>
      <c r="E43" s="45">
        <v>1149927</v>
      </c>
      <c r="F43" s="45"/>
      <c r="G43" s="45"/>
      <c r="H43" s="45">
        <v>68</v>
      </c>
      <c r="I43" s="33">
        <v>1118030</v>
      </c>
      <c r="J43" s="45">
        <v>1117962</v>
      </c>
      <c r="K43" s="45"/>
      <c r="L43" s="45"/>
      <c r="M43" s="45">
        <v>68</v>
      </c>
      <c r="N43" s="32" t="e">
        <v>#REF!</v>
      </c>
      <c r="O43" s="32" t="e">
        <v>#REF!</v>
      </c>
      <c r="P43" s="32">
        <v>1051128</v>
      </c>
      <c r="Q43" s="43">
        <v>1051064</v>
      </c>
      <c r="R43" s="43">
        <v>2468</v>
      </c>
      <c r="S43" s="43">
        <v>1048596</v>
      </c>
      <c r="T43" s="43">
        <v>0</v>
      </c>
      <c r="U43" s="43">
        <v>64</v>
      </c>
      <c r="V43" s="32">
        <v>785308</v>
      </c>
      <c r="W43" s="43">
        <v>785288</v>
      </c>
      <c r="X43" s="43">
        <v>5267</v>
      </c>
      <c r="Y43" s="43">
        <v>780021</v>
      </c>
      <c r="Z43" s="43">
        <v>0</v>
      </c>
      <c r="AA43" s="43">
        <v>20</v>
      </c>
      <c r="AB43" s="32">
        <v>963749</v>
      </c>
      <c r="AC43" s="43">
        <v>963729</v>
      </c>
      <c r="AD43" s="43">
        <v>0</v>
      </c>
      <c r="AE43" s="43">
        <v>963729</v>
      </c>
      <c r="AF43" s="43">
        <v>0</v>
      </c>
      <c r="AG43" s="43">
        <v>20</v>
      </c>
    </row>
    <row r="44" spans="1:33" s="40" customFormat="1" ht="14.25">
      <c r="A44" s="46" t="s">
        <v>67</v>
      </c>
      <c r="B44" s="42" t="s">
        <v>68</v>
      </c>
      <c r="C44" s="38">
        <v>606803</v>
      </c>
      <c r="D44" s="32">
        <v>665086</v>
      </c>
      <c r="E44" s="45">
        <v>621505</v>
      </c>
      <c r="F44" s="45"/>
      <c r="G44" s="45">
        <v>43581</v>
      </c>
      <c r="H44" s="45"/>
      <c r="I44" s="33">
        <v>646896</v>
      </c>
      <c r="J44" s="45">
        <v>603315</v>
      </c>
      <c r="K44" s="45"/>
      <c r="L44" s="45">
        <v>43581</v>
      </c>
      <c r="M44" s="45"/>
      <c r="N44" s="32" t="e">
        <v>#REF!</v>
      </c>
      <c r="O44" s="32" t="e">
        <v>#REF!</v>
      </c>
      <c r="P44" s="32">
        <v>727310</v>
      </c>
      <c r="Q44" s="43">
        <v>727310</v>
      </c>
      <c r="R44" s="43">
        <v>120431</v>
      </c>
      <c r="S44" s="43">
        <v>606879</v>
      </c>
      <c r="T44" s="43">
        <v>0</v>
      </c>
      <c r="U44" s="43">
        <v>0</v>
      </c>
      <c r="V44" s="32">
        <v>682695</v>
      </c>
      <c r="W44" s="43">
        <v>682695</v>
      </c>
      <c r="X44" s="43">
        <v>106026</v>
      </c>
      <c r="Y44" s="43">
        <v>576669</v>
      </c>
      <c r="Z44" s="43">
        <v>0</v>
      </c>
      <c r="AA44" s="43">
        <v>0</v>
      </c>
      <c r="AB44" s="32">
        <v>751809</v>
      </c>
      <c r="AC44" s="43">
        <v>751809</v>
      </c>
      <c r="AD44" s="43">
        <v>145062</v>
      </c>
      <c r="AE44" s="43">
        <v>606747</v>
      </c>
      <c r="AF44" s="43">
        <v>0</v>
      </c>
      <c r="AG44" s="43">
        <v>0</v>
      </c>
    </row>
    <row r="45" spans="1:33" s="40" customFormat="1" ht="25.5">
      <c r="A45" s="46" t="s">
        <v>69</v>
      </c>
      <c r="B45" s="42" t="s">
        <v>70</v>
      </c>
      <c r="C45" s="38">
        <v>37327</v>
      </c>
      <c r="D45" s="32">
        <v>17758</v>
      </c>
      <c r="E45" s="45">
        <v>15927</v>
      </c>
      <c r="F45" s="45"/>
      <c r="G45" s="45">
        <v>1831</v>
      </c>
      <c r="H45" s="45"/>
      <c r="I45" s="33">
        <v>17252</v>
      </c>
      <c r="J45" s="45">
        <v>15421</v>
      </c>
      <c r="K45" s="45"/>
      <c r="L45" s="45">
        <v>1831</v>
      </c>
      <c r="M45" s="45"/>
      <c r="N45" s="32" t="e">
        <v>#REF!</v>
      </c>
      <c r="O45" s="32" t="e">
        <v>#REF!</v>
      </c>
      <c r="P45" s="32">
        <v>19269</v>
      </c>
      <c r="Q45" s="43">
        <v>19269</v>
      </c>
      <c r="R45" s="43">
        <v>3863</v>
      </c>
      <c r="S45" s="43">
        <v>15406</v>
      </c>
      <c r="T45" s="43">
        <v>0</v>
      </c>
      <c r="U45" s="43">
        <v>0</v>
      </c>
      <c r="V45" s="32">
        <v>18462</v>
      </c>
      <c r="W45" s="43">
        <v>18462</v>
      </c>
      <c r="X45" s="43">
        <v>3401</v>
      </c>
      <c r="Y45" s="43">
        <v>15061</v>
      </c>
      <c r="Z45" s="43">
        <v>0</v>
      </c>
      <c r="AA45" s="43">
        <v>0</v>
      </c>
      <c r="AB45" s="32">
        <v>20034</v>
      </c>
      <c r="AC45" s="43">
        <v>20034</v>
      </c>
      <c r="AD45" s="43">
        <v>4653</v>
      </c>
      <c r="AE45" s="43">
        <v>15381</v>
      </c>
      <c r="AF45" s="43">
        <v>0</v>
      </c>
      <c r="AG45" s="43">
        <v>0</v>
      </c>
    </row>
    <row r="46" spans="1:33" s="39" customFormat="1" ht="25.5">
      <c r="A46" s="46" t="s">
        <v>71</v>
      </c>
      <c r="B46" s="42" t="s">
        <v>72</v>
      </c>
      <c r="C46" s="38">
        <v>2040007</v>
      </c>
      <c r="D46" s="32">
        <v>1722670</v>
      </c>
      <c r="E46" s="45">
        <v>1445278</v>
      </c>
      <c r="F46" s="45">
        <v>14922</v>
      </c>
      <c r="G46" s="45">
        <v>169180</v>
      </c>
      <c r="H46" s="45">
        <v>93290</v>
      </c>
      <c r="I46" s="33">
        <v>1592519</v>
      </c>
      <c r="J46" s="45">
        <v>1403641</v>
      </c>
      <c r="K46" s="45">
        <v>5000</v>
      </c>
      <c r="L46" s="45">
        <v>103257</v>
      </c>
      <c r="M46" s="45">
        <v>80621</v>
      </c>
      <c r="N46" s="32" t="e">
        <v>#REF!</v>
      </c>
      <c r="O46" s="32" t="e">
        <v>#REF!</v>
      </c>
      <c r="P46" s="32">
        <v>1652242</v>
      </c>
      <c r="Q46" s="43">
        <v>1407179</v>
      </c>
      <c r="R46" s="43">
        <v>0</v>
      </c>
      <c r="S46" s="43">
        <v>1407179</v>
      </c>
      <c r="T46" s="43">
        <v>212102</v>
      </c>
      <c r="U46" s="43">
        <v>32961</v>
      </c>
      <c r="V46" s="32">
        <v>1080059</v>
      </c>
      <c r="W46" s="43">
        <v>1043824</v>
      </c>
      <c r="X46" s="43">
        <v>11400</v>
      </c>
      <c r="Y46" s="43">
        <v>1032424</v>
      </c>
      <c r="Z46" s="43">
        <v>0</v>
      </c>
      <c r="AA46" s="43">
        <v>36235</v>
      </c>
      <c r="AB46" s="32">
        <v>1265534</v>
      </c>
      <c r="AC46" s="43">
        <v>1225726</v>
      </c>
      <c r="AD46" s="43">
        <v>10000</v>
      </c>
      <c r="AE46" s="43">
        <v>1215726</v>
      </c>
      <c r="AF46" s="43">
        <v>0</v>
      </c>
      <c r="AG46" s="43">
        <v>39808</v>
      </c>
    </row>
    <row r="47" spans="1:33" s="39" customFormat="1" ht="25.5">
      <c r="A47" s="46" t="s">
        <v>73</v>
      </c>
      <c r="B47" s="42" t="s">
        <v>74</v>
      </c>
      <c r="C47" s="38">
        <v>207168</v>
      </c>
      <c r="D47" s="32">
        <v>258941</v>
      </c>
      <c r="E47" s="45">
        <v>242025</v>
      </c>
      <c r="F47" s="45"/>
      <c r="G47" s="45">
        <v>4945</v>
      </c>
      <c r="H47" s="45">
        <v>11971</v>
      </c>
      <c r="I47" s="33">
        <v>249680</v>
      </c>
      <c r="J47" s="45">
        <v>232764</v>
      </c>
      <c r="K47" s="45"/>
      <c r="L47" s="45">
        <v>4945</v>
      </c>
      <c r="M47" s="45">
        <v>11971</v>
      </c>
      <c r="N47" s="32" t="e">
        <v>#REF!</v>
      </c>
      <c r="O47" s="32" t="e">
        <v>#REF!</v>
      </c>
      <c r="P47" s="32">
        <v>241172</v>
      </c>
      <c r="Q47" s="43">
        <v>222026</v>
      </c>
      <c r="R47" s="43">
        <v>0</v>
      </c>
      <c r="S47" s="43">
        <v>222026</v>
      </c>
      <c r="T47" s="43">
        <v>4956</v>
      </c>
      <c r="U47" s="43">
        <v>14190</v>
      </c>
      <c r="V47" s="32">
        <v>227722</v>
      </c>
      <c r="W47" s="43">
        <v>211485</v>
      </c>
      <c r="X47" s="43">
        <v>0</v>
      </c>
      <c r="Y47" s="43">
        <v>211485</v>
      </c>
      <c r="Z47" s="43">
        <v>0</v>
      </c>
      <c r="AA47" s="43">
        <v>16237</v>
      </c>
      <c r="AB47" s="32">
        <v>251154</v>
      </c>
      <c r="AC47" s="43">
        <v>232573</v>
      </c>
      <c r="AD47" s="43">
        <v>0</v>
      </c>
      <c r="AE47" s="43">
        <v>232573</v>
      </c>
      <c r="AF47" s="43">
        <v>0</v>
      </c>
      <c r="AG47" s="43">
        <v>18581</v>
      </c>
    </row>
    <row r="48" spans="1:33" s="39" customFormat="1" ht="15">
      <c r="A48" s="46" t="s">
        <v>75</v>
      </c>
      <c r="B48" s="42" t="s">
        <v>76</v>
      </c>
      <c r="C48" s="38">
        <v>3098392</v>
      </c>
      <c r="D48" s="32">
        <v>3769258</v>
      </c>
      <c r="E48" s="45">
        <v>1638133</v>
      </c>
      <c r="F48" s="45">
        <v>53696</v>
      </c>
      <c r="G48" s="45">
        <v>1785190</v>
      </c>
      <c r="H48" s="45">
        <v>292239</v>
      </c>
      <c r="I48" s="33">
        <v>3572230</v>
      </c>
      <c r="J48" s="45">
        <v>1526892</v>
      </c>
      <c r="K48" s="45"/>
      <c r="L48" s="45">
        <v>1768100</v>
      </c>
      <c r="M48" s="45">
        <v>277238</v>
      </c>
      <c r="N48" s="32" t="e">
        <v>#REF!</v>
      </c>
      <c r="O48" s="32" t="e">
        <v>#REF!</v>
      </c>
      <c r="P48" s="32">
        <v>4004959</v>
      </c>
      <c r="Q48" s="43">
        <v>1718607</v>
      </c>
      <c r="R48" s="43">
        <v>0</v>
      </c>
      <c r="S48" s="43">
        <v>1718607</v>
      </c>
      <c r="T48" s="43">
        <v>1957267</v>
      </c>
      <c r="U48" s="43">
        <v>329085</v>
      </c>
      <c r="V48" s="32">
        <v>4300564</v>
      </c>
      <c r="W48" s="43">
        <v>1804843</v>
      </c>
      <c r="X48" s="43">
        <v>0</v>
      </c>
      <c r="Y48" s="43">
        <v>1804843</v>
      </c>
      <c r="Z48" s="43">
        <v>2128869</v>
      </c>
      <c r="AA48" s="43">
        <v>366852</v>
      </c>
      <c r="AB48" s="32">
        <v>4844390</v>
      </c>
      <c r="AC48" s="43">
        <v>1992294</v>
      </c>
      <c r="AD48" s="43">
        <v>0</v>
      </c>
      <c r="AE48" s="43">
        <v>1992294</v>
      </c>
      <c r="AF48" s="43">
        <v>2370495</v>
      </c>
      <c r="AG48" s="43">
        <v>481601</v>
      </c>
    </row>
    <row r="49" spans="1:33" s="39" customFormat="1" ht="25.5">
      <c r="A49" s="46" t="s">
        <v>77</v>
      </c>
      <c r="B49" s="42" t="s">
        <v>78</v>
      </c>
      <c r="C49" s="38">
        <v>958783</v>
      </c>
      <c r="D49" s="32">
        <v>1293749</v>
      </c>
      <c r="E49" s="45">
        <v>972393</v>
      </c>
      <c r="F49" s="45">
        <v>179334</v>
      </c>
      <c r="G49" s="45">
        <v>4997</v>
      </c>
      <c r="H49" s="45">
        <v>137025</v>
      </c>
      <c r="I49" s="33">
        <v>1166953</v>
      </c>
      <c r="J49" s="45">
        <v>931644</v>
      </c>
      <c r="K49" s="45">
        <v>102460</v>
      </c>
      <c r="L49" s="45">
        <v>4997</v>
      </c>
      <c r="M49" s="45">
        <v>127852</v>
      </c>
      <c r="N49" s="32" t="e">
        <v>#REF!</v>
      </c>
      <c r="O49" s="32" t="e">
        <v>#REF!</v>
      </c>
      <c r="P49" s="32">
        <v>1324205</v>
      </c>
      <c r="Q49" s="43">
        <v>1217098</v>
      </c>
      <c r="R49" s="43">
        <v>206006</v>
      </c>
      <c r="S49" s="43">
        <v>1011092</v>
      </c>
      <c r="T49" s="43">
        <v>6298</v>
      </c>
      <c r="U49" s="43">
        <v>100809</v>
      </c>
      <c r="V49" s="32">
        <v>1399449</v>
      </c>
      <c r="W49" s="43">
        <v>1297374</v>
      </c>
      <c r="X49" s="43">
        <v>210415</v>
      </c>
      <c r="Y49" s="43">
        <v>1086959</v>
      </c>
      <c r="Z49" s="43">
        <v>6298</v>
      </c>
      <c r="AA49" s="43">
        <v>95777</v>
      </c>
      <c r="AB49" s="32">
        <v>1531271</v>
      </c>
      <c r="AC49" s="43">
        <v>1424765</v>
      </c>
      <c r="AD49" s="43">
        <v>214525</v>
      </c>
      <c r="AE49" s="43">
        <v>1210240</v>
      </c>
      <c r="AF49" s="43">
        <v>6298</v>
      </c>
      <c r="AG49" s="43">
        <v>100208</v>
      </c>
    </row>
    <row r="50" spans="1:33" s="39" customFormat="1" ht="15">
      <c r="A50" s="46" t="s">
        <v>79</v>
      </c>
      <c r="B50" s="42" t="s">
        <v>80</v>
      </c>
      <c r="C50" s="38">
        <v>1705328</v>
      </c>
      <c r="D50" s="32">
        <v>3183271</v>
      </c>
      <c r="E50" s="45">
        <v>2134669</v>
      </c>
      <c r="F50" s="45">
        <v>21763</v>
      </c>
      <c r="G50" s="45">
        <v>83595</v>
      </c>
      <c r="H50" s="45">
        <v>943244</v>
      </c>
      <c r="I50" s="33">
        <v>3020052</v>
      </c>
      <c r="J50" s="45">
        <v>2048759</v>
      </c>
      <c r="K50" s="45"/>
      <c r="L50" s="45">
        <v>108454</v>
      </c>
      <c r="M50" s="45">
        <v>862839</v>
      </c>
      <c r="N50" s="32" t="e">
        <v>#REF!</v>
      </c>
      <c r="O50" s="32" t="e">
        <v>#REF!</v>
      </c>
      <c r="P50" s="32">
        <v>3276030</v>
      </c>
      <c r="Q50" s="43">
        <v>2256595</v>
      </c>
      <c r="R50" s="43">
        <v>16431</v>
      </c>
      <c r="S50" s="43">
        <v>2240164</v>
      </c>
      <c r="T50" s="43">
        <v>89992</v>
      </c>
      <c r="U50" s="43">
        <v>929443</v>
      </c>
      <c r="V50" s="32">
        <v>3493375</v>
      </c>
      <c r="W50" s="43">
        <v>2480428</v>
      </c>
      <c r="X50" s="43">
        <v>16431</v>
      </c>
      <c r="Y50" s="43">
        <v>2463997</v>
      </c>
      <c r="Z50" s="43">
        <v>96293</v>
      </c>
      <c r="AA50" s="43">
        <v>916654</v>
      </c>
      <c r="AB50" s="32">
        <v>3807605</v>
      </c>
      <c r="AC50" s="43">
        <v>2747162</v>
      </c>
      <c r="AD50" s="43">
        <v>2751</v>
      </c>
      <c r="AE50" s="43">
        <v>2744411</v>
      </c>
      <c r="AF50" s="43">
        <v>103608</v>
      </c>
      <c r="AG50" s="43">
        <v>956835</v>
      </c>
    </row>
    <row r="51" spans="1:33" s="39" customFormat="1" ht="15">
      <c r="A51" s="59" t="s">
        <v>81</v>
      </c>
      <c r="B51" s="42" t="s">
        <v>82</v>
      </c>
      <c r="C51" s="38">
        <v>243682</v>
      </c>
      <c r="D51" s="32">
        <v>43361</v>
      </c>
      <c r="E51" s="45">
        <v>43361</v>
      </c>
      <c r="F51" s="45"/>
      <c r="G51" s="45"/>
      <c r="H51" s="45"/>
      <c r="I51" s="33">
        <v>89777</v>
      </c>
      <c r="J51" s="45">
        <v>89777</v>
      </c>
      <c r="K51" s="45"/>
      <c r="L51" s="45"/>
      <c r="M51" s="45"/>
      <c r="N51" s="32" t="e">
        <v>#REF!</v>
      </c>
      <c r="O51" s="32" t="e">
        <v>#REF!</v>
      </c>
      <c r="P51" s="32">
        <v>211865</v>
      </c>
      <c r="Q51" s="43">
        <v>211865</v>
      </c>
      <c r="R51" s="43">
        <v>0</v>
      </c>
      <c r="S51" s="43">
        <v>211865</v>
      </c>
      <c r="T51" s="43">
        <v>0</v>
      </c>
      <c r="U51" s="43">
        <v>0</v>
      </c>
      <c r="V51" s="32">
        <v>219271</v>
      </c>
      <c r="W51" s="43">
        <v>219271</v>
      </c>
      <c r="X51" s="43">
        <v>0</v>
      </c>
      <c r="Y51" s="43">
        <v>219271</v>
      </c>
      <c r="Z51" s="43">
        <v>0</v>
      </c>
      <c r="AA51" s="43">
        <v>0</v>
      </c>
      <c r="AB51" s="32">
        <v>188487</v>
      </c>
      <c r="AC51" s="43">
        <v>188487</v>
      </c>
      <c r="AD51" s="43">
        <v>0</v>
      </c>
      <c r="AE51" s="43">
        <v>188487</v>
      </c>
      <c r="AF51" s="43">
        <v>0</v>
      </c>
      <c r="AG51" s="43">
        <v>0</v>
      </c>
    </row>
    <row r="52" spans="1:33" s="61" customFormat="1" ht="32.25" customHeight="1">
      <c r="A52" s="60" t="s">
        <v>83</v>
      </c>
      <c r="B52" s="42" t="s">
        <v>84</v>
      </c>
      <c r="C52" s="38">
        <v>339508</v>
      </c>
      <c r="D52" s="32">
        <v>187265</v>
      </c>
      <c r="E52" s="45">
        <v>157178</v>
      </c>
      <c r="F52" s="45">
        <v>30087</v>
      </c>
      <c r="G52" s="45"/>
      <c r="H52" s="45"/>
      <c r="I52" s="33">
        <v>151591</v>
      </c>
      <c r="J52" s="45">
        <v>151591</v>
      </c>
      <c r="K52" s="45"/>
      <c r="L52" s="45"/>
      <c r="M52" s="45"/>
      <c r="N52" s="32" t="e">
        <v>#REF!</v>
      </c>
      <c r="O52" s="32" t="e">
        <v>#REF!</v>
      </c>
      <c r="P52" s="32">
        <v>200310</v>
      </c>
      <c r="Q52" s="43">
        <v>200310</v>
      </c>
      <c r="R52" s="43">
        <v>22000</v>
      </c>
      <c r="S52" s="43">
        <v>178310</v>
      </c>
      <c r="T52" s="43">
        <v>0</v>
      </c>
      <c r="U52" s="43">
        <v>0</v>
      </c>
      <c r="V52" s="32">
        <v>131744</v>
      </c>
      <c r="W52" s="43">
        <v>131744</v>
      </c>
      <c r="X52" s="43">
        <v>10600</v>
      </c>
      <c r="Y52" s="43">
        <v>121144</v>
      </c>
      <c r="Z52" s="43">
        <v>0</v>
      </c>
      <c r="AA52" s="43">
        <v>0</v>
      </c>
      <c r="AB52" s="32">
        <v>153192</v>
      </c>
      <c r="AC52" s="43">
        <v>153192</v>
      </c>
      <c r="AD52" s="43">
        <v>12000</v>
      </c>
      <c r="AE52" s="43">
        <v>141192</v>
      </c>
      <c r="AF52" s="43">
        <v>0</v>
      </c>
      <c r="AG52" s="43">
        <v>0</v>
      </c>
    </row>
    <row r="53" spans="1:33" s="39" customFormat="1" ht="32.25" customHeight="1">
      <c r="A53" s="62"/>
      <c r="B53" s="62"/>
      <c r="C53" s="62"/>
      <c r="D53" s="62"/>
      <c r="E53" s="62"/>
      <c r="F53" s="62"/>
      <c r="G53" s="62"/>
      <c r="H53" s="62"/>
      <c r="I53" s="63"/>
      <c r="J53" s="63"/>
      <c r="K53" s="63"/>
      <c r="L53" s="63"/>
      <c r="M53" s="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1"/>
    </row>
    <row r="54" spans="1:33" s="55" customFormat="1" ht="36" customHeight="1">
      <c r="A54" s="54">
        <v>3</v>
      </c>
      <c r="B54" s="31" t="s">
        <v>85</v>
      </c>
      <c r="C54" s="32" t="e">
        <f>C14-#REF!</f>
        <v>#REF!</v>
      </c>
      <c r="D54" s="32">
        <v>-2004898</v>
      </c>
      <c r="E54" s="32"/>
      <c r="F54" s="32"/>
      <c r="G54" s="32"/>
      <c r="H54" s="32"/>
      <c r="I54" s="33" t="e">
        <v>#REF!</v>
      </c>
      <c r="J54" s="33"/>
      <c r="K54" s="33"/>
      <c r="L54" s="33"/>
      <c r="M54" s="33"/>
      <c r="N54" s="32" t="e">
        <v>#REF!</v>
      </c>
      <c r="O54" s="32"/>
      <c r="P54" s="32">
        <v>-1088950</v>
      </c>
      <c r="Q54" s="32"/>
      <c r="R54" s="32"/>
      <c r="S54" s="32"/>
      <c r="T54" s="32"/>
      <c r="U54" s="32"/>
      <c r="V54" s="32">
        <v>170827</v>
      </c>
      <c r="W54" s="32"/>
      <c r="X54" s="32"/>
      <c r="Y54" s="32"/>
      <c r="Z54" s="32"/>
      <c r="AA54" s="32"/>
      <c r="AB54" s="32">
        <v>60108</v>
      </c>
      <c r="AC54" s="32"/>
      <c r="AD54" s="32"/>
      <c r="AE54" s="32"/>
      <c r="AF54" s="32"/>
      <c r="AG54" s="32"/>
    </row>
    <row r="55" spans="1:33" s="55" customFormat="1" ht="51.75" customHeight="1">
      <c r="A55" s="54">
        <v>4</v>
      </c>
      <c r="B55" s="31" t="s">
        <v>86</v>
      </c>
      <c r="C55" s="32">
        <f>C56+C59+C62+C65</f>
        <v>904001</v>
      </c>
      <c r="D55" s="32">
        <v>2004898</v>
      </c>
      <c r="E55" s="32"/>
      <c r="F55" s="32"/>
      <c r="G55" s="32"/>
      <c r="H55" s="32"/>
      <c r="I55" s="33" t="e">
        <v>#REF!</v>
      </c>
      <c r="J55" s="33"/>
      <c r="K55" s="33"/>
      <c r="L55" s="33"/>
      <c r="M55" s="33"/>
      <c r="N55" s="32" t="e">
        <v>#REF!</v>
      </c>
      <c r="O55" s="32" t="e">
        <v>#REF!</v>
      </c>
      <c r="P55" s="32">
        <v>1088950</v>
      </c>
      <c r="Q55" s="32"/>
      <c r="R55" s="32"/>
      <c r="S55" s="32"/>
      <c r="T55" s="32"/>
      <c r="U55" s="32"/>
      <c r="V55" s="32">
        <v>-170827</v>
      </c>
      <c r="W55" s="32"/>
      <c r="X55" s="32"/>
      <c r="Y55" s="32"/>
      <c r="Z55" s="32"/>
      <c r="AA55" s="32"/>
      <c r="AB55" s="32">
        <v>-60108</v>
      </c>
      <c r="AC55" s="32"/>
      <c r="AD55" s="32"/>
      <c r="AE55" s="32"/>
      <c r="AF55" s="64"/>
      <c r="AG55" s="64"/>
    </row>
    <row r="56" spans="1:33" s="39" customFormat="1" ht="25.5">
      <c r="A56" s="46" t="s">
        <v>87</v>
      </c>
      <c r="B56" s="42" t="s">
        <v>88</v>
      </c>
      <c r="C56" s="45">
        <f>C57-C58</f>
        <v>-15357</v>
      </c>
      <c r="D56" s="44">
        <v>165838</v>
      </c>
      <c r="E56" s="45"/>
      <c r="F56" s="45"/>
      <c r="G56" s="45"/>
      <c r="H56" s="45"/>
      <c r="I56" s="45">
        <v>82751</v>
      </c>
      <c r="J56" s="45"/>
      <c r="K56" s="45"/>
      <c r="L56" s="45"/>
      <c r="M56" s="45"/>
      <c r="N56" s="44">
        <v>564726</v>
      </c>
      <c r="O56" s="32"/>
      <c r="P56" s="44">
        <v>264726</v>
      </c>
      <c r="Q56" s="45"/>
      <c r="R56" s="45"/>
      <c r="S56" s="45"/>
      <c r="T56" s="45"/>
      <c r="U56" s="45"/>
      <c r="V56" s="44">
        <v>-129950</v>
      </c>
      <c r="W56" s="45"/>
      <c r="X56" s="45"/>
      <c r="Y56" s="45"/>
      <c r="Z56" s="45"/>
      <c r="AA56" s="45"/>
      <c r="AB56" s="44">
        <v>-402458</v>
      </c>
      <c r="AC56" s="45"/>
      <c r="AD56" s="45"/>
      <c r="AE56" s="45"/>
      <c r="AF56" s="41"/>
      <c r="AG56" s="41"/>
    </row>
    <row r="57" spans="1:33" s="70" customFormat="1" ht="15">
      <c r="A57" s="65"/>
      <c r="B57" s="66" t="s">
        <v>89</v>
      </c>
      <c r="C57" s="67">
        <v>202500</v>
      </c>
      <c r="D57" s="68">
        <v>408695</v>
      </c>
      <c r="E57" s="67"/>
      <c r="F57" s="67"/>
      <c r="G57" s="67"/>
      <c r="H57" s="67"/>
      <c r="I57" s="67">
        <v>325608</v>
      </c>
      <c r="J57" s="67"/>
      <c r="K57" s="67"/>
      <c r="L57" s="67"/>
      <c r="M57" s="67"/>
      <c r="N57" s="68">
        <v>807584</v>
      </c>
      <c r="O57" s="32"/>
      <c r="P57" s="68">
        <v>507584</v>
      </c>
      <c r="Q57" s="67"/>
      <c r="R57" s="67"/>
      <c r="S57" s="67"/>
      <c r="T57" s="67"/>
      <c r="U57" s="67"/>
      <c r="V57" s="68">
        <v>126908</v>
      </c>
      <c r="W57" s="67"/>
      <c r="X57" s="67"/>
      <c r="Y57" s="67"/>
      <c r="Z57" s="67"/>
      <c r="AA57" s="67"/>
      <c r="AB57" s="68"/>
      <c r="AC57" s="67"/>
      <c r="AD57" s="67"/>
      <c r="AE57" s="67"/>
      <c r="AF57" s="69"/>
      <c r="AG57" s="69"/>
    </row>
    <row r="58" spans="1:33" s="70" customFormat="1" ht="15">
      <c r="A58" s="65"/>
      <c r="B58" s="66" t="s">
        <v>90</v>
      </c>
      <c r="C58" s="67">
        <v>217857</v>
      </c>
      <c r="D58" s="68">
        <v>242857</v>
      </c>
      <c r="E58" s="67"/>
      <c r="F58" s="67"/>
      <c r="G58" s="67"/>
      <c r="H58" s="67"/>
      <c r="I58" s="67">
        <v>242857</v>
      </c>
      <c r="J58" s="67"/>
      <c r="K58" s="67"/>
      <c r="L58" s="67"/>
      <c r="M58" s="67"/>
      <c r="N58" s="68">
        <v>242858</v>
      </c>
      <c r="O58" s="32"/>
      <c r="P58" s="68">
        <v>242858</v>
      </c>
      <c r="Q58" s="67"/>
      <c r="R58" s="67"/>
      <c r="S58" s="67"/>
      <c r="T58" s="67"/>
      <c r="U58" s="67"/>
      <c r="V58" s="68">
        <v>256858</v>
      </c>
      <c r="W58" s="67"/>
      <c r="X58" s="67"/>
      <c r="Y58" s="67"/>
      <c r="Z58" s="67"/>
      <c r="AA58" s="67"/>
      <c r="AB58" s="68">
        <v>402458</v>
      </c>
      <c r="AC58" s="67"/>
      <c r="AD58" s="67"/>
      <c r="AE58" s="67"/>
      <c r="AF58" s="69"/>
      <c r="AG58" s="69"/>
    </row>
    <row r="59" spans="1:33" s="39" customFormat="1" ht="51">
      <c r="A59" s="46" t="s">
        <v>91</v>
      </c>
      <c r="B59" s="42" t="s">
        <v>92</v>
      </c>
      <c r="C59" s="45">
        <f>C60-C61</f>
        <v>250000</v>
      </c>
      <c r="D59" s="44">
        <v>-180000</v>
      </c>
      <c r="E59" s="45"/>
      <c r="F59" s="45"/>
      <c r="G59" s="45"/>
      <c r="H59" s="45"/>
      <c r="I59" s="45">
        <v>-180000</v>
      </c>
      <c r="J59" s="45"/>
      <c r="K59" s="45"/>
      <c r="L59" s="45"/>
      <c r="M59" s="45"/>
      <c r="N59" s="44">
        <v>130000</v>
      </c>
      <c r="O59" s="44">
        <v>70000</v>
      </c>
      <c r="P59" s="44">
        <v>200000</v>
      </c>
      <c r="Q59" s="45"/>
      <c r="R59" s="45"/>
      <c r="S59" s="45"/>
      <c r="T59" s="45"/>
      <c r="U59" s="45"/>
      <c r="V59" s="44">
        <v>-200000</v>
      </c>
      <c r="W59" s="45"/>
      <c r="X59" s="45"/>
      <c r="Y59" s="45"/>
      <c r="Z59" s="45"/>
      <c r="AA59" s="45"/>
      <c r="AB59" s="44">
        <v>0</v>
      </c>
      <c r="AC59" s="45"/>
      <c r="AD59" s="45"/>
      <c r="AE59" s="45"/>
      <c r="AF59" s="41"/>
      <c r="AG59" s="41"/>
    </row>
    <row r="60" spans="1:33" s="70" customFormat="1" ht="15">
      <c r="A60" s="65"/>
      <c r="B60" s="66" t="s">
        <v>89</v>
      </c>
      <c r="C60" s="67">
        <v>250000</v>
      </c>
      <c r="D60" s="68">
        <v>70000</v>
      </c>
      <c r="E60" s="67"/>
      <c r="F60" s="67"/>
      <c r="G60" s="67"/>
      <c r="H60" s="67"/>
      <c r="I60" s="67">
        <v>70000</v>
      </c>
      <c r="J60" s="67"/>
      <c r="K60" s="67"/>
      <c r="L60" s="67"/>
      <c r="M60" s="67"/>
      <c r="N60" s="68">
        <v>200000</v>
      </c>
      <c r="O60" s="32">
        <v>0</v>
      </c>
      <c r="P60" s="68">
        <v>200000</v>
      </c>
      <c r="Q60" s="67"/>
      <c r="R60" s="67"/>
      <c r="S60" s="67"/>
      <c r="T60" s="67"/>
      <c r="U60" s="67"/>
      <c r="V60" s="68"/>
      <c r="W60" s="67"/>
      <c r="X60" s="67"/>
      <c r="Y60" s="67"/>
      <c r="Z60" s="67"/>
      <c r="AA60" s="67"/>
      <c r="AB60" s="68"/>
      <c r="AC60" s="67"/>
      <c r="AD60" s="67"/>
      <c r="AE60" s="67"/>
      <c r="AF60" s="69"/>
      <c r="AG60" s="69"/>
    </row>
    <row r="61" spans="1:33" s="70" customFormat="1" ht="15">
      <c r="A61" s="65"/>
      <c r="B61" s="66" t="s">
        <v>90</v>
      </c>
      <c r="C61" s="67"/>
      <c r="D61" s="68">
        <v>250000</v>
      </c>
      <c r="E61" s="67"/>
      <c r="F61" s="67"/>
      <c r="G61" s="67"/>
      <c r="H61" s="67"/>
      <c r="I61" s="67">
        <v>250000</v>
      </c>
      <c r="J61" s="67"/>
      <c r="K61" s="67"/>
      <c r="L61" s="67"/>
      <c r="M61" s="67"/>
      <c r="N61" s="68">
        <v>70000</v>
      </c>
      <c r="O61" s="44">
        <v>-70000</v>
      </c>
      <c r="P61" s="68"/>
      <c r="Q61" s="67"/>
      <c r="R61" s="67"/>
      <c r="S61" s="67"/>
      <c r="T61" s="67"/>
      <c r="U61" s="67"/>
      <c r="V61" s="68">
        <v>200000</v>
      </c>
      <c r="W61" s="67"/>
      <c r="X61" s="67"/>
      <c r="Y61" s="67"/>
      <c r="Z61" s="67"/>
      <c r="AA61" s="67"/>
      <c r="AB61" s="68"/>
      <c r="AC61" s="67"/>
      <c r="AD61" s="67"/>
      <c r="AE61" s="67"/>
      <c r="AF61" s="69"/>
      <c r="AG61" s="69"/>
    </row>
    <row r="62" spans="1:33" s="39" customFormat="1" ht="25.5">
      <c r="A62" s="46" t="s">
        <v>93</v>
      </c>
      <c r="B62" s="42" t="s">
        <v>94</v>
      </c>
      <c r="C62" s="45">
        <f>C63-C64</f>
        <v>-242816</v>
      </c>
      <c r="D62" s="44">
        <v>479711</v>
      </c>
      <c r="E62" s="45"/>
      <c r="F62" s="45"/>
      <c r="G62" s="45"/>
      <c r="H62" s="45"/>
      <c r="I62" s="45" t="e">
        <v>#REF!</v>
      </c>
      <c r="J62" s="45"/>
      <c r="K62" s="45"/>
      <c r="L62" s="45"/>
      <c r="M62" s="45"/>
      <c r="N62" s="44" t="e">
        <v>#REF!</v>
      </c>
      <c r="O62" s="44" t="e">
        <v>#REF!</v>
      </c>
      <c r="P62" s="44">
        <v>661566</v>
      </c>
      <c r="Q62" s="45"/>
      <c r="R62" s="45"/>
      <c r="S62" s="45"/>
      <c r="T62" s="45"/>
      <c r="U62" s="45"/>
      <c r="V62" s="44">
        <v>0</v>
      </c>
      <c r="W62" s="45"/>
      <c r="X62" s="45"/>
      <c r="Y62" s="45"/>
      <c r="Z62" s="45"/>
      <c r="AA62" s="45"/>
      <c r="AB62" s="44">
        <v>-300000</v>
      </c>
      <c r="AC62" s="45"/>
      <c r="AD62" s="45"/>
      <c r="AE62" s="45"/>
      <c r="AF62" s="41"/>
      <c r="AG62" s="41"/>
    </row>
    <row r="63" spans="1:33" s="70" customFormat="1" ht="15">
      <c r="A63" s="65"/>
      <c r="B63" s="66" t="s">
        <v>95</v>
      </c>
      <c r="C63" s="67">
        <v>174870</v>
      </c>
      <c r="D63" s="68">
        <v>559599</v>
      </c>
      <c r="E63" s="67"/>
      <c r="F63" s="67"/>
      <c r="G63" s="67"/>
      <c r="H63" s="67"/>
      <c r="I63" s="67">
        <v>559599</v>
      </c>
      <c r="J63" s="67"/>
      <c r="K63" s="67"/>
      <c r="L63" s="67"/>
      <c r="M63" s="67"/>
      <c r="N63" s="68" t="e">
        <v>#REF!</v>
      </c>
      <c r="O63" s="44" t="e">
        <v>#REF!</v>
      </c>
      <c r="P63" s="68">
        <v>733050</v>
      </c>
      <c r="Q63" s="67"/>
      <c r="R63" s="67"/>
      <c r="S63" s="67"/>
      <c r="T63" s="67"/>
      <c r="U63" s="67"/>
      <c r="V63" s="68">
        <v>71484</v>
      </c>
      <c r="W63" s="67"/>
      <c r="X63" s="67"/>
      <c r="Y63" s="67"/>
      <c r="Z63" s="67"/>
      <c r="AA63" s="67"/>
      <c r="AB63" s="68">
        <v>71484</v>
      </c>
      <c r="AC63" s="67"/>
      <c r="AD63" s="67"/>
      <c r="AE63" s="67"/>
      <c r="AF63" s="69"/>
      <c r="AG63" s="69"/>
    </row>
    <row r="64" spans="1:33" s="70" customFormat="1" ht="15">
      <c r="A64" s="65"/>
      <c r="B64" s="66" t="s">
        <v>96</v>
      </c>
      <c r="C64" s="67">
        <v>417686</v>
      </c>
      <c r="D64" s="68">
        <v>79888</v>
      </c>
      <c r="E64" s="67"/>
      <c r="F64" s="67"/>
      <c r="G64" s="67"/>
      <c r="H64" s="67"/>
      <c r="I64" s="67" t="e">
        <v>#REF!</v>
      </c>
      <c r="J64" s="67"/>
      <c r="K64" s="67"/>
      <c r="L64" s="67"/>
      <c r="M64" s="67"/>
      <c r="N64" s="68">
        <v>71484</v>
      </c>
      <c r="O64" s="32"/>
      <c r="P64" s="68">
        <v>71484</v>
      </c>
      <c r="Q64" s="67"/>
      <c r="R64" s="67"/>
      <c r="S64" s="67"/>
      <c r="T64" s="67"/>
      <c r="U64" s="67"/>
      <c r="V64" s="68">
        <v>71484</v>
      </c>
      <c r="W64" s="67"/>
      <c r="X64" s="67"/>
      <c r="Y64" s="67"/>
      <c r="Z64" s="67"/>
      <c r="AA64" s="67"/>
      <c r="AB64" s="68">
        <v>371484</v>
      </c>
      <c r="AC64" s="67"/>
      <c r="AD64" s="67"/>
      <c r="AE64" s="67"/>
      <c r="AF64" s="69"/>
      <c r="AG64" s="69"/>
    </row>
    <row r="65" spans="1:33" s="39" customFormat="1" ht="15">
      <c r="A65" s="46" t="s">
        <v>97</v>
      </c>
      <c r="B65" s="42" t="s">
        <v>98</v>
      </c>
      <c r="C65" s="45">
        <f>C67+C68-C66</f>
        <v>912174</v>
      </c>
      <c r="D65" s="44">
        <v>1539349</v>
      </c>
      <c r="E65" s="45"/>
      <c r="F65" s="45"/>
      <c r="G65" s="45"/>
      <c r="H65" s="45"/>
      <c r="I65" s="45">
        <v>1522727</v>
      </c>
      <c r="J65" s="45"/>
      <c r="K65" s="45"/>
      <c r="L65" s="45"/>
      <c r="M65" s="45"/>
      <c r="N65" s="44">
        <v>-140759</v>
      </c>
      <c r="O65" s="32"/>
      <c r="P65" s="44">
        <v>-37342</v>
      </c>
      <c r="Q65" s="45"/>
      <c r="R65" s="45"/>
      <c r="S65" s="45"/>
      <c r="T65" s="45"/>
      <c r="U65" s="45"/>
      <c r="V65" s="44">
        <v>159123</v>
      </c>
      <c r="W65" s="45"/>
      <c r="X65" s="45"/>
      <c r="Y65" s="45"/>
      <c r="Z65" s="45"/>
      <c r="AA65" s="45"/>
      <c r="AB65" s="44">
        <v>642350</v>
      </c>
      <c r="AC65" s="45"/>
      <c r="AD65" s="45"/>
      <c r="AE65" s="45"/>
      <c r="AF65" s="41"/>
      <c r="AG65" s="41"/>
    </row>
    <row r="66" spans="1:33" s="39" customFormat="1" ht="15">
      <c r="A66" s="46" t="s">
        <v>99</v>
      </c>
      <c r="B66" s="42" t="s">
        <v>100</v>
      </c>
      <c r="C66" s="45">
        <v>0</v>
      </c>
      <c r="D66" s="44">
        <v>438731</v>
      </c>
      <c r="E66" s="45"/>
      <c r="F66" s="45"/>
      <c r="G66" s="45"/>
      <c r="H66" s="45"/>
      <c r="I66" s="45">
        <v>437231</v>
      </c>
      <c r="J66" s="45"/>
      <c r="K66" s="45"/>
      <c r="L66" s="45"/>
      <c r="M66" s="45"/>
      <c r="N66" s="44"/>
      <c r="O66" s="32"/>
      <c r="P66" s="44"/>
      <c r="Q66" s="45"/>
      <c r="R66" s="45"/>
      <c r="S66" s="45"/>
      <c r="T66" s="45"/>
      <c r="U66" s="45"/>
      <c r="V66" s="44"/>
      <c r="W66" s="45"/>
      <c r="X66" s="45"/>
      <c r="Y66" s="45"/>
      <c r="Z66" s="45"/>
      <c r="AA66" s="45"/>
      <c r="AB66" s="44"/>
      <c r="AC66" s="45"/>
      <c r="AD66" s="45"/>
      <c r="AE66" s="45"/>
      <c r="AF66" s="41"/>
      <c r="AG66" s="41"/>
    </row>
    <row r="67" spans="1:33" s="39" customFormat="1" ht="25.5">
      <c r="A67" s="46" t="s">
        <v>101</v>
      </c>
      <c r="B67" s="42" t="s">
        <v>102</v>
      </c>
      <c r="C67" s="45">
        <v>797738</v>
      </c>
      <c r="D67" s="44">
        <v>1891080</v>
      </c>
      <c r="E67" s="45"/>
      <c r="F67" s="45"/>
      <c r="G67" s="45"/>
      <c r="H67" s="45"/>
      <c r="I67" s="45">
        <v>1872958</v>
      </c>
      <c r="J67" s="45"/>
      <c r="K67" s="45"/>
      <c r="L67" s="45"/>
      <c r="M67" s="45"/>
      <c r="N67" s="44">
        <v>187267</v>
      </c>
      <c r="O67" s="32"/>
      <c r="P67" s="44">
        <v>187267</v>
      </c>
      <c r="Q67" s="45"/>
      <c r="R67" s="45"/>
      <c r="S67" s="45"/>
      <c r="T67" s="45"/>
      <c r="U67" s="45"/>
      <c r="V67" s="44">
        <v>80000</v>
      </c>
      <c r="W67" s="45"/>
      <c r="X67" s="45"/>
      <c r="Y67" s="45"/>
      <c r="Z67" s="45"/>
      <c r="AA67" s="45"/>
      <c r="AB67" s="44"/>
      <c r="AC67" s="45"/>
      <c r="AD67" s="45"/>
      <c r="AE67" s="45"/>
      <c r="AF67" s="41"/>
      <c r="AG67" s="41"/>
    </row>
    <row r="68" spans="1:33" s="39" customFormat="1" ht="41.25" customHeight="1">
      <c r="A68" s="46" t="s">
        <v>103</v>
      </c>
      <c r="B68" s="42" t="s">
        <v>104</v>
      </c>
      <c r="C68" s="45">
        <v>114436</v>
      </c>
      <c r="D68" s="44">
        <v>87000</v>
      </c>
      <c r="E68" s="45"/>
      <c r="F68" s="45"/>
      <c r="G68" s="45"/>
      <c r="H68" s="45"/>
      <c r="I68" s="45">
        <v>87000</v>
      </c>
      <c r="J68" s="45"/>
      <c r="K68" s="45"/>
      <c r="L68" s="45"/>
      <c r="M68" s="45"/>
      <c r="N68" s="44"/>
      <c r="O68" s="32"/>
      <c r="P68" s="44"/>
      <c r="Q68" s="45"/>
      <c r="R68" s="45"/>
      <c r="S68" s="45"/>
      <c r="T68" s="45"/>
      <c r="U68" s="45"/>
      <c r="V68" s="44"/>
      <c r="W68" s="45"/>
      <c r="X68" s="45"/>
      <c r="Y68" s="45"/>
      <c r="Z68" s="45"/>
      <c r="AA68" s="45"/>
      <c r="AB68" s="44"/>
      <c r="AC68" s="45"/>
      <c r="AD68" s="45"/>
      <c r="AE68" s="45"/>
      <c r="AF68" s="41"/>
      <c r="AG68" s="41"/>
    </row>
    <row r="69" spans="1:33" s="39" customFormat="1" ht="38.25">
      <c r="A69" s="46" t="s">
        <v>105</v>
      </c>
      <c r="B69" s="42" t="s">
        <v>106</v>
      </c>
      <c r="C69" s="45"/>
      <c r="D69" s="44"/>
      <c r="E69" s="45"/>
      <c r="F69" s="45"/>
      <c r="G69" s="45"/>
      <c r="H69" s="45"/>
      <c r="I69" s="45"/>
      <c r="J69" s="45"/>
      <c r="K69" s="45"/>
      <c r="L69" s="45"/>
      <c r="M69" s="45"/>
      <c r="N69" s="44">
        <v>-328026</v>
      </c>
      <c r="O69" s="44"/>
      <c r="P69" s="44">
        <v>-224609</v>
      </c>
      <c r="Q69" s="45"/>
      <c r="R69" s="45"/>
      <c r="S69" s="45"/>
      <c r="T69" s="45"/>
      <c r="U69" s="45"/>
      <c r="V69" s="44">
        <v>79123</v>
      </c>
      <c r="W69" s="45"/>
      <c r="X69" s="45"/>
      <c r="Y69" s="45"/>
      <c r="Z69" s="45"/>
      <c r="AA69" s="45"/>
      <c r="AB69" s="44">
        <v>642350</v>
      </c>
      <c r="AC69" s="45"/>
      <c r="AD69" s="45"/>
      <c r="AE69" s="45"/>
      <c r="AF69" s="41"/>
      <c r="AG69" s="41"/>
    </row>
    <row r="70" spans="1:33" s="70" customFormat="1" ht="15">
      <c r="A70" s="65"/>
      <c r="B70" s="66" t="s">
        <v>107</v>
      </c>
      <c r="C70" s="67"/>
      <c r="D70" s="68"/>
      <c r="E70" s="67"/>
      <c r="F70" s="67"/>
      <c r="G70" s="67"/>
      <c r="H70" s="67"/>
      <c r="I70" s="67"/>
      <c r="J70" s="67"/>
      <c r="K70" s="67"/>
      <c r="L70" s="67"/>
      <c r="M70" s="67"/>
      <c r="N70" s="68">
        <v>382029</v>
      </c>
      <c r="O70" s="68"/>
      <c r="P70" s="68">
        <v>382029</v>
      </c>
      <c r="Q70" s="67"/>
      <c r="R70" s="67"/>
      <c r="S70" s="67"/>
      <c r="T70" s="67"/>
      <c r="U70" s="67"/>
      <c r="V70" s="68">
        <v>259400</v>
      </c>
      <c r="W70" s="67"/>
      <c r="X70" s="67"/>
      <c r="Y70" s="67"/>
      <c r="Z70" s="67"/>
      <c r="AA70" s="67"/>
      <c r="AB70" s="68">
        <v>642350</v>
      </c>
      <c r="AC70" s="67"/>
      <c r="AD70" s="67"/>
      <c r="AE70" s="67"/>
      <c r="AF70" s="69"/>
      <c r="AG70" s="69"/>
    </row>
    <row r="71" spans="1:33" s="70" customFormat="1" ht="17.25" customHeight="1">
      <c r="A71" s="65"/>
      <c r="B71" s="66" t="s">
        <v>108</v>
      </c>
      <c r="C71" s="67"/>
      <c r="D71" s="68"/>
      <c r="E71" s="67"/>
      <c r="F71" s="67"/>
      <c r="G71" s="67"/>
      <c r="H71" s="67"/>
      <c r="I71" s="67"/>
      <c r="J71" s="67"/>
      <c r="K71" s="67"/>
      <c r="L71" s="67"/>
      <c r="M71" s="67"/>
      <c r="N71" s="68">
        <v>710055</v>
      </c>
      <c r="O71" s="68"/>
      <c r="P71" s="68">
        <v>606638</v>
      </c>
      <c r="Q71" s="67"/>
      <c r="R71" s="67"/>
      <c r="S71" s="67"/>
      <c r="T71" s="67"/>
      <c r="U71" s="67"/>
      <c r="V71" s="68">
        <v>180277</v>
      </c>
      <c r="W71" s="67"/>
      <c r="X71" s="67"/>
      <c r="Y71" s="67"/>
      <c r="Z71" s="67"/>
      <c r="AA71" s="67"/>
      <c r="AB71" s="68"/>
      <c r="AC71" s="67"/>
      <c r="AD71" s="67"/>
      <c r="AE71" s="67"/>
      <c r="AF71" s="69"/>
      <c r="AG71" s="69"/>
    </row>
    <row r="72" spans="1:33" s="70" customFormat="1" ht="12" customHeight="1" hidden="1">
      <c r="A72" s="65"/>
      <c r="B72" s="42" t="s">
        <v>109</v>
      </c>
      <c r="C72" s="67"/>
      <c r="D72" s="68"/>
      <c r="E72" s="67"/>
      <c r="F72" s="67"/>
      <c r="G72" s="67"/>
      <c r="H72" s="67"/>
      <c r="I72" s="67"/>
      <c r="J72" s="67"/>
      <c r="K72" s="67"/>
      <c r="L72" s="67"/>
      <c r="M72" s="67"/>
      <c r="N72" s="44"/>
      <c r="O72" s="44"/>
      <c r="P72" s="44"/>
      <c r="Q72" s="45"/>
      <c r="R72" s="45"/>
      <c r="S72" s="45"/>
      <c r="T72" s="45"/>
      <c r="U72" s="45"/>
      <c r="V72" s="44"/>
      <c r="W72" s="45"/>
      <c r="X72" s="45"/>
      <c r="Y72" s="45"/>
      <c r="Z72" s="45"/>
      <c r="AA72" s="45"/>
      <c r="AB72" s="44"/>
      <c r="AC72" s="67"/>
      <c r="AD72" s="67"/>
      <c r="AE72" s="67"/>
      <c r="AF72" s="69"/>
      <c r="AG72" s="69"/>
    </row>
    <row r="73" spans="1:33" s="39" customFormat="1" ht="33" customHeight="1" hidden="1">
      <c r="A73" s="46"/>
      <c r="B73" s="42" t="s">
        <v>110</v>
      </c>
      <c r="C73" s="45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71" t="e">
        <v>#REF!</v>
      </c>
      <c r="O73" s="71"/>
      <c r="P73" s="71"/>
      <c r="Q73" s="45"/>
      <c r="R73" s="45"/>
      <c r="S73" s="45"/>
      <c r="T73" s="45"/>
      <c r="U73" s="45"/>
      <c r="V73" s="71"/>
      <c r="W73" s="45"/>
      <c r="X73" s="45"/>
      <c r="Y73" s="45"/>
      <c r="Z73" s="45"/>
      <c r="AA73" s="45"/>
      <c r="AB73" s="71"/>
      <c r="AC73" s="45"/>
      <c r="AD73" s="45"/>
      <c r="AE73" s="45"/>
      <c r="AF73" s="41"/>
      <c r="AG73" s="41"/>
    </row>
  </sheetData>
  <mergeCells count="41">
    <mergeCell ref="F11:F12"/>
    <mergeCell ref="G11:G12"/>
    <mergeCell ref="H11:H12"/>
    <mergeCell ref="P9:P12"/>
    <mergeCell ref="I9:I12"/>
    <mergeCell ref="J9:M9"/>
    <mergeCell ref="N7:AG7"/>
    <mergeCell ref="D7:H7"/>
    <mergeCell ref="V8:AA8"/>
    <mergeCell ref="AB8:AG8"/>
    <mergeCell ref="C5:V5"/>
    <mergeCell ref="A7:A12"/>
    <mergeCell ref="B7:B12"/>
    <mergeCell ref="C7:C12"/>
    <mergeCell ref="D9:D12"/>
    <mergeCell ref="E9:H9"/>
    <mergeCell ref="E11:E12"/>
    <mergeCell ref="D8:H8"/>
    <mergeCell ref="I8:M8"/>
    <mergeCell ref="N8:U8"/>
    <mergeCell ref="Q11:Q12"/>
    <mergeCell ref="Z11:Z12"/>
    <mergeCell ref="AA11:AA12"/>
    <mergeCell ref="V9:V12"/>
    <mergeCell ref="Q9:U9"/>
    <mergeCell ref="Q10:S10"/>
    <mergeCell ref="AD11:AE11"/>
    <mergeCell ref="AC11:AC12"/>
    <mergeCell ref="U11:U12"/>
    <mergeCell ref="R11:S11"/>
    <mergeCell ref="T11:T12"/>
    <mergeCell ref="A4:AG4"/>
    <mergeCell ref="AG11:AG12"/>
    <mergeCell ref="AF11:AF12"/>
    <mergeCell ref="W11:W12"/>
    <mergeCell ref="X11:Y11"/>
    <mergeCell ref="W9:AA9"/>
    <mergeCell ref="AC9:AG9"/>
    <mergeCell ref="W10:Y10"/>
    <mergeCell ref="AC10:AE10"/>
    <mergeCell ref="AB9:AB12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8" scale="70" r:id="rId1"/>
  <rowBreaks count="1" manualBreakCount="1">
    <brk id="45" min="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ges</cp:lastModifiedBy>
  <cp:lastPrinted>2008-02-26T08:10:18Z</cp:lastPrinted>
  <dcterms:created xsi:type="dcterms:W3CDTF">2007-10-17T07:26:31Z</dcterms:created>
  <dcterms:modified xsi:type="dcterms:W3CDTF">2008-03-21T08:03:07Z</dcterms:modified>
  <cp:category/>
  <cp:version/>
  <cp:contentType/>
  <cp:contentStatus/>
</cp:coreProperties>
</file>