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<sst xmlns="http://schemas.openxmlformats.org/spreadsheetml/2006/main" count="85" uniqueCount="73">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</sst>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1881669"/>
        <c:axId val="16935022"/>
      </c:bar3D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8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18197471"/>
        <c:axId val="29559512"/>
      </c:bar3D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197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64709017"/>
        <c:axId val="45510242"/>
      </c:bar3DChart>
      <c:catAx>
        <c:axId val="6470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709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6938995"/>
        <c:axId val="62450956"/>
      </c:bar3DChart>
      <c:catAx>
        <c:axId val="693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938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5187693"/>
        <c:axId val="25362646"/>
      </c:lineChart>
      <c:catAx>
        <c:axId val="251876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362646"/>
        <c:crosses val="autoZero"/>
        <c:auto val="0"/>
        <c:lblOffset val="100"/>
        <c:noMultiLvlLbl val="0"/>
      </c:catAx>
      <c:valAx>
        <c:axId val="25362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187693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9" t="s">
        <v>22</v>
      </c>
      <c r="C1" s="60"/>
      <c r="D1" s="26">
        <f ca="1">TODAY()</f>
        <v>39323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61" t="s">
        <v>23</v>
      </c>
      <c r="B3" s="62"/>
      <c r="C3" s="62"/>
      <c r="D3" s="62"/>
      <c r="E3" s="62"/>
      <c r="F3" s="63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4" t="s">
        <v>50</v>
      </c>
      <c r="F4" s="65"/>
    </row>
    <row r="5" spans="1:6" ht="19.5">
      <c r="A5" s="29" t="s">
        <v>1</v>
      </c>
      <c r="B5" s="10" t="s">
        <v>2</v>
      </c>
      <c r="C5" s="11">
        <v>412</v>
      </c>
      <c r="D5" s="34">
        <v>422</v>
      </c>
      <c r="E5" s="40">
        <f aca="true" t="shared" si="0" ref="E5:E16">IF(C5*100/D5-100&gt;100,C5/D5,C5*100/D5-100)</f>
        <v>-2.3696682464454994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30320881</v>
      </c>
      <c r="D6" s="35">
        <v>17498432</v>
      </c>
      <c r="E6" s="40">
        <f t="shared" si="0"/>
        <v>73.27770282503027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66485154</v>
      </c>
      <c r="D7" s="35">
        <v>95211857</v>
      </c>
      <c r="E7" s="40">
        <f t="shared" si="0"/>
        <v>-30.17135040229286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1</v>
      </c>
      <c r="D8" s="36">
        <v>0</v>
      </c>
      <c r="E8" s="40">
        <v>0</v>
      </c>
      <c r="F8" s="46"/>
    </row>
    <row r="9" spans="1:6" ht="19.5">
      <c r="A9" s="29" t="s">
        <v>9</v>
      </c>
      <c r="B9" s="15" t="s">
        <v>8</v>
      </c>
      <c r="C9" s="16">
        <v>7997185</v>
      </c>
      <c r="D9" s="37">
        <v>0</v>
      </c>
      <c r="E9" s="40">
        <v>0</v>
      </c>
      <c r="F9" s="46"/>
    </row>
    <row r="10" spans="1:6" ht="19.5">
      <c r="A10" s="29" t="s">
        <v>11</v>
      </c>
      <c r="B10" s="15" t="s">
        <v>10</v>
      </c>
      <c r="C10" s="17">
        <v>5</v>
      </c>
      <c r="D10" s="38">
        <v>11</v>
      </c>
      <c r="E10" s="40">
        <f t="shared" si="0"/>
        <v>-54.54545454545455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>
        <v>0</v>
      </c>
      <c r="F11" s="46"/>
    </row>
    <row r="12" spans="1:6" ht="19.5">
      <c r="A12" s="29" t="s">
        <v>14</v>
      </c>
      <c r="B12" s="15" t="s">
        <v>51</v>
      </c>
      <c r="C12" s="17">
        <v>241</v>
      </c>
      <c r="D12" s="38">
        <v>252</v>
      </c>
      <c r="E12" s="40">
        <f t="shared" si="0"/>
        <v>-4.365079365079367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28</v>
      </c>
      <c r="D13" s="38">
        <v>15</v>
      </c>
      <c r="E13" s="40">
        <f t="shared" si="0"/>
        <v>86.66666666666666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3</v>
      </c>
      <c r="D14" s="38">
        <v>0</v>
      </c>
      <c r="E14" s="40">
        <v>0</v>
      </c>
      <c r="F14" s="46"/>
    </row>
    <row r="15" spans="1:6" ht="19.5">
      <c r="A15" s="29" t="s">
        <v>21</v>
      </c>
      <c r="B15" s="15" t="s">
        <v>18</v>
      </c>
      <c r="C15" s="17">
        <v>161</v>
      </c>
      <c r="D15" s="38">
        <v>50</v>
      </c>
      <c r="E15" s="40">
        <f t="shared" si="0"/>
        <v>3.22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159837467</v>
      </c>
      <c r="D16" s="39">
        <v>203273000</v>
      </c>
      <c r="E16" s="40">
        <f t="shared" si="0"/>
        <v>-21.36807790508331</v>
      </c>
      <c r="F16" s="46" t="str">
        <f t="shared" si="1"/>
        <v>%</v>
      </c>
    </row>
    <row r="17" spans="1:6" ht="19.5">
      <c r="A17" s="50" t="s">
        <v>25</v>
      </c>
      <c r="B17" s="66" t="s">
        <v>48</v>
      </c>
      <c r="C17" s="57"/>
      <c r="D17" s="57"/>
      <c r="E17" s="56"/>
      <c r="F17" s="58"/>
    </row>
    <row r="18" spans="1:6" ht="18.75">
      <c r="A18" s="54" t="s">
        <v>64</v>
      </c>
      <c r="B18" s="55"/>
      <c r="C18" s="49">
        <v>71</v>
      </c>
      <c r="D18" s="39">
        <v>70</v>
      </c>
      <c r="E18" s="41">
        <f aca="true" t="shared" si="2" ref="E18:E23">IF(C18*100/D18-100&gt;100,C18/D18,C18*100/D18-100)</f>
        <v>1.4285714285714306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31</v>
      </c>
      <c r="D19" s="39">
        <v>27</v>
      </c>
      <c r="E19" s="41">
        <f t="shared" si="2"/>
        <v>14.81481481481481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18</v>
      </c>
      <c r="D20" s="39">
        <v>16</v>
      </c>
      <c r="E20" s="41">
        <f t="shared" si="2"/>
        <v>12.5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73</v>
      </c>
      <c r="D21" s="39">
        <v>71</v>
      </c>
      <c r="E21" s="41">
        <f t="shared" si="2"/>
        <v>2.816901408450704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40</v>
      </c>
      <c r="D22" s="39">
        <v>43</v>
      </c>
      <c r="E22" s="41">
        <f t="shared" si="2"/>
        <v>-6.976744186046517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35</v>
      </c>
      <c r="D23" s="39">
        <v>47</v>
      </c>
      <c r="E23" s="41">
        <f t="shared" si="2"/>
        <v>-25.531914893617028</v>
      </c>
      <c r="F23" s="47" t="str">
        <f t="shared" si="3"/>
        <v>%</v>
      </c>
    </row>
    <row r="24" spans="1:6" ht="19.5">
      <c r="A24" s="52" t="s">
        <v>26</v>
      </c>
      <c r="B24" s="56" t="s">
        <v>49</v>
      </c>
      <c r="C24" s="57"/>
      <c r="D24" s="57"/>
      <c r="E24" s="56"/>
      <c r="F24" s="58"/>
    </row>
    <row r="25" spans="1:6" ht="18.75">
      <c r="A25" s="54" t="s">
        <v>65</v>
      </c>
      <c r="B25" s="55"/>
      <c r="C25" s="49">
        <v>38</v>
      </c>
      <c r="D25" s="39">
        <v>51</v>
      </c>
      <c r="E25" s="40">
        <f aca="true" t="shared" si="4" ref="E25:E40">IF(C25*100/D25-100&gt;100,C25/D25,C25*100/D25-100)</f>
        <v>-25.490196078431367</v>
      </c>
      <c r="F25" s="46" t="str">
        <f aca="true" t="shared" si="5" ref="F25:F40">IF(C25*100/D25-100&gt;100,"раз","%")</f>
        <v>%</v>
      </c>
    </row>
    <row r="26" spans="1:6" ht="18.75">
      <c r="A26" s="54" t="s">
        <v>66</v>
      </c>
      <c r="B26" s="55"/>
      <c r="C26" s="49">
        <v>145</v>
      </c>
      <c r="D26" s="39">
        <v>109</v>
      </c>
      <c r="E26" s="40">
        <f t="shared" si="4"/>
        <v>33.027522935779814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57</v>
      </c>
      <c r="D27" s="39">
        <v>47</v>
      </c>
      <c r="E27" s="40">
        <f t="shared" si="4"/>
        <v>21.276595744680847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56</v>
      </c>
      <c r="D28" s="39">
        <v>62</v>
      </c>
      <c r="E28" s="40">
        <f t="shared" si="4"/>
        <v>-9.677419354838705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42</v>
      </c>
      <c r="D29" s="39">
        <v>51</v>
      </c>
      <c r="E29" s="40">
        <f t="shared" si="4"/>
        <v>-17.647058823529406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6</v>
      </c>
      <c r="D30" s="39">
        <v>21</v>
      </c>
      <c r="E30" s="40">
        <f t="shared" si="4"/>
        <v>-71.42857142857143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18</v>
      </c>
      <c r="D31" s="39">
        <v>22</v>
      </c>
      <c r="E31" s="40">
        <f t="shared" si="4"/>
        <v>-18.181818181818187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10</v>
      </c>
      <c r="D32" s="39">
        <v>20</v>
      </c>
      <c r="E32" s="40">
        <f t="shared" si="4"/>
        <v>-50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28</v>
      </c>
      <c r="D33" s="39">
        <v>29</v>
      </c>
      <c r="E33" s="40">
        <f t="shared" si="4"/>
        <v>-3.448275862068968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299</v>
      </c>
      <c r="D34" s="39">
        <v>266</v>
      </c>
      <c r="E34" s="40">
        <f t="shared" si="4"/>
        <v>12.406015037593988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2536</v>
      </c>
      <c r="D35" s="39">
        <v>5611</v>
      </c>
      <c r="E35" s="40">
        <f t="shared" si="4"/>
        <v>-54.803065407235785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6194</v>
      </c>
      <c r="D36" s="39">
        <v>7806</v>
      </c>
      <c r="E36" s="40">
        <f t="shared" si="4"/>
        <v>-20.650781450166534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23</v>
      </c>
      <c r="D37" s="39">
        <v>19</v>
      </c>
      <c r="E37" s="40">
        <f t="shared" si="4"/>
        <v>21.05263157894737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80</v>
      </c>
      <c r="D38" s="39">
        <v>107</v>
      </c>
      <c r="E38" s="40">
        <f t="shared" si="4"/>
        <v>-25.233644859813083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/>
      <c r="D39" s="39"/>
      <c r="E39" s="40"/>
      <c r="F39" s="46"/>
    </row>
    <row r="40" spans="1:6" ht="19.5">
      <c r="A40" s="29" t="s">
        <v>37</v>
      </c>
      <c r="B40" s="15" t="s">
        <v>54</v>
      </c>
      <c r="C40" s="18"/>
      <c r="D40" s="39"/>
      <c r="E40" s="40"/>
      <c r="F40" s="46"/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v>0</v>
      </c>
      <c r="F41" s="48" t="s">
        <v>19</v>
      </c>
    </row>
  </sheetData>
  <sheetProtection selectLockedCells="1"/>
  <mergeCells count="19">
    <mergeCell ref="A22:B22"/>
    <mergeCell ref="A18:B18"/>
    <mergeCell ref="A19:B19"/>
    <mergeCell ref="A20:B20"/>
    <mergeCell ref="A21:B21"/>
    <mergeCell ref="B1:C1"/>
    <mergeCell ref="A3:F3"/>
    <mergeCell ref="E4:F4"/>
    <mergeCell ref="B17:F17"/>
    <mergeCell ref="A23:B23"/>
    <mergeCell ref="A25:B25"/>
    <mergeCell ref="A26:B26"/>
    <mergeCell ref="A27:B27"/>
    <mergeCell ref="B24:F24"/>
    <mergeCell ref="A32:B32"/>
    <mergeCell ref="A28:B28"/>
    <mergeCell ref="A29:B29"/>
    <mergeCell ref="A30:B30"/>
    <mergeCell ref="A31:B3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9" t="s">
        <v>22</v>
      </c>
      <c r="C2" s="67"/>
      <c r="D2" s="8">
        <f ca="1">TODAY()</f>
        <v>39323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39323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2007-08-01T06:00:29Z</cp:lastPrinted>
  <dcterms:created xsi:type="dcterms:W3CDTF">1997-03-25T06:43:11Z</dcterms:created>
  <dcterms:modified xsi:type="dcterms:W3CDTF">2007-08-29T05:39:43Z</dcterms:modified>
  <cp:category/>
  <cp:version/>
  <cp:contentType/>
  <cp:contentStatus/>
</cp:coreProperties>
</file>