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свод" sheetId="5" r:id="rId1"/>
  </sheets>
  <externalReferences>
    <externalReference r:id="rId2"/>
  </externalReferences>
  <definedNames>
    <definedName name="_xlnm.Print_Area" localSheetId="0">свод!$A$1:$F$60</definedName>
  </definedNames>
  <calcPr calcId="152511" fullPrecision="0"/>
</workbook>
</file>

<file path=xl/calcChain.xml><?xml version="1.0" encoding="utf-8"?>
<calcChain xmlns="http://schemas.openxmlformats.org/spreadsheetml/2006/main">
  <c r="F12" i="5" l="1"/>
  <c r="F13" i="5"/>
  <c r="F14" i="5"/>
  <c r="F15" i="5"/>
  <c r="F16" i="5"/>
  <c r="F17" i="5"/>
  <c r="F18" i="5"/>
  <c r="F19" i="5"/>
  <c r="F11" i="5"/>
  <c r="F10" i="5"/>
  <c r="B19" i="5"/>
  <c r="E21" i="5"/>
  <c r="E20" i="5"/>
  <c r="E19" i="5"/>
  <c r="F21" i="5"/>
  <c r="F20" i="5"/>
  <c r="E16" i="5" l="1"/>
  <c r="E15" i="5" l="1"/>
  <c r="E13" i="5" l="1"/>
  <c r="D52" i="5" l="1"/>
  <c r="D53" i="5"/>
  <c r="D54" i="5"/>
  <c r="D55" i="5"/>
  <c r="D56" i="5"/>
  <c r="D57" i="5"/>
  <c r="D58" i="5"/>
  <c r="D59" i="5"/>
  <c r="D60" i="5"/>
  <c r="E12" i="5" l="1"/>
  <c r="D51" i="5"/>
  <c r="D38" i="5"/>
  <c r="D39" i="5"/>
  <c r="D40" i="5"/>
  <c r="D41" i="5"/>
  <c r="D42" i="5"/>
  <c r="D43" i="5"/>
  <c r="D44" i="5"/>
  <c r="D45" i="5"/>
  <c r="D46" i="5"/>
  <c r="D47" i="5"/>
  <c r="D25" i="5" l="1"/>
  <c r="D26" i="5"/>
  <c r="D27" i="5"/>
  <c r="D28" i="5"/>
  <c r="D29" i="5"/>
  <c r="D30" i="5"/>
  <c r="D31" i="5"/>
  <c r="D32" i="5"/>
  <c r="D33" i="5"/>
  <c r="D34" i="5"/>
  <c r="C50" i="5"/>
  <c r="D50" i="5" s="1"/>
  <c r="B50" i="5"/>
  <c r="C37" i="5"/>
  <c r="D37" i="5" s="1"/>
  <c r="C24" i="5"/>
  <c r="B24" i="5"/>
  <c r="B37" i="5"/>
  <c r="D24" i="5" l="1"/>
  <c r="E11" i="5"/>
  <c r="E10" i="5" l="1"/>
  <c r="B20" i="5"/>
  <c r="C20" i="5"/>
  <c r="B21" i="5"/>
  <c r="C21" i="5"/>
  <c r="D49" i="5" l="1"/>
  <c r="D36" i="5"/>
  <c r="D23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C19" i="5"/>
  <c r="C10" i="5"/>
  <c r="B10" i="5"/>
  <c r="D10" i="5" l="1"/>
  <c r="D18" i="5"/>
  <c r="D19" i="5"/>
  <c r="D21" i="5"/>
  <c r="D17" i="5"/>
  <c r="D16" i="5"/>
  <c r="D20" i="5"/>
  <c r="D15" i="5"/>
  <c r="D14" i="5"/>
  <c r="D13" i="5"/>
  <c r="D12" i="5"/>
  <c r="D11" i="5"/>
</calcChain>
</file>

<file path=xl/comments1.xml><?xml version="1.0" encoding="utf-8"?>
<comments xmlns="http://schemas.openxmlformats.org/spreadsheetml/2006/main">
  <authors>
    <author>Автор</author>
  </authors>
  <commentList>
    <comment ref="B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Данные из "Справка из НСОТ" гр.3</t>
        </r>
      </text>
    </comment>
    <comment ref="C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Данные из "Справка из НСОТ" гр.5</t>
        </r>
      </text>
    </comment>
    <comment ref="D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Данные из "Справка из НСОТ" гр.13</t>
        </r>
      </text>
    </comment>
  </commentList>
</comments>
</file>

<file path=xl/sharedStrings.xml><?xml version="1.0" encoding="utf-8"?>
<sst xmlns="http://schemas.openxmlformats.org/spreadsheetml/2006/main" count="60" uniqueCount="24">
  <si>
    <t>Месяц</t>
  </si>
  <si>
    <t>Всего по образовательным учреждениям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</si>
  <si>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</si>
  <si>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</si>
  <si>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</si>
  <si>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</si>
  <si>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</si>
  <si>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</si>
  <si>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</si>
  <si>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</si>
  <si>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</si>
  <si>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</si>
  <si>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</si>
  <si>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</si>
  <si>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0701 "Дошкольные образовательные учреждения (без учета школ-детских садов)"</t>
  </si>
  <si>
    <t>0702 "Школы (включая школы-сады, вечерние (сменные) школы)"</t>
  </si>
  <si>
    <t>0702 "Учреждения дополнительного образования детей"</t>
  </si>
  <si>
    <t>Муниципальное образование городской округ город Сургут</t>
  </si>
  <si>
    <t>Среднесписочная численность работников за отчетный период, чел.</t>
  </si>
  <si>
    <t>Начислено средств
 на оплату труда работников образовательных учреждений в отчетном периоде
 (из всех источников), тыс.руб.</t>
  </si>
  <si>
    <t>Среднемесячная заработная плата работников в отчетном периоде, руб.</t>
  </si>
  <si>
    <t>Минимальная начисленная заработная плата одного работника, руб.</t>
  </si>
  <si>
    <t>Максимальная начисленная заработная плата одного работника, руб.</t>
  </si>
  <si>
    <t>Информация о среднемесячной заработной плате работников муниципальных учреждений
 по ведомству "Образование"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</si>
</sst>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unchuk_is\Desktop\&#1054;&#1041;&#1065;&#1040;&#1071;\2015%20&#1075;&#1086;&#1076;\&#1054;&#1058;&#1063;&#1045;&#1058;&#1067;%202015%20&#1043;&#1054;&#1044;\&#1057;&#1087;&#1088;&#1072;&#1074;&#1082;&#1072;%20&#1086;%20&#1089;&#1088;&#1079;&#1087;&#1083;%20&#1074;%20&#1061;&#1052;&#1040;&#1054;%20&#1053;&#1057;&#1054;&#1058;%202015%20&#1076;&#1086;%2012-&#1075;&#1086;\&#1057;&#1087;&#1088;&#1072;&#1074;&#1082;&#1072;%20(&#1053;&#1057;&#1054;&#1058;)%20&#1061;&#1052;&#1040;&#1054;%20&#1079;&#1072;%202015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свод"/>
    </sheetNames>
    <sheetDataSet>
      <sheetData sheetId="0"/>
      <sheetData sheetId="1">
        <row r="26">
          <cell r="E26">
            <v>3829</v>
          </cell>
          <cell r="G26">
            <v>132304.5</v>
          </cell>
        </row>
        <row r="38">
          <cell r="E38">
            <v>4885</v>
          </cell>
          <cell r="G38">
            <v>215720.1</v>
          </cell>
        </row>
        <row r="46">
          <cell r="E46">
            <v>236</v>
          </cell>
          <cell r="G46">
            <v>8533.2999999999993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62"/>
  <sheetViews>
    <sheetView tabSelected="1" view="pageBreakPreview" zoomScaleNormal="95" zoomScaleSheetLayoutView="100" workbookViewId="0">
      <pane ySplit="8" topLeftCell="A21" activePane="bottomLeft" state="frozen"/>
      <selection pane="bottomLeft" activeCell="G22" sqref="G22"/>
    </sheetView>
  </sheetViews>
  <sheetFormatPr defaultColWidth="9.140625" defaultRowHeight="12.75" x14ac:dyDescent="0.25"/>
  <cols>
    <col min="1" max="1" width="22.140625" style="1" customWidth="1"/>
    <col min="2" max="2" width="16.28515625" style="8" customWidth="1"/>
    <col min="3" max="3" width="25.140625" style="8" customWidth="1"/>
    <col min="4" max="6" width="16.42578125" style="8" customWidth="1"/>
    <col min="7" max="7" width="49.28515625" style="2" customWidth="1"/>
    <col min="8" max="16384" width="9.140625" style="2"/>
  </cols>
  <sheetData>
    <row r="2" spans="1:11" ht="42" customHeight="1" x14ac:dyDescent="0.25">
      <c r="A2" s="12" t="s">
        <v>23</v>
      </c>
      <c r="B2" s="12"/>
      <c r="C2" s="12"/>
      <c r="D2" s="12"/>
      <c r="E2" s="12"/>
      <c r="F2" s="12"/>
    </row>
    <row r="3" spans="1:11" ht="23.25" customHeight="1" x14ac:dyDescent="0.25">
      <c r="A3" s="13" t="s">
        <v>17</v>
      </c>
      <c r="B3" s="13"/>
      <c r="C3" s="13"/>
      <c r="D3" s="13"/>
      <c r="E3" s="13"/>
      <c r="F3" s="13"/>
      <c r="G3" s="11"/>
    </row>
    <row r="5" spans="1:11" x14ac:dyDescent="0.25">
      <c r="A5" s="14" t="s">
        <v>0</v>
      </c>
      <c r="B5" s="14" t="s">
        <v>18</v>
      </c>
      <c r="C5" s="14" t="s">
        <v>19</v>
      </c>
      <c r="D5" s="14" t="s">
        <v>20</v>
      </c>
      <c r="E5" s="15" t="s">
        <v>21</v>
      </c>
      <c r="F5" s="15" t="s">
        <v>22</v>
      </c>
    </row>
    <row r="6" spans="1:11" x14ac:dyDescent="0.25">
      <c r="A6" s="14"/>
      <c r="B6" s="14"/>
      <c r="C6" s="14"/>
      <c r="D6" s="14"/>
      <c r="E6" s="16"/>
      <c r="F6" s="16"/>
    </row>
    <row r="7" spans="1:11" s="1" customFormat="1" ht="16.5" customHeight="1" x14ac:dyDescent="0.25">
      <c r="A7" s="14"/>
      <c r="B7" s="14"/>
      <c r="C7" s="14"/>
      <c r="D7" s="14"/>
      <c r="E7" s="16"/>
      <c r="F7" s="16"/>
    </row>
    <row r="8" spans="1:11" s="1" customFormat="1" ht="55.15" customHeight="1" x14ac:dyDescent="0.25">
      <c r="A8" s="14"/>
      <c r="B8" s="14"/>
      <c r="C8" s="14"/>
      <c r="D8" s="14"/>
      <c r="E8" s="17"/>
      <c r="F8" s="17"/>
    </row>
    <row r="9" spans="1:11" s="1" customFormat="1" ht="21.75" customHeight="1" x14ac:dyDescent="0.25">
      <c r="A9" s="20" t="s">
        <v>1</v>
      </c>
      <c r="B9" s="21"/>
      <c r="C9" s="21"/>
      <c r="D9" s="21"/>
      <c r="E9" s="21"/>
      <c r="F9" s="22"/>
    </row>
    <row r="10" spans="1:11" s="1" customFormat="1" ht="12.75" customHeight="1" x14ac:dyDescent="0.25">
      <c r="A10" s="3" t="s">
        <v>2</v>
      </c>
      <c r="B10" s="5">
        <f>B23+B36+B49</f>
        <v>8879</v>
      </c>
      <c r="C10" s="5">
        <f>C23+C36+C49</f>
        <v>360560</v>
      </c>
      <c r="D10" s="5">
        <f>C10/B10*1000</f>
        <v>40608</v>
      </c>
      <c r="E10" s="5">
        <f>E23</f>
        <v>13123</v>
      </c>
      <c r="F10" s="5">
        <f t="shared" ref="F10:F19" si="0">MAX(F23,F36,F49)</f>
        <v>392997</v>
      </c>
    </row>
    <row r="11" spans="1:11" s="1" customFormat="1" x14ac:dyDescent="0.25">
      <c r="A11" s="3" t="s">
        <v>3</v>
      </c>
      <c r="B11" s="5">
        <f t="shared" ref="B11:C11" si="1">B24+B37+B50</f>
        <v>8950</v>
      </c>
      <c r="C11" s="5">
        <f t="shared" si="1"/>
        <v>356558</v>
      </c>
      <c r="D11" s="5">
        <f t="shared" ref="D11:D21" si="2">C11/B11*1000</f>
        <v>39839</v>
      </c>
      <c r="E11" s="5">
        <f>E24</f>
        <v>13123</v>
      </c>
      <c r="F11" s="5">
        <f t="shared" si="0"/>
        <v>350619</v>
      </c>
    </row>
    <row r="12" spans="1:11" s="1" customFormat="1" x14ac:dyDescent="0.25">
      <c r="A12" s="3" t="s">
        <v>4</v>
      </c>
      <c r="B12" s="5">
        <f t="shared" ref="B12:C12" si="3">B25+B38+B51</f>
        <v>8969</v>
      </c>
      <c r="C12" s="5">
        <f t="shared" si="3"/>
        <v>418961</v>
      </c>
      <c r="D12" s="5">
        <f t="shared" si="2"/>
        <v>46712</v>
      </c>
      <c r="E12" s="5">
        <f>E38</f>
        <v>13123</v>
      </c>
      <c r="F12" s="5">
        <f t="shared" si="0"/>
        <v>535908</v>
      </c>
    </row>
    <row r="13" spans="1:11" s="1" customFormat="1" x14ac:dyDescent="0.25">
      <c r="A13" s="3" t="s">
        <v>5</v>
      </c>
      <c r="B13" s="5">
        <f t="shared" ref="B13:C13" si="4">B26+B39+B52</f>
        <v>8970</v>
      </c>
      <c r="C13" s="5">
        <f t="shared" si="4"/>
        <v>414516</v>
      </c>
      <c r="D13" s="5">
        <f t="shared" si="2"/>
        <v>46211</v>
      </c>
      <c r="E13" s="5">
        <f>E26</f>
        <v>13123</v>
      </c>
      <c r="F13" s="5">
        <f t="shared" si="0"/>
        <v>372578</v>
      </c>
    </row>
    <row r="14" spans="1:11" s="1" customFormat="1" ht="12.75" customHeight="1" x14ac:dyDescent="0.25">
      <c r="A14" s="3" t="s">
        <v>6</v>
      </c>
      <c r="B14" s="5">
        <f t="shared" ref="B14:C14" si="5">B27+B40+B53</f>
        <v>8973</v>
      </c>
      <c r="C14" s="5">
        <f t="shared" si="5"/>
        <v>812502</v>
      </c>
      <c r="D14" s="5">
        <f t="shared" si="2"/>
        <v>90550</v>
      </c>
      <c r="E14" s="5">
        <v>14151</v>
      </c>
      <c r="F14" s="5">
        <f t="shared" si="0"/>
        <v>559292</v>
      </c>
      <c r="G14" s="18"/>
      <c r="H14" s="19"/>
      <c r="I14" s="19"/>
      <c r="J14" s="19"/>
      <c r="K14" s="19"/>
    </row>
    <row r="15" spans="1:11" s="1" customFormat="1" x14ac:dyDescent="0.25">
      <c r="A15" s="3" t="s">
        <v>7</v>
      </c>
      <c r="B15" s="5">
        <f t="shared" ref="B15:C15" si="6">B28+B41+B54</f>
        <v>8960</v>
      </c>
      <c r="C15" s="5">
        <f t="shared" si="6"/>
        <v>642194</v>
      </c>
      <c r="D15" s="5">
        <f t="shared" si="2"/>
        <v>71673</v>
      </c>
      <c r="E15" s="5">
        <f>E28</f>
        <v>14151</v>
      </c>
      <c r="F15" s="5">
        <f t="shared" si="0"/>
        <v>652193</v>
      </c>
      <c r="H15" s="4"/>
    </row>
    <row r="16" spans="1:11" s="1" customFormat="1" ht="13.5" customHeight="1" x14ac:dyDescent="0.25">
      <c r="A16" s="3" t="s">
        <v>8</v>
      </c>
      <c r="B16" s="5">
        <f t="shared" ref="B16:C16" si="7">B29+B42+B55</f>
        <v>8971</v>
      </c>
      <c r="C16" s="5">
        <f t="shared" si="7"/>
        <v>172641</v>
      </c>
      <c r="D16" s="5">
        <f t="shared" si="2"/>
        <v>19244</v>
      </c>
      <c r="E16" s="5">
        <f>E29</f>
        <v>14151</v>
      </c>
      <c r="F16" s="5">
        <f t="shared" si="0"/>
        <v>371867</v>
      </c>
    </row>
    <row r="17" spans="1:17" s="1" customFormat="1" ht="13.5" customHeight="1" x14ac:dyDescent="0.25">
      <c r="A17" s="3" t="s">
        <v>9</v>
      </c>
      <c r="B17" s="5">
        <f t="shared" ref="B17:C17" si="8">B30+B43+B56</f>
        <v>8890</v>
      </c>
      <c r="C17" s="5">
        <f t="shared" si="8"/>
        <v>184492</v>
      </c>
      <c r="D17" s="5">
        <f t="shared" si="2"/>
        <v>20753</v>
      </c>
      <c r="E17" s="5">
        <v>15525</v>
      </c>
      <c r="F17" s="5">
        <f t="shared" si="0"/>
        <v>560012</v>
      </c>
    </row>
    <row r="18" spans="1:17" s="1" customFormat="1" x14ac:dyDescent="0.25">
      <c r="A18" s="3" t="s">
        <v>10</v>
      </c>
      <c r="B18" s="5">
        <f t="shared" ref="B18:C18" si="9">B31+B44+B57</f>
        <v>9141</v>
      </c>
      <c r="C18" s="5">
        <f t="shared" si="9"/>
        <v>347378</v>
      </c>
      <c r="D18" s="5">
        <f t="shared" si="2"/>
        <v>38002</v>
      </c>
      <c r="E18" s="5">
        <v>15525</v>
      </c>
      <c r="F18" s="5">
        <f t="shared" si="0"/>
        <v>329897</v>
      </c>
    </row>
    <row r="19" spans="1:17" s="1" customFormat="1" x14ac:dyDescent="0.25">
      <c r="A19" s="3" t="s">
        <v>11</v>
      </c>
      <c r="B19" s="5">
        <f>B32+B45+B58</f>
        <v>9187</v>
      </c>
      <c r="C19" s="5">
        <f t="shared" ref="B19:C19" si="10">C32+C45+C58</f>
        <v>548906</v>
      </c>
      <c r="D19" s="5">
        <f t="shared" si="2"/>
        <v>59748</v>
      </c>
      <c r="E19" s="5">
        <f>MIN(E32,E45,E58)</f>
        <v>15525</v>
      </c>
      <c r="F19" s="5">
        <f t="shared" si="0"/>
        <v>466859</v>
      </c>
    </row>
    <row r="20" spans="1:17" s="1" customFormat="1" x14ac:dyDescent="0.25">
      <c r="A20" s="3" t="s">
        <v>12</v>
      </c>
      <c r="B20" s="5">
        <f t="shared" ref="B20:C20" si="11">B33+B46+B59</f>
        <v>9280</v>
      </c>
      <c r="C20" s="5">
        <f t="shared" si="11"/>
        <v>370300</v>
      </c>
      <c r="D20" s="5">
        <f t="shared" si="2"/>
        <v>39903</v>
      </c>
      <c r="E20" s="5">
        <f t="shared" ref="E20:E21" si="12">MIN(E33,E46,E59)</f>
        <v>15120</v>
      </c>
      <c r="F20" s="5">
        <f t="shared" ref="F20:F21" si="13">MAX(F33,F46,F59)</f>
        <v>354607</v>
      </c>
    </row>
    <row r="21" spans="1:17" s="1" customFormat="1" x14ac:dyDescent="0.25">
      <c r="A21" s="3" t="s">
        <v>13</v>
      </c>
      <c r="B21" s="5">
        <f t="shared" ref="B21:C21" si="14">B34+B47+B60</f>
        <v>9350</v>
      </c>
      <c r="C21" s="5">
        <f t="shared" si="14"/>
        <v>676260</v>
      </c>
      <c r="D21" s="5">
        <f t="shared" si="2"/>
        <v>72327</v>
      </c>
      <c r="E21" s="5">
        <f t="shared" si="12"/>
        <v>15049</v>
      </c>
      <c r="F21" s="5">
        <f t="shared" si="13"/>
        <v>580804</v>
      </c>
    </row>
    <row r="22" spans="1:17" s="1" customFormat="1" ht="18" customHeight="1" x14ac:dyDescent="0.25">
      <c r="A22" s="23" t="s">
        <v>14</v>
      </c>
      <c r="B22" s="24"/>
      <c r="C22" s="24"/>
      <c r="D22" s="24"/>
      <c r="E22" s="24"/>
      <c r="F22" s="25"/>
    </row>
    <row r="23" spans="1:17" s="1" customFormat="1" x14ac:dyDescent="0.25">
      <c r="A23" s="3" t="s">
        <v>2</v>
      </c>
      <c r="B23" s="5">
        <v>3797</v>
      </c>
      <c r="C23" s="5">
        <v>132430</v>
      </c>
      <c r="D23" s="5">
        <f t="shared" ref="D23:D34" si="15">C23/B23*1000</f>
        <v>34878</v>
      </c>
      <c r="E23" s="5">
        <v>13123</v>
      </c>
      <c r="F23" s="5">
        <v>239438</v>
      </c>
      <c r="M23" s="4"/>
      <c r="N23" s="4"/>
      <c r="O23" s="4"/>
      <c r="P23" s="4"/>
      <c r="Q23" s="4"/>
    </row>
    <row r="24" spans="1:17" s="1" customFormat="1" x14ac:dyDescent="0.25">
      <c r="A24" s="3" t="s">
        <v>3</v>
      </c>
      <c r="B24" s="5">
        <f>'[1]2'!$E$26</f>
        <v>3829</v>
      </c>
      <c r="C24" s="5">
        <f>'[1]2'!$G$26</f>
        <v>132305</v>
      </c>
      <c r="D24" s="5">
        <f t="shared" si="15"/>
        <v>34553</v>
      </c>
      <c r="E24" s="5">
        <v>13123</v>
      </c>
      <c r="F24" s="5">
        <v>239438</v>
      </c>
      <c r="M24" s="4"/>
      <c r="N24" s="4"/>
      <c r="O24" s="4"/>
      <c r="P24" s="4"/>
      <c r="Q24" s="4"/>
    </row>
    <row r="25" spans="1:17" s="1" customFormat="1" x14ac:dyDescent="0.25">
      <c r="A25" s="3" t="s">
        <v>4</v>
      </c>
      <c r="B25" s="5">
        <v>3833</v>
      </c>
      <c r="C25" s="5">
        <v>156970</v>
      </c>
      <c r="D25" s="5">
        <f t="shared" si="15"/>
        <v>40952</v>
      </c>
      <c r="E25" s="5">
        <v>13282</v>
      </c>
      <c r="F25" s="5">
        <v>449624</v>
      </c>
      <c r="M25" s="4"/>
      <c r="N25" s="4"/>
      <c r="O25" s="4"/>
      <c r="P25" s="4"/>
      <c r="Q25" s="4"/>
    </row>
    <row r="26" spans="1:17" s="1" customFormat="1" x14ac:dyDescent="0.25">
      <c r="A26" s="3" t="s">
        <v>5</v>
      </c>
      <c r="B26" s="5">
        <v>3828</v>
      </c>
      <c r="C26" s="5">
        <v>174504</v>
      </c>
      <c r="D26" s="5">
        <f t="shared" si="15"/>
        <v>45586</v>
      </c>
      <c r="E26" s="5">
        <v>13123</v>
      </c>
      <c r="F26" s="5">
        <v>357878</v>
      </c>
      <c r="M26" s="4"/>
      <c r="N26" s="4"/>
      <c r="O26" s="4"/>
      <c r="P26" s="4"/>
      <c r="Q26" s="4"/>
    </row>
    <row r="27" spans="1:17" s="1" customFormat="1" x14ac:dyDescent="0.25">
      <c r="A27" s="3" t="s">
        <v>6</v>
      </c>
      <c r="B27" s="7">
        <v>3831</v>
      </c>
      <c r="C27" s="7">
        <v>223378</v>
      </c>
      <c r="D27" s="5">
        <f t="shared" si="15"/>
        <v>58308</v>
      </c>
      <c r="E27" s="5">
        <v>14151</v>
      </c>
      <c r="F27" s="10">
        <v>435288</v>
      </c>
      <c r="H27" s="4"/>
      <c r="M27" s="4"/>
      <c r="N27" s="4"/>
      <c r="O27" s="4"/>
      <c r="P27" s="4"/>
      <c r="Q27" s="4"/>
    </row>
    <row r="28" spans="1:17" s="1" customFormat="1" x14ac:dyDescent="0.25">
      <c r="A28" s="3" t="s">
        <v>7</v>
      </c>
      <c r="B28" s="7">
        <v>3816</v>
      </c>
      <c r="C28" s="7">
        <v>202944</v>
      </c>
      <c r="D28" s="5">
        <f t="shared" si="15"/>
        <v>53182</v>
      </c>
      <c r="E28" s="5">
        <v>14151</v>
      </c>
      <c r="F28" s="7">
        <v>553897</v>
      </c>
      <c r="M28" s="4"/>
      <c r="N28" s="4"/>
      <c r="O28" s="4"/>
      <c r="P28" s="4"/>
      <c r="Q28" s="4"/>
    </row>
    <row r="29" spans="1:17" s="1" customFormat="1" x14ac:dyDescent="0.25">
      <c r="A29" s="3" t="s">
        <v>8</v>
      </c>
      <c r="B29" s="5">
        <v>3851</v>
      </c>
      <c r="C29" s="5">
        <v>124004</v>
      </c>
      <c r="D29" s="5">
        <f t="shared" si="15"/>
        <v>32200</v>
      </c>
      <c r="E29" s="5">
        <v>14151</v>
      </c>
      <c r="F29" s="5">
        <v>351378</v>
      </c>
      <c r="M29" s="4"/>
      <c r="N29" s="4"/>
      <c r="O29" s="4"/>
      <c r="P29" s="4"/>
      <c r="Q29" s="4"/>
    </row>
    <row r="30" spans="1:17" s="1" customFormat="1" ht="13.5" customHeight="1" x14ac:dyDescent="0.25">
      <c r="A30" s="3" t="s">
        <v>9</v>
      </c>
      <c r="B30" s="5">
        <v>3880</v>
      </c>
      <c r="C30" s="5">
        <v>96180</v>
      </c>
      <c r="D30" s="5">
        <f t="shared" si="15"/>
        <v>24789</v>
      </c>
      <c r="E30" s="5">
        <v>15525</v>
      </c>
      <c r="F30" s="5">
        <v>380972</v>
      </c>
      <c r="M30" s="4"/>
      <c r="N30" s="4"/>
      <c r="O30" s="4"/>
      <c r="P30" s="4"/>
      <c r="Q30" s="4"/>
    </row>
    <row r="31" spans="1:17" s="1" customFormat="1" x14ac:dyDescent="0.25">
      <c r="A31" s="3" t="s">
        <v>10</v>
      </c>
      <c r="B31" s="5">
        <v>3973</v>
      </c>
      <c r="C31" s="5">
        <v>123112</v>
      </c>
      <c r="D31" s="5">
        <f t="shared" si="15"/>
        <v>30987</v>
      </c>
      <c r="E31" s="5">
        <v>15525</v>
      </c>
      <c r="F31" s="5">
        <v>262956</v>
      </c>
      <c r="M31" s="4"/>
      <c r="N31" s="4"/>
      <c r="O31" s="4"/>
      <c r="P31" s="4"/>
      <c r="Q31" s="4"/>
    </row>
    <row r="32" spans="1:17" s="1" customFormat="1" x14ac:dyDescent="0.25">
      <c r="A32" s="3" t="s">
        <v>11</v>
      </c>
      <c r="B32" s="6">
        <v>3992</v>
      </c>
      <c r="C32" s="6">
        <v>200560</v>
      </c>
      <c r="D32" s="5">
        <f t="shared" si="15"/>
        <v>50240</v>
      </c>
      <c r="E32" s="6">
        <v>15525</v>
      </c>
      <c r="F32" s="6">
        <v>307472</v>
      </c>
      <c r="M32" s="4"/>
      <c r="N32" s="4"/>
      <c r="O32" s="4"/>
      <c r="P32" s="4"/>
      <c r="Q32" s="4"/>
    </row>
    <row r="33" spans="1:6" s="1" customFormat="1" x14ac:dyDescent="0.25">
      <c r="A33" s="3" t="s">
        <v>12</v>
      </c>
      <c r="B33" s="5">
        <v>4071</v>
      </c>
      <c r="C33" s="5">
        <v>138479</v>
      </c>
      <c r="D33" s="5">
        <f t="shared" si="15"/>
        <v>34016</v>
      </c>
      <c r="E33" s="5">
        <v>15120</v>
      </c>
      <c r="F33" s="5">
        <v>211553</v>
      </c>
    </row>
    <row r="34" spans="1:6" s="1" customFormat="1" x14ac:dyDescent="0.25">
      <c r="A34" s="3" t="s">
        <v>13</v>
      </c>
      <c r="B34" s="5">
        <v>4142</v>
      </c>
      <c r="C34" s="5">
        <v>204763</v>
      </c>
      <c r="D34" s="5">
        <f t="shared" si="15"/>
        <v>49436</v>
      </c>
      <c r="E34" s="5">
        <v>15240</v>
      </c>
      <c r="F34" s="5">
        <v>580804</v>
      </c>
    </row>
    <row r="35" spans="1:6" s="1" customFormat="1" ht="21.75" customHeight="1" x14ac:dyDescent="0.25">
      <c r="A35" s="23" t="s">
        <v>15</v>
      </c>
      <c r="B35" s="24"/>
      <c r="C35" s="24"/>
      <c r="D35" s="24"/>
      <c r="E35" s="24"/>
      <c r="F35" s="25"/>
    </row>
    <row r="36" spans="1:6" s="1" customFormat="1" x14ac:dyDescent="0.25">
      <c r="A36" s="3" t="s">
        <v>2</v>
      </c>
      <c r="B36" s="5">
        <v>4849</v>
      </c>
      <c r="C36" s="5">
        <v>219340</v>
      </c>
      <c r="D36" s="5">
        <f t="shared" ref="D36:D47" si="16">C36/B36*1000</f>
        <v>45234</v>
      </c>
      <c r="E36" s="5">
        <v>13123</v>
      </c>
      <c r="F36" s="5">
        <v>392997</v>
      </c>
    </row>
    <row r="37" spans="1:6" s="1" customFormat="1" x14ac:dyDescent="0.25">
      <c r="A37" s="3" t="s">
        <v>3</v>
      </c>
      <c r="B37" s="5">
        <f>'[1]2'!$E$38</f>
        <v>4885</v>
      </c>
      <c r="C37" s="5">
        <f>'[1]2'!$G$38</f>
        <v>215720</v>
      </c>
      <c r="D37" s="5">
        <f t="shared" si="16"/>
        <v>44160</v>
      </c>
      <c r="E37" s="5">
        <v>13123</v>
      </c>
      <c r="F37" s="5">
        <v>350619</v>
      </c>
    </row>
    <row r="38" spans="1:6" s="1" customFormat="1" x14ac:dyDescent="0.25">
      <c r="A38" s="3" t="s">
        <v>4</v>
      </c>
      <c r="B38" s="5">
        <v>4899</v>
      </c>
      <c r="C38" s="5">
        <v>252090</v>
      </c>
      <c r="D38" s="5">
        <f t="shared" si="16"/>
        <v>51457</v>
      </c>
      <c r="E38" s="5">
        <v>13123</v>
      </c>
      <c r="F38" s="5">
        <v>535908</v>
      </c>
    </row>
    <row r="39" spans="1:6" s="1" customFormat="1" x14ac:dyDescent="0.25">
      <c r="A39" s="3" t="s">
        <v>5</v>
      </c>
      <c r="B39" s="5">
        <v>4902</v>
      </c>
      <c r="C39" s="5">
        <v>230647</v>
      </c>
      <c r="D39" s="5">
        <f t="shared" si="16"/>
        <v>47052</v>
      </c>
      <c r="E39" s="5">
        <v>14151</v>
      </c>
      <c r="F39" s="5">
        <v>372578</v>
      </c>
    </row>
    <row r="40" spans="1:6" s="1" customFormat="1" x14ac:dyDescent="0.25">
      <c r="A40" s="3" t="s">
        <v>6</v>
      </c>
      <c r="B40" s="6">
        <v>4906</v>
      </c>
      <c r="C40" s="6">
        <v>574537</v>
      </c>
      <c r="D40" s="5">
        <f t="shared" si="16"/>
        <v>117109</v>
      </c>
      <c r="E40" s="5">
        <v>14151</v>
      </c>
      <c r="F40" s="6">
        <v>520760</v>
      </c>
    </row>
    <row r="41" spans="1:6" s="1" customFormat="1" x14ac:dyDescent="0.25">
      <c r="A41" s="3" t="s">
        <v>7</v>
      </c>
      <c r="B41" s="5">
        <v>4905</v>
      </c>
      <c r="C41" s="5">
        <v>421452</v>
      </c>
      <c r="D41" s="5">
        <f t="shared" si="16"/>
        <v>85923</v>
      </c>
      <c r="E41" s="5">
        <v>14151</v>
      </c>
      <c r="F41" s="5">
        <v>652193</v>
      </c>
    </row>
    <row r="42" spans="1:6" s="1" customFormat="1" x14ac:dyDescent="0.25">
      <c r="A42" s="3" t="s">
        <v>8</v>
      </c>
      <c r="B42" s="5">
        <v>4883</v>
      </c>
      <c r="C42" s="5">
        <v>44793</v>
      </c>
      <c r="D42" s="5">
        <f t="shared" si="16"/>
        <v>9173</v>
      </c>
      <c r="E42" s="5">
        <v>14151</v>
      </c>
      <c r="F42" s="5">
        <v>371867</v>
      </c>
    </row>
    <row r="43" spans="1:6" s="1" customFormat="1" x14ac:dyDescent="0.25">
      <c r="A43" s="3" t="s">
        <v>9</v>
      </c>
      <c r="B43" s="5">
        <v>4772</v>
      </c>
      <c r="C43" s="5">
        <v>83569</v>
      </c>
      <c r="D43" s="5">
        <f t="shared" si="16"/>
        <v>17512</v>
      </c>
      <c r="E43" s="5">
        <v>15525</v>
      </c>
      <c r="F43" s="5">
        <v>560012</v>
      </c>
    </row>
    <row r="44" spans="1:6" s="1" customFormat="1" x14ac:dyDescent="0.25">
      <c r="A44" s="3" t="s">
        <v>10</v>
      </c>
      <c r="B44" s="5">
        <v>4893</v>
      </c>
      <c r="C44" s="5">
        <v>214584</v>
      </c>
      <c r="D44" s="5">
        <f t="shared" si="16"/>
        <v>43855</v>
      </c>
      <c r="E44" s="5">
        <v>15525</v>
      </c>
      <c r="F44" s="5">
        <v>329897</v>
      </c>
    </row>
    <row r="45" spans="1:6" s="1" customFormat="1" x14ac:dyDescent="0.25">
      <c r="A45" s="3" t="s">
        <v>11</v>
      </c>
      <c r="B45" s="6">
        <v>4921</v>
      </c>
      <c r="C45" s="6">
        <v>334525</v>
      </c>
      <c r="D45" s="5">
        <f t="shared" si="16"/>
        <v>67979</v>
      </c>
      <c r="E45" s="6">
        <v>15525</v>
      </c>
      <c r="F45" s="6">
        <v>466859</v>
      </c>
    </row>
    <row r="46" spans="1:6" s="1" customFormat="1" x14ac:dyDescent="0.25">
      <c r="A46" s="3" t="s">
        <v>12</v>
      </c>
      <c r="B46" s="5">
        <v>4934</v>
      </c>
      <c r="C46" s="5">
        <v>222421</v>
      </c>
      <c r="D46" s="5">
        <f t="shared" si="16"/>
        <v>45079</v>
      </c>
      <c r="E46" s="5">
        <v>15525</v>
      </c>
      <c r="F46" s="5">
        <v>354607</v>
      </c>
    </row>
    <row r="47" spans="1:6" s="1" customFormat="1" x14ac:dyDescent="0.25">
      <c r="A47" s="3" t="s">
        <v>13</v>
      </c>
      <c r="B47" s="5">
        <v>4935</v>
      </c>
      <c r="C47" s="5">
        <v>451341</v>
      </c>
      <c r="D47" s="5">
        <f t="shared" si="16"/>
        <v>91457</v>
      </c>
      <c r="E47" s="5">
        <v>15049</v>
      </c>
      <c r="F47" s="5">
        <v>530162</v>
      </c>
    </row>
    <row r="48" spans="1:6" s="1" customFormat="1" ht="21.75" customHeight="1" x14ac:dyDescent="0.25">
      <c r="A48" s="23" t="s">
        <v>16</v>
      </c>
      <c r="B48" s="24"/>
      <c r="C48" s="24"/>
      <c r="D48" s="24"/>
      <c r="E48" s="24"/>
      <c r="F48" s="25"/>
    </row>
    <row r="49" spans="1:6" s="1" customFormat="1" x14ac:dyDescent="0.25">
      <c r="A49" s="3" t="s">
        <v>2</v>
      </c>
      <c r="B49" s="5">
        <v>233</v>
      </c>
      <c r="C49" s="5">
        <v>8790</v>
      </c>
      <c r="D49" s="5">
        <f t="shared" ref="D49:D60" si="17">C49/B49*1000</f>
        <v>37725</v>
      </c>
      <c r="E49" s="5">
        <v>13123</v>
      </c>
      <c r="F49" s="5">
        <v>174584</v>
      </c>
    </row>
    <row r="50" spans="1:6" s="1" customFormat="1" x14ac:dyDescent="0.25">
      <c r="A50" s="3" t="s">
        <v>3</v>
      </c>
      <c r="B50" s="5">
        <f>'[1]2'!$E$46</f>
        <v>236</v>
      </c>
      <c r="C50" s="5">
        <f>'[1]2'!$G$46</f>
        <v>8533</v>
      </c>
      <c r="D50" s="5">
        <f t="shared" si="17"/>
        <v>36157</v>
      </c>
      <c r="E50" s="5">
        <v>13123</v>
      </c>
      <c r="F50" s="5">
        <v>120964</v>
      </c>
    </row>
    <row r="51" spans="1:6" s="1" customFormat="1" x14ac:dyDescent="0.25">
      <c r="A51" s="3" t="s">
        <v>4</v>
      </c>
      <c r="B51" s="5">
        <v>237</v>
      </c>
      <c r="C51" s="5">
        <v>9901</v>
      </c>
      <c r="D51" s="5">
        <f t="shared" si="17"/>
        <v>41776</v>
      </c>
      <c r="E51" s="5">
        <v>13123</v>
      </c>
      <c r="F51" s="5">
        <v>135122</v>
      </c>
    </row>
    <row r="52" spans="1:6" s="1" customFormat="1" x14ac:dyDescent="0.25">
      <c r="A52" s="3" t="s">
        <v>5</v>
      </c>
      <c r="B52" s="5">
        <v>240</v>
      </c>
      <c r="C52" s="5">
        <v>9365</v>
      </c>
      <c r="D52" s="5">
        <f t="shared" si="17"/>
        <v>39021</v>
      </c>
      <c r="E52" s="5">
        <v>14151</v>
      </c>
      <c r="F52" s="5">
        <v>283644</v>
      </c>
    </row>
    <row r="53" spans="1:6" s="1" customFormat="1" ht="13.15" customHeight="1" x14ac:dyDescent="0.25">
      <c r="A53" s="3" t="s">
        <v>6</v>
      </c>
      <c r="B53" s="5">
        <v>236</v>
      </c>
      <c r="C53" s="5">
        <v>14587</v>
      </c>
      <c r="D53" s="5">
        <f t="shared" si="17"/>
        <v>61809</v>
      </c>
      <c r="E53" s="5">
        <v>14151</v>
      </c>
      <c r="F53" s="6">
        <v>559292</v>
      </c>
    </row>
    <row r="54" spans="1:6" s="1" customFormat="1" ht="13.15" customHeight="1" x14ac:dyDescent="0.25">
      <c r="A54" s="3" t="s">
        <v>7</v>
      </c>
      <c r="B54" s="5">
        <v>239</v>
      </c>
      <c r="C54" s="5">
        <v>17798</v>
      </c>
      <c r="D54" s="5">
        <f t="shared" si="17"/>
        <v>74469</v>
      </c>
      <c r="E54" s="5">
        <v>14151</v>
      </c>
      <c r="F54" s="5">
        <v>327534</v>
      </c>
    </row>
    <row r="55" spans="1:6" s="1" customFormat="1" ht="13.15" customHeight="1" x14ac:dyDescent="0.25">
      <c r="A55" s="3" t="s">
        <v>8</v>
      </c>
      <c r="B55" s="5">
        <v>237</v>
      </c>
      <c r="C55" s="5">
        <v>3844</v>
      </c>
      <c r="D55" s="5">
        <f t="shared" si="17"/>
        <v>16219</v>
      </c>
      <c r="E55" s="5">
        <v>14151</v>
      </c>
      <c r="F55" s="5">
        <v>235646</v>
      </c>
    </row>
    <row r="56" spans="1:6" s="1" customFormat="1" ht="13.15" customHeight="1" x14ac:dyDescent="0.25">
      <c r="A56" s="3" t="s">
        <v>9</v>
      </c>
      <c r="B56" s="5">
        <v>238</v>
      </c>
      <c r="C56" s="5">
        <v>4743</v>
      </c>
      <c r="D56" s="5">
        <f t="shared" si="17"/>
        <v>19929</v>
      </c>
      <c r="E56" s="5">
        <v>15525</v>
      </c>
      <c r="F56" s="5">
        <v>137305</v>
      </c>
    </row>
    <row r="57" spans="1:6" s="1" customFormat="1" ht="13.15" customHeight="1" x14ac:dyDescent="0.25">
      <c r="A57" s="3" t="s">
        <v>10</v>
      </c>
      <c r="B57" s="5">
        <v>275</v>
      </c>
      <c r="C57" s="5">
        <v>9682</v>
      </c>
      <c r="D57" s="5">
        <f t="shared" si="17"/>
        <v>35207</v>
      </c>
      <c r="E57" s="5">
        <v>15525</v>
      </c>
      <c r="F57" s="5">
        <v>307432</v>
      </c>
    </row>
    <row r="58" spans="1:6" s="1" customFormat="1" ht="13.15" customHeight="1" x14ac:dyDescent="0.25">
      <c r="A58" s="3" t="s">
        <v>11</v>
      </c>
      <c r="B58" s="6">
        <v>274</v>
      </c>
      <c r="C58" s="6">
        <v>13821</v>
      </c>
      <c r="D58" s="5">
        <f t="shared" si="17"/>
        <v>50442</v>
      </c>
      <c r="E58" s="6">
        <v>15525</v>
      </c>
      <c r="F58" s="6">
        <v>227006</v>
      </c>
    </row>
    <row r="59" spans="1:6" s="1" customFormat="1" ht="13.15" customHeight="1" x14ac:dyDescent="0.25">
      <c r="A59" s="3" t="s">
        <v>12</v>
      </c>
      <c r="B59" s="5">
        <v>275</v>
      </c>
      <c r="C59" s="5">
        <v>9400</v>
      </c>
      <c r="D59" s="5">
        <f t="shared" si="17"/>
        <v>34182</v>
      </c>
      <c r="E59" s="5">
        <v>15525</v>
      </c>
      <c r="F59" s="5">
        <v>114579</v>
      </c>
    </row>
    <row r="60" spans="1:6" s="1" customFormat="1" ht="13.15" customHeight="1" x14ac:dyDescent="0.25">
      <c r="A60" s="3" t="s">
        <v>13</v>
      </c>
      <c r="B60" s="5">
        <v>273</v>
      </c>
      <c r="C60" s="5">
        <v>20156</v>
      </c>
      <c r="D60" s="5">
        <f t="shared" si="17"/>
        <v>73832</v>
      </c>
      <c r="E60" s="5">
        <v>15059</v>
      </c>
      <c r="F60" s="5">
        <v>280132</v>
      </c>
    </row>
    <row r="62" spans="1:6" x14ac:dyDescent="0.25">
      <c r="C62" s="9"/>
    </row>
  </sheetData>
  <mergeCells count="13">
    <mergeCell ref="G14:K14"/>
    <mergeCell ref="A9:F9"/>
    <mergeCell ref="A22:F22"/>
    <mergeCell ref="A35:F35"/>
    <mergeCell ref="A48:F48"/>
    <mergeCell ref="A2:F2"/>
    <mergeCell ref="A3:F3"/>
    <mergeCell ref="A5:A8"/>
    <mergeCell ref="B5:B8"/>
    <mergeCell ref="C5:C8"/>
    <mergeCell ref="D5:D8"/>
    <mergeCell ref="E5:E8"/>
    <mergeCell ref="F5:F8"/>
  </mergeCells>
  <printOptions horizontalCentered="1"/>
  <pageMargins left="0.70866141732283472" right="0.31496062992125984" top="0.55118110236220474" bottom="0.35433070866141736" header="0.31496062992125984" footer="0.31496062992125984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2016-01-22T05:54:09Z</dcterms:modified>
</cp:coreProperties>
</file>