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<sst xmlns="http://schemas.openxmlformats.org/spreadsheetml/2006/main" count="28" uniqueCount="14">
  <si>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Выборы депутатов Думы Ханты-Мансийского автономного округа - Югры шестого созыва</t>
  </si>
  <si>
    <t>Сургутский (№ 9)</t>
  </si>
  <si>
    <t>В руб.</t>
  </si>
  <si>
    <t>1</t>
  </si>
  <si>
    <t>1.</t>
  </si>
  <si>
    <t>10.08.2016</t>
  </si>
  <si>
    <t/>
  </si>
  <si>
    <t>17.08.2016</t>
  </si>
  <si>
    <t>22.08.2016</t>
  </si>
  <si>
    <t>08.08.2016</t>
  </si>
  <si>
    <t>09.08.2016</t>
  </si>
  <si>
    <t>26.08.2016</t>
  </si>
  <si>
    <t>По состоянию на 29.08.2016</t>
  </si>
  <si>
    <t xml:space="preserve">СВЕДЕНИЯ
о поступлении средств в избирательные фонды кандидатов и расходовании этих средств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</si>
</sst>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4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00390625" style="0" customWidth="1"/>
    <col min="2" max="2" width="14.421875" style="0" customWidth="1"/>
    <col min="3" max="3" width="12.140625" style="0" customWidth="1"/>
    <col min="4" max="4" width="12.7109375" style="0" customWidth="1"/>
    <col min="5" max="5" width="13.140625" style="0" customWidth="1"/>
    <col min="6" max="6" width="12.8515625" style="0" customWidth="1"/>
    <col min="7" max="7" width="7.140625" style="0" customWidth="1"/>
    <col min="8" max="8" width="12.421875" style="0" customWidth="1"/>
    <col min="9" max="9" width="11.7109375" style="0" customWidth="1"/>
    <col min="10" max="10" width="13.57421875" style="0" customWidth="1"/>
    <col min="11" max="11" width="15.57421875" style="0" customWidth="1"/>
    <col min="12" max="12" width="13.57421875" style="0" customWidth="1"/>
    <col min="13" max="13" width="22.57421875" style="0" customWidth="1"/>
    <col min="14" max="14" width="9.140625" style="0" customWidth="1"/>
  </cols>
  <sheetData>
    <row r="1" spans="1:13" ht="33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12</v>
      </c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2</v>
      </c>
    </row>
    <row r="6" spans="1:13" ht="15.75" customHeight="1">
      <c r="A6" s="16" t="str">
        <f>"№
п/п"</f>
        <v>№
п/п</v>
      </c>
      <c r="B6" s="16" t="str">
        <f>"Фамилия, имя, отчество кандидата"</f>
        <v>Фамилия, имя, отчество кандидата</v>
      </c>
      <c r="C6" s="19" t="str">
        <f>"Поступило средств"</f>
        <v>Поступило средств</v>
      </c>
      <c r="D6" s="20"/>
      <c r="E6" s="20"/>
      <c r="F6" s="20"/>
      <c r="G6" s="21"/>
      <c r="H6" s="19" t="str">
        <f>"Израсходовано средств"</f>
        <v>Израсходовано средств</v>
      </c>
      <c r="I6" s="20"/>
      <c r="J6" s="20"/>
      <c r="K6" s="21"/>
      <c r="L6" s="19" t="str">
        <f>"Возвращено средств"</f>
        <v>Возвращено средств</v>
      </c>
      <c r="M6" s="21"/>
    </row>
    <row r="7" spans="1:14" ht="26.25" customHeight="1">
      <c r="A7" s="17"/>
      <c r="B7" s="17"/>
      <c r="C7" s="16" t="str">
        <f>"всего"</f>
        <v>всего</v>
      </c>
      <c r="D7" s="19" t="str">
        <f>"из них"</f>
        <v>из них</v>
      </c>
      <c r="E7" s="20"/>
      <c r="F7" s="20"/>
      <c r="G7" s="21"/>
      <c r="H7" s="16" t="str">
        <f>"всего"</f>
        <v>всего</v>
      </c>
      <c r="I7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0"/>
      <c r="K7" s="21"/>
      <c r="L7" s="16" t="str">
        <f>"сумма, руб."</f>
        <v>сумма, руб.</v>
      </c>
      <c r="M7" s="16" t="str">
        <f>"основание возврата"</f>
        <v>основание возврата</v>
      </c>
      <c r="N7" s="1"/>
    </row>
    <row r="8" spans="1:14" ht="51.75" customHeight="1">
      <c r="A8" s="17"/>
      <c r="B8" s="17"/>
      <c r="C8" s="17"/>
      <c r="D8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1"/>
      <c r="F8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1"/>
      <c r="H8" s="17"/>
      <c r="I8" s="16" t="str">
        <f>"дата операции"</f>
        <v>дата операции</v>
      </c>
      <c r="J8" s="16" t="str">
        <f>"сумма, руб."</f>
        <v>сумма, руб.</v>
      </c>
      <c r="K8" s="16" t="str">
        <f>"назначение платежа"</f>
        <v>назначение платежа</v>
      </c>
      <c r="L8" s="17"/>
      <c r="M8" s="17"/>
      <c r="N8" s="1"/>
    </row>
    <row r="9" spans="1:14" ht="39.75" customHeight="1">
      <c r="A9" s="18"/>
      <c r="B9" s="18"/>
      <c r="C9" s="18"/>
      <c r="D9" s="5" t="str">
        <f>"сумма, руб."</f>
        <v>сумма, руб.</v>
      </c>
      <c r="E9" s="5" t="str">
        <f>"наименование юридического лица"</f>
        <v>наименование юридического лица</v>
      </c>
      <c r="F9" s="5" t="str">
        <f>"сумма, руб."</f>
        <v>сумма, руб.</v>
      </c>
      <c r="G9" s="5" t="str">
        <f>"кол-во граждан"</f>
        <v>кол-во граждан</v>
      </c>
      <c r="H9" s="18"/>
      <c r="I9" s="18"/>
      <c r="J9" s="18"/>
      <c r="K9" s="18"/>
      <c r="L9" s="18"/>
      <c r="M9" s="18"/>
      <c r="N9" s="1"/>
    </row>
    <row r="10" spans="1:14" ht="15">
      <c r="A10" s="6" t="s">
        <v>3</v>
      </c>
      <c r="B10" s="5" t="str">
        <f>"2"</f>
        <v>2</v>
      </c>
      <c r="C10" s="5" t="str">
        <f>"3"</f>
        <v>3</v>
      </c>
      <c r="D10" s="5" t="str">
        <f>"4"</f>
        <v>4</v>
      </c>
      <c r="E10" s="5" t="str">
        <f>"5"</f>
        <v>5</v>
      </c>
      <c r="F10" s="5" t="str">
        <f>"6"</f>
        <v>6</v>
      </c>
      <c r="G10" s="5" t="str">
        <f>"7"</f>
        <v>7</v>
      </c>
      <c r="H10" s="5" t="str">
        <f>"8"</f>
        <v>8</v>
      </c>
      <c r="I10" s="5" t="str">
        <f>"9"</f>
        <v>9</v>
      </c>
      <c r="J10" s="5" t="str">
        <f>"10"</f>
        <v>10</v>
      </c>
      <c r="K10" s="5" t="str">
        <f>"11"</f>
        <v>11</v>
      </c>
      <c r="L10" s="5" t="str">
        <f>"12"</f>
        <v>12</v>
      </c>
      <c r="M10" s="5" t="str">
        <f>"13"</f>
        <v>13</v>
      </c>
      <c r="N10" s="1"/>
    </row>
    <row r="11" spans="1:14" ht="90.75" customHeight="1">
      <c r="A11" s="7" t="s">
        <v>4</v>
      </c>
      <c r="B11" s="8" t="str">
        <f>"Сальников Александр Иванович"</f>
        <v>Сальников Александр Иванович</v>
      </c>
      <c r="C11" s="9"/>
      <c r="D11" s="9">
        <v>350000</v>
      </c>
      <c r="E11" s="8" t="str">
        <f>"ЗАО Сургутнефтегазбанк"</f>
        <v>ЗАО Сургутнефтегазбанк</v>
      </c>
      <c r="F11" s="9"/>
      <c r="G11" s="10"/>
      <c r="H11" s="9"/>
      <c r="I11" s="11" t="s">
        <v>5</v>
      </c>
      <c r="J11" s="9">
        <v>500000</v>
      </c>
      <c r="K11" s="8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1" s="9">
        <v>350000</v>
      </c>
      <c r="M11" s="8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N11" s="2"/>
    </row>
    <row r="12" spans="1:14" ht="93.75" customHeight="1">
      <c r="A12" s="7" t="s">
        <v>6</v>
      </c>
      <c r="B12" s="8">
        <f>""</f>
      </c>
      <c r="C12" s="9"/>
      <c r="D12" s="9">
        <v>350000</v>
      </c>
      <c r="E12" s="8" t="str">
        <f>"ОПО ОАО ""Сургутнефтегаз"""</f>
        <v>ОПО ОАО "Сургутнефтегаз"</v>
      </c>
      <c r="F12" s="9"/>
      <c r="G12" s="10"/>
      <c r="H12" s="9"/>
      <c r="I12" s="11" t="s">
        <v>7</v>
      </c>
      <c r="J12" s="9">
        <v>400000</v>
      </c>
      <c r="K12" s="8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2" s="9"/>
      <c r="M12" s="8">
        <f>""</f>
      </c>
      <c r="N12" s="1"/>
    </row>
    <row r="13" spans="1:14" ht="90.75" customHeight="1">
      <c r="A13" s="7" t="s">
        <v>6</v>
      </c>
      <c r="B13" s="8">
        <f>""</f>
      </c>
      <c r="C13" s="9"/>
      <c r="D13" s="9">
        <v>700000</v>
      </c>
      <c r="E13" s="8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F13" s="9"/>
      <c r="G13" s="10"/>
      <c r="H13" s="9"/>
      <c r="I13" s="11" t="s">
        <v>8</v>
      </c>
      <c r="J13" s="9">
        <v>295500</v>
      </c>
      <c r="K13" s="8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3" s="9"/>
      <c r="M13" s="8">
        <f>""</f>
      </c>
      <c r="N13" s="1"/>
    </row>
    <row r="14" spans="1:14" ht="92.25" customHeight="1">
      <c r="A14" s="7" t="s">
        <v>6</v>
      </c>
      <c r="B14" s="8">
        <f>""</f>
      </c>
      <c r="C14" s="9"/>
      <c r="D14" s="9">
        <v>350000</v>
      </c>
      <c r="E14" s="8" t="str">
        <f>"Первичная профсоюзная организация СМТ-1"</f>
        <v>Первичная профсоюзная организация СМТ-1</v>
      </c>
      <c r="F14" s="9"/>
      <c r="G14" s="10"/>
      <c r="H14" s="9"/>
      <c r="I14" s="11" t="s">
        <v>9</v>
      </c>
      <c r="J14" s="9">
        <v>161736.94</v>
      </c>
      <c r="K14" s="8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4" s="9"/>
      <c r="M14" s="8">
        <f>""</f>
      </c>
      <c r="N14" s="1"/>
    </row>
    <row r="15" spans="1:14" ht="90.75" customHeight="1">
      <c r="A15" s="7" t="s">
        <v>6</v>
      </c>
      <c r="B15" s="8">
        <f>""</f>
      </c>
      <c r="C15" s="9"/>
      <c r="D15" s="9">
        <v>350000</v>
      </c>
      <c r="E15" s="8" t="str">
        <f>"Первичная профсоюзная организация СМТ-21 ОПО ОАО ""СНГ"""</f>
        <v>Первичная профсоюзная организация СМТ-21 ОПО ОАО "СНГ"</v>
      </c>
      <c r="F15" s="9"/>
      <c r="G15" s="10"/>
      <c r="H15" s="9"/>
      <c r="I15" s="11" t="s">
        <v>10</v>
      </c>
      <c r="J15" s="9">
        <v>100335</v>
      </c>
      <c r="K15" s="8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L15" s="9"/>
      <c r="M15" s="8">
        <f>""</f>
      </c>
      <c r="N15" s="1"/>
    </row>
    <row r="16" spans="1:14" ht="92.25" customHeight="1">
      <c r="A16" s="7" t="s">
        <v>6</v>
      </c>
      <c r="B16" s="8">
        <f>""</f>
      </c>
      <c r="C16" s="9"/>
      <c r="D16" s="9">
        <v>350000</v>
      </c>
      <c r="E16" s="8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F16" s="9"/>
      <c r="G16" s="10"/>
      <c r="H16" s="9"/>
      <c r="I16" s="11" t="s">
        <v>9</v>
      </c>
      <c r="J16" s="9">
        <v>95000</v>
      </c>
      <c r="K16" s="8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6" s="9"/>
      <c r="M16" s="8">
        <f>""</f>
      </c>
      <c r="N16" s="1"/>
    </row>
    <row r="17" spans="1:14" ht="90.75" customHeight="1">
      <c r="A17" s="7" t="s">
        <v>6</v>
      </c>
      <c r="B17" s="8">
        <f>""</f>
      </c>
      <c r="C17" s="9"/>
      <c r="D17" s="9">
        <v>350000</v>
      </c>
      <c r="E17" s="8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F17" s="9"/>
      <c r="G17" s="10"/>
      <c r="H17" s="9"/>
      <c r="I17" s="11" t="s">
        <v>10</v>
      </c>
      <c r="J17" s="9">
        <v>82500</v>
      </c>
      <c r="K17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7" s="9"/>
      <c r="M17" s="8">
        <f>""</f>
      </c>
      <c r="N17" s="1"/>
    </row>
    <row r="18" spans="1:14" ht="114.75" customHeight="1">
      <c r="A18" s="7" t="s">
        <v>6</v>
      </c>
      <c r="B18" s="8">
        <f>""</f>
      </c>
      <c r="C18" s="9"/>
      <c r="D18" s="9"/>
      <c r="E18" s="8">
        <f>""</f>
      </c>
      <c r="F18" s="9"/>
      <c r="G18" s="10"/>
      <c r="H18" s="9"/>
      <c r="I18" s="11" t="s">
        <v>5</v>
      </c>
      <c r="J18" s="9">
        <v>69000</v>
      </c>
      <c r="K18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8" s="9"/>
      <c r="M18" s="8">
        <f>""</f>
      </c>
      <c r="N18" s="1"/>
    </row>
    <row r="19" spans="1:14" ht="91.5" customHeight="1">
      <c r="A19" s="7" t="s">
        <v>6</v>
      </c>
      <c r="B19" s="8">
        <f>""</f>
      </c>
      <c r="C19" s="9"/>
      <c r="D19" s="9"/>
      <c r="E19" s="8">
        <f>""</f>
      </c>
      <c r="F19" s="9"/>
      <c r="G19" s="10"/>
      <c r="H19" s="9"/>
      <c r="I19" s="11" t="s">
        <v>11</v>
      </c>
      <c r="J19" s="9">
        <v>63700</v>
      </c>
      <c r="K19" s="8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9" s="9"/>
      <c r="M19" s="8">
        <f>""</f>
      </c>
      <c r="N19" s="1"/>
    </row>
    <row r="20" spans="1:14" ht="93" customHeight="1">
      <c r="A20" s="7" t="s">
        <v>6</v>
      </c>
      <c r="B20" s="8">
        <f>""</f>
      </c>
      <c r="C20" s="9"/>
      <c r="D20" s="9"/>
      <c r="E20" s="8">
        <f>""</f>
      </c>
      <c r="F20" s="9"/>
      <c r="G20" s="10"/>
      <c r="H20" s="9"/>
      <c r="I20" s="11" t="s">
        <v>8</v>
      </c>
      <c r="J20" s="9">
        <v>59200</v>
      </c>
      <c r="K20" s="8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20" s="9"/>
      <c r="M20" s="8">
        <f>""</f>
      </c>
      <c r="N20" s="1"/>
    </row>
    <row r="21" spans="1:14" ht="30" customHeight="1">
      <c r="A21" s="6" t="s">
        <v>6</v>
      </c>
      <c r="B21" s="12" t="str">
        <f>"Итого по кандидату"</f>
        <v>Итого по кандидату</v>
      </c>
      <c r="C21" s="13">
        <v>2800000</v>
      </c>
      <c r="D21" s="13">
        <v>2800000</v>
      </c>
      <c r="E21" s="12">
        <f>""</f>
      </c>
      <c r="F21" s="13">
        <v>0</v>
      </c>
      <c r="G21" s="14"/>
      <c r="H21" s="13">
        <v>2077885.11</v>
      </c>
      <c r="I21" s="15"/>
      <c r="J21" s="13">
        <v>1826971.94</v>
      </c>
      <c r="K21" s="12">
        <f>""</f>
      </c>
      <c r="L21" s="13">
        <v>350000</v>
      </c>
      <c r="M21" s="12">
        <f>""</f>
      </c>
      <c r="N21" s="1"/>
    </row>
    <row r="22" spans="1:14" ht="15">
      <c r="A22" s="6" t="s">
        <v>6</v>
      </c>
      <c r="B22" s="12" t="str">
        <f>"Итого"</f>
        <v>Итого</v>
      </c>
      <c r="C22" s="13">
        <v>2800000</v>
      </c>
      <c r="D22" s="13">
        <v>2800000</v>
      </c>
      <c r="E22" s="12">
        <f>""</f>
      </c>
      <c r="F22" s="13">
        <v>0</v>
      </c>
      <c r="G22" s="14">
        <v>0</v>
      </c>
      <c r="H22" s="13">
        <v>2077885.11</v>
      </c>
      <c r="I22" s="15"/>
      <c r="J22" s="13">
        <v>1826971.94</v>
      </c>
      <c r="K22" s="12">
        <f>""</f>
      </c>
      <c r="L22" s="13">
        <v>350000</v>
      </c>
      <c r="M22" s="12">
        <f>""</f>
      </c>
      <c r="N22" s="2"/>
    </row>
    <row r="23" ht="15">
      <c r="N23" s="2"/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2016-09-01T05:45:43Z</dcterms:created>
  <dcterms:modified xsi:type="dcterms:W3CDTF">2016-09-01T05:56:15Z</dcterms:modified>
  <cp:category/>
  <cp:version/>
  <cp:contentType/>
  <cp:contentStatus/>
</cp:coreProperties>
</file>