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1'!$A$1:$E$67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1'!$A$1:$E$67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1'!$A$1:$E$67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1'!$A$1:$E$67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1'!$A$1:$E$67</definedName>
    <definedName name="Z_E335D183_7E40_43C7_B881_EE310803F14F_.wvu.PrintTitles" localSheetId="0" hidden="1">'Приложение 1'!$7:$9</definedName>
    <definedName name="_xlnm.Print_Titles" localSheetId="0">'Приложение 1'!$7:$9</definedName>
    <definedName name="_xlnm.Print_Area" localSheetId="0">'Приложение 1'!$A$1:$E$65</definedName>
  </definedNames>
  <calcPr fullCalcOnLoad="1"/>
</workbook>
</file>

<file path=xl/sharedStrings.xml><?xml version="1.0" encoding="utf-8"?>
<sst xmlns="http://schemas.openxmlformats.org/spreadsheetml/2006/main" count="122" uniqueCount="122">
  <si>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</si>
  <si>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</si>
  <si>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</si>
  <si>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</si>
  <si>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</si>
  <si>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</si>
  <si>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</si>
  <si>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</si>
  <si>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</si>
  <si>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</si>
  <si>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</si>
  <si>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</si>
  <si>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</si>
  <si>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</si>
  <si>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</si>
  <si>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</si>
  <si>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</si>
  <si>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</si>
  <si>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</si>
  <si>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</si>
  <si>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</si>
  <si>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</si>
  <si>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</si>
  <si>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</si>
  <si>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</si>
  <si>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</si>
  <si>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к решению Думы города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</si>
  <si>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</si>
  <si>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</si>
  <si>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</si>
  <si>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</si>
  <si>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</si>
  <si>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</si>
  <si>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</si>
  <si>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</si>
  <si>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</si>
  <si>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</si>
  <si>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</si>
  <si>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</si>
  <si>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</si>
  <si>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</si>
  <si>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</si>
  <si>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</si>
  <si>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</si>
  <si>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</si>
  <si>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</si>
  <si>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</si>
  <si>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</si>
  <si>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</si>
  <si>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</si>
  <si>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</si>
  <si>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</si>
  <si>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</si>
  <si>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</si>
  <si>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</si>
  <si>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</si>
  <si>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</si>
  <si>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</si>
  <si>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</si>
  <si>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</si>
  <si>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</si>
  <si>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</si>
  <si>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</si>
  <si>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</si>
  <si>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</si>
  <si>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</si>
  <si>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</si>
  <si>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</si>
  <si>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</si>
  <si>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</si>
  <si>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</si>
  <si>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</si>
  <si>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</si>
  <si>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</si>
  <si>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</si>
  <si>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</si>
  <si>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</si>
  <si>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</si>
  <si>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</si>
  <si>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</si>
  <si>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000 2 02 20000 00 0000 150</t>
  </si>
  <si>
    <t>000 2 02 30000 00  0000 150</t>
  </si>
  <si>
    <t>000 2 02 40000 00  0000 150</t>
  </si>
  <si>
    <t>000 2 18 04000 04 0000 150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</si>
  <si>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</si>
  <si>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</si>
  <si>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</si>
  <si>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</si>
  <si>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</si>
  <si>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</si>
  <si>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</si>
  <si>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</si>
  <si>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</si>
  <si>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</si>
  <si>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</si>
  <si>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</si>
  <si>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от __________ № _________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</si>
  <si>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</si>
  <si>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</si>
  <si>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</si>
  <si>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</si>
  <si>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</si>
  <si>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1 16 02000 02 0000 140</t>
  </si>
  <si>
    <t>2025 год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</si>
  <si>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</si>
  <si>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</si>
  <si>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Безвозмездные поступления от государственных (муниципальных) организаций 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</si>
  <si>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</si>
  <si>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</si>
  <si>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000 1 16 07000 00 0000 140</t>
  </si>
  <si>
    <t>000 2 03 00000 00 0000 000</t>
  </si>
  <si>
    <t>Сумма на год</t>
  </si>
  <si>
    <t>Доходы бюджета города Сургута по группам, подгруппам и статьям классификации 
доходов бюджетов на 2024 год и плановый период 2025 – 2026 годов</t>
  </si>
  <si>
    <t>2026 год</t>
  </si>
  <si>
    <t>000 2 19 00000 00 0000 000</t>
  </si>
  <si>
    <t xml:space="preserve">Возврат остатков субсидий на реализацию
программ формирования современной городской
среды из бюджетов городских округов </t>
  </si>
  <si>
    <t>000 2 19 25555 04 0000 150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</si>
  <si>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</si>
  <si>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000 2 19 60010 04 0000 150</t>
  </si>
  <si>
    <t>000 2 19 25304 04 0000 150</t>
  </si>
  <si>
    <t xml:space="preserve">Возврат прочих остатков
субсидий, субвенций и иных межбюджетных трансфертов, имеющих целевое
назначение, прошлых лет из бюджетов городских округов 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</si>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</sst>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4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5" fillId="0" borderId="0" xfId="0" applyFont="1" applyFill="1" applyAlignment="1">
      <alignment vertical="justify"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 vertical="justify"/>
    </xf>
    <xf numFmtId="0" fontId="45" fillId="0" borderId="0" xfId="0" applyFont="1" applyFill="1" applyBorder="1" applyAlignment="1">
      <alignment vertical="justify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47" fillId="0" borderId="0" xfId="0" applyFont="1" applyFill="1" applyAlignment="1">
      <alignment wrapText="1"/>
    </xf>
    <xf numFmtId="4" fontId="47" fillId="0" borderId="10" xfId="0" applyNumberFormat="1" applyFont="1" applyFill="1" applyBorder="1" applyAlignment="1">
      <alignment horizontal="right" vertical="center"/>
    </xf>
    <xf numFmtId="4" fontId="47" fillId="0" borderId="11" xfId="0" applyNumberFormat="1" applyFont="1" applyFill="1" applyBorder="1" applyAlignment="1">
      <alignment horizontal="right" vertical="center"/>
    </xf>
    <xf numFmtId="4" fontId="47" fillId="0" borderId="12" xfId="0" applyNumberFormat="1" applyFont="1" applyFill="1" applyBorder="1" applyAlignment="1">
      <alignment horizontal="right" vertical="center"/>
    </xf>
    <xf numFmtId="4" fontId="47" fillId="0" borderId="13" xfId="0" applyNumberFormat="1" applyFont="1" applyFill="1" applyBorder="1" applyAlignment="1">
      <alignment horizontal="right" vertical="center"/>
    </xf>
    <xf numFmtId="4" fontId="47" fillId="32" borderId="10" xfId="0" applyNumberFormat="1" applyFont="1" applyFill="1" applyBorder="1" applyAlignment="1">
      <alignment horizontal="right" vertical="center"/>
    </xf>
    <xf numFmtId="4" fontId="47" fillId="32" borderId="12" xfId="0" applyNumberFormat="1" applyFont="1" applyFill="1" applyBorder="1" applyAlignment="1">
      <alignment horizontal="right" vertical="center"/>
    </xf>
    <xf numFmtId="4" fontId="47" fillId="32" borderId="13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/>
    </xf>
    <xf numFmtId="4" fontId="47" fillId="32" borderId="14" xfId="0" applyNumberFormat="1" applyFont="1" applyFill="1" applyBorder="1" applyAlignment="1">
      <alignment horizontal="right" vertical="center"/>
    </xf>
    <xf numFmtId="4" fontId="47" fillId="32" borderId="11" xfId="0" applyNumberFormat="1" applyFont="1" applyFill="1" applyBorder="1" applyAlignment="1">
      <alignment horizontal="right" vertical="center"/>
    </xf>
    <xf numFmtId="4" fontId="47" fillId="32" borderId="15" xfId="0" applyNumberFormat="1" applyFont="1" applyFill="1" applyBorder="1" applyAlignment="1">
      <alignment horizontal="right" vertical="center"/>
    </xf>
    <xf numFmtId="4" fontId="47" fillId="32" borderId="16" xfId="0" applyNumberFormat="1" applyFont="1" applyFill="1" applyBorder="1" applyAlignment="1">
      <alignment horizontal="right" vertical="center"/>
    </xf>
    <xf numFmtId="4" fontId="47" fillId="32" borderId="17" xfId="0" applyNumberFormat="1" applyFont="1" applyFill="1" applyBorder="1" applyAlignment="1">
      <alignment horizontal="right" vertical="center"/>
    </xf>
    <xf numFmtId="4" fontId="4" fillId="32" borderId="16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horizontal="right" vertical="center"/>
    </xf>
    <xf numFmtId="4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vertical="justify"/>
    </xf>
    <xf numFmtId="4" fontId="47" fillId="0" borderId="0" xfId="0" applyNumberFormat="1" applyFont="1" applyFill="1" applyAlignment="1">
      <alignment vertical="justify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5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9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top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7" fillId="0" borderId="12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vertical="center" wrapText="1"/>
    </xf>
    <xf numFmtId="4" fontId="47" fillId="0" borderId="17" xfId="0" applyNumberFormat="1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 vertical="justify"/>
    </xf>
    <xf numFmtId="4" fontId="47" fillId="0" borderId="20" xfId="0" applyNumberFormat="1" applyFont="1" applyFill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right" vertical="center"/>
    </xf>
    <xf numFmtId="4" fontId="47" fillId="32" borderId="21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7" fillId="0" borderId="13" xfId="0" applyFont="1" applyFill="1" applyBorder="1" applyAlignment="1">
      <alignment horizontal="justify" vertical="center" wrapText="1"/>
    </xf>
    <xf numFmtId="0" fontId="49" fillId="0" borderId="19" xfId="0" applyFont="1" applyFill="1" applyBorder="1" applyAlignment="1">
      <alignment horizontal="justify" vertical="center" wrapText="1"/>
    </xf>
    <xf numFmtId="4" fontId="47" fillId="0" borderId="0" xfId="0" applyNumberFormat="1" applyFont="1" applyFill="1" applyAlignment="1">
      <alignment wrapText="1"/>
    </xf>
    <xf numFmtId="0" fontId="47" fillId="32" borderId="13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1" fontId="47" fillId="32" borderId="12" xfId="0" applyNumberFormat="1" applyFont="1" applyFill="1" applyBorder="1" applyAlignment="1">
      <alignment horizontal="center" vertical="center"/>
    </xf>
    <xf numFmtId="1" fontId="47" fillId="32" borderId="13" xfId="0" applyNumberFormat="1" applyFont="1" applyFill="1" applyBorder="1" applyAlignment="1">
      <alignment horizontal="center" vertical="center"/>
    </xf>
    <xf numFmtId="0" fontId="47" fillId="32" borderId="12" xfId="0" applyFont="1" applyFill="1" applyBorder="1" applyAlignment="1">
      <alignment horizontal="center" vertical="center"/>
    </xf>
    <xf numFmtId="0" fontId="47" fillId="32" borderId="16" xfId="0" applyFont="1" applyFill="1" applyBorder="1" applyAlignment="1">
      <alignment horizontal="center" vertical="center"/>
    </xf>
    <xf numFmtId="0" fontId="47" fillId="32" borderId="12" xfId="0" applyFont="1" applyFill="1" applyBorder="1" applyAlignment="1">
      <alignment horizontal="center" vertical="center" wrapText="1"/>
    </xf>
    <xf numFmtId="0" fontId="47" fillId="32" borderId="15" xfId="0" applyFont="1" applyFill="1" applyBorder="1" applyAlignment="1">
      <alignment horizontal="center" vertical="center"/>
    </xf>
    <xf numFmtId="0" fontId="47" fillId="32" borderId="17" xfId="0" applyFont="1" applyFill="1" applyBorder="1" applyAlignment="1">
      <alignment horizontal="center" vertical="center"/>
    </xf>
    <xf numFmtId="0" fontId="49" fillId="32" borderId="21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justify" wrapText="1"/>
    </xf>
    <xf numFmtId="4" fontId="47" fillId="32" borderId="21" xfId="0" applyNumberFormat="1" applyFont="1" applyFill="1" applyBorder="1" applyAlignment="1">
      <alignment vertical="center"/>
    </xf>
    <xf numFmtId="0" fontId="49" fillId="0" borderId="21" xfId="0" applyFont="1" applyFill="1" applyBorder="1" applyAlignment="1">
      <alignment horizontal="justify" vertical="center" wrapText="1"/>
    </xf>
    <xf numFmtId="4" fontId="47" fillId="0" borderId="21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0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view="pageBreakPreview" zoomScale="60" zoomScaleNormal="75" workbookViewId="0" topLeftCell="A1">
      <selection activeCell="F1" sqref="F1:F16384"/>
    </sheetView>
  </sheetViews>
  <sheetFormatPr defaultColWidth="9.00390625" defaultRowHeight="12.75"/>
  <cols>
    <col min="1" max="1" width="38.625" style="9" customWidth="1"/>
    <col min="2" max="2" width="37.25390625" style="13" customWidth="1"/>
    <col min="3" max="3" width="23.25390625" style="5" customWidth="1"/>
    <col min="4" max="4" width="27.25390625" style="5" customWidth="1"/>
    <col min="5" max="5" width="28.25390625" style="5" customWidth="1"/>
    <col min="6" max="6" width="29.125" style="5" customWidth="1"/>
    <col min="7" max="7" width="28.00390625" style="5" customWidth="1"/>
    <col min="8" max="8" width="42.375" style="5" customWidth="1"/>
    <col min="9" max="16384" width="9.125" style="5" customWidth="1"/>
  </cols>
  <sheetData>
    <row r="1" spans="1:5" s="3" customFormat="1" ht="33" customHeight="1">
      <c r="A1" s="2"/>
      <c r="B1" s="11"/>
      <c r="D1" s="80" t="s">
        <v>35</v>
      </c>
      <c r="E1" s="80"/>
    </row>
    <row r="2" spans="1:5" s="3" customFormat="1" ht="23.25" customHeight="1">
      <c r="A2" s="2"/>
      <c r="B2" s="12"/>
      <c r="D2" s="80" t="s">
        <v>26</v>
      </c>
      <c r="E2" s="80"/>
    </row>
    <row r="3" spans="1:5" ht="22.5" customHeight="1">
      <c r="A3" s="4"/>
      <c r="B3" s="12"/>
      <c r="D3" s="81" t="s">
        <v>96</v>
      </c>
      <c r="E3" s="81"/>
    </row>
    <row r="4" spans="1:2" ht="12" customHeight="1">
      <c r="A4" s="4"/>
      <c r="B4" s="12"/>
    </row>
    <row r="5" spans="1:5" ht="63.75" customHeight="1">
      <c r="A5" s="85" t="s">
        <v>112</v>
      </c>
      <c r="B5" s="85"/>
      <c r="C5" s="85"/>
      <c r="D5" s="86"/>
      <c r="E5" s="86"/>
    </row>
    <row r="6" spans="1:5" ht="27.75" customHeight="1">
      <c r="A6" s="10"/>
      <c r="B6" s="10"/>
      <c r="D6" s="82" t="s">
        <v>32</v>
      </c>
      <c r="E6" s="82"/>
    </row>
    <row r="7" spans="1:5" ht="33" customHeight="1">
      <c r="A7" s="72" t="s">
        <v>30</v>
      </c>
      <c r="B7" s="75" t="s">
        <v>31</v>
      </c>
      <c r="C7" s="83" t="s">
        <v>111</v>
      </c>
      <c r="D7" s="84"/>
      <c r="E7" s="84"/>
    </row>
    <row r="8" spans="1:5" ht="21.75" customHeight="1">
      <c r="A8" s="78"/>
      <c r="B8" s="76"/>
      <c r="C8" s="74" t="s">
        <v>98</v>
      </c>
      <c r="D8" s="74" t="s">
        <v>103</v>
      </c>
      <c r="E8" s="72" t="s">
        <v>113</v>
      </c>
    </row>
    <row r="9" spans="1:5" ht="11.25" customHeight="1">
      <c r="A9" s="79"/>
      <c r="B9" s="77"/>
      <c r="C9" s="73"/>
      <c r="D9" s="73"/>
      <c r="E9" s="73"/>
    </row>
    <row r="10" spans="1:8" ht="28.5" customHeight="1">
      <c r="A10" s="57"/>
      <c r="B10" s="44" t="s">
        <v>23</v>
      </c>
      <c r="C10" s="20">
        <f>C11+C52</f>
        <v>41194408632.46</v>
      </c>
      <c r="D10" s="20">
        <f>D11+D52</f>
        <v>38722911068.14</v>
      </c>
      <c r="E10" s="20">
        <f>E11+E52</f>
        <v>38863333573.79</v>
      </c>
      <c r="F10" s="56"/>
      <c r="G10" s="22"/>
      <c r="H10" s="22"/>
    </row>
    <row r="11" spans="1:8" s="6" customFormat="1" ht="44.25" customHeight="1">
      <c r="A11" s="58" t="s">
        <v>44</v>
      </c>
      <c r="B11" s="38" t="s">
        <v>20</v>
      </c>
      <c r="C11" s="18">
        <f>C12+C14+C16+C20+C24+C27+C33+C35+C38+C43+C50</f>
        <v>16558231763.630001</v>
      </c>
      <c r="D11" s="18">
        <f>D12+D14+D16+D20+D24+D27+D33+D35+D38+D43+D50</f>
        <v>16746030331.179998</v>
      </c>
      <c r="E11" s="18">
        <f>E12+E14+E16+E20+E24+E27+E33+E35+E38+E43+E50</f>
        <v>17573852513.47</v>
      </c>
      <c r="F11" s="30"/>
      <c r="G11" s="30"/>
      <c r="H11" s="30"/>
    </row>
    <row r="12" spans="1:7" s="1" customFormat="1" ht="27" customHeight="1">
      <c r="A12" s="58" t="s">
        <v>45</v>
      </c>
      <c r="B12" s="34" t="s">
        <v>0</v>
      </c>
      <c r="C12" s="18">
        <f>C13</f>
        <v>11547404294.28</v>
      </c>
      <c r="D12" s="18">
        <f>D13</f>
        <v>11670169894.16</v>
      </c>
      <c r="E12" s="18">
        <f>E13</f>
        <v>12391294123.26</v>
      </c>
      <c r="F12" s="30"/>
      <c r="G12" s="31"/>
    </row>
    <row r="13" spans="1:7" s="7" customFormat="1" ht="41.25" customHeight="1">
      <c r="A13" s="59" t="s">
        <v>46</v>
      </c>
      <c r="B13" s="33" t="s">
        <v>21</v>
      </c>
      <c r="C13" s="19">
        <v>11547404294.28</v>
      </c>
      <c r="D13" s="15">
        <v>11670169894.16</v>
      </c>
      <c r="E13" s="16">
        <v>12391294123.26</v>
      </c>
      <c r="F13" s="32"/>
      <c r="G13" s="32"/>
    </row>
    <row r="14" spans="1:5" s="7" customFormat="1" ht="79.5" customHeight="1">
      <c r="A14" s="58" t="s">
        <v>47</v>
      </c>
      <c r="B14" s="34" t="s">
        <v>33</v>
      </c>
      <c r="C14" s="18">
        <f>C15</f>
        <v>57331742.32</v>
      </c>
      <c r="D14" s="18">
        <f>D15</f>
        <v>60090509.88</v>
      </c>
      <c r="E14" s="18">
        <f>E15</f>
        <v>81039125.28</v>
      </c>
    </row>
    <row r="15" spans="1:5" s="7" customFormat="1" ht="73.5" customHeight="1">
      <c r="A15" s="60" t="s">
        <v>48</v>
      </c>
      <c r="B15" s="33" t="s">
        <v>28</v>
      </c>
      <c r="C15" s="17">
        <v>57331742.32</v>
      </c>
      <c r="D15" s="50">
        <v>60090509.88</v>
      </c>
      <c r="E15" s="17">
        <v>81039125.28</v>
      </c>
    </row>
    <row r="16" spans="1:5" s="1" customFormat="1" ht="23.25" customHeight="1">
      <c r="A16" s="61" t="s">
        <v>49</v>
      </c>
      <c r="B16" s="34" t="s">
        <v>1</v>
      </c>
      <c r="C16" s="19">
        <f>C17+C18+C19</f>
        <v>2464240807.1699996</v>
      </c>
      <c r="D16" s="24">
        <f>D17+D18+D19</f>
        <v>2526950339.32</v>
      </c>
      <c r="E16" s="19">
        <f>E17+E18+E19</f>
        <v>2594814301.7899995</v>
      </c>
    </row>
    <row r="17" spans="1:5" s="1" customFormat="1" ht="66.75" customHeight="1">
      <c r="A17" s="61" t="s">
        <v>50</v>
      </c>
      <c r="B17" s="36" t="s">
        <v>37</v>
      </c>
      <c r="C17" s="19">
        <v>2379533488.08</v>
      </c>
      <c r="D17" s="15">
        <v>2441472531.77</v>
      </c>
      <c r="E17" s="16">
        <v>2508557229.72</v>
      </c>
    </row>
    <row r="18" spans="1:5" s="7" customFormat="1" ht="42" customHeight="1">
      <c r="A18" s="61" t="s">
        <v>51</v>
      </c>
      <c r="B18" s="36" t="s">
        <v>19</v>
      </c>
      <c r="C18" s="19">
        <v>524484.18</v>
      </c>
      <c r="D18" s="15">
        <v>554163.69</v>
      </c>
      <c r="E18" s="16">
        <v>586100.14</v>
      </c>
    </row>
    <row r="19" spans="1:5" s="7" customFormat="1" ht="57.75" customHeight="1">
      <c r="A19" s="57" t="s">
        <v>52</v>
      </c>
      <c r="B19" s="33" t="s">
        <v>29</v>
      </c>
      <c r="C19" s="20">
        <v>84182834.91</v>
      </c>
      <c r="D19" s="16">
        <v>84923643.86</v>
      </c>
      <c r="E19" s="16">
        <v>85670971.93</v>
      </c>
    </row>
    <row r="20" spans="1:5" s="1" customFormat="1" ht="30" customHeight="1">
      <c r="A20" s="62" t="s">
        <v>53</v>
      </c>
      <c r="B20" s="47" t="s">
        <v>2</v>
      </c>
      <c r="C20" s="14">
        <f>C21+C22+C23</f>
        <v>1216212094.45</v>
      </c>
      <c r="D20" s="14">
        <f>D21+D22+D23</f>
        <v>1238016693.45</v>
      </c>
      <c r="E20" s="14">
        <f>E21+E22+E23</f>
        <v>1256326296.19</v>
      </c>
    </row>
    <row r="21" spans="1:5" s="1" customFormat="1" ht="38.25" customHeight="1">
      <c r="A21" s="61" t="s">
        <v>54</v>
      </c>
      <c r="B21" s="36" t="s">
        <v>3</v>
      </c>
      <c r="C21" s="16">
        <v>347710988.82</v>
      </c>
      <c r="D21" s="16">
        <v>358689077.66</v>
      </c>
      <c r="E21" s="16">
        <v>370764975.39</v>
      </c>
    </row>
    <row r="22" spans="1:5" s="1" customFormat="1" ht="28.5" customHeight="1">
      <c r="A22" s="63" t="s">
        <v>85</v>
      </c>
      <c r="B22" s="43" t="s">
        <v>86</v>
      </c>
      <c r="C22" s="16">
        <v>235046620.17</v>
      </c>
      <c r="D22" s="16">
        <v>240974595.17</v>
      </c>
      <c r="E22" s="16">
        <v>247208300.18</v>
      </c>
    </row>
    <row r="23" spans="1:5" s="1" customFormat="1" ht="28.5" customHeight="1">
      <c r="A23" s="61" t="s">
        <v>55</v>
      </c>
      <c r="B23" s="36" t="s">
        <v>4</v>
      </c>
      <c r="C23" s="16">
        <v>633454485.46</v>
      </c>
      <c r="D23" s="16">
        <v>638353020.62</v>
      </c>
      <c r="E23" s="16">
        <v>638353020.62</v>
      </c>
    </row>
    <row r="24" spans="1:6" s="1" customFormat="1" ht="24.75" customHeight="1">
      <c r="A24" s="58" t="s">
        <v>56</v>
      </c>
      <c r="B24" s="34" t="s">
        <v>17</v>
      </c>
      <c r="C24" s="18">
        <f>C25+C26</f>
        <v>100085248.44</v>
      </c>
      <c r="D24" s="23">
        <f>D25+D26</f>
        <v>100085248.44</v>
      </c>
      <c r="E24" s="18">
        <f>E25+E26</f>
        <v>100085248.44</v>
      </c>
      <c r="F24" s="31"/>
    </row>
    <row r="25" spans="1:6" s="1" customFormat="1" ht="117.75" customHeight="1">
      <c r="A25" s="61" t="s">
        <v>57</v>
      </c>
      <c r="B25" s="36" t="s">
        <v>18</v>
      </c>
      <c r="C25" s="19">
        <v>100060248.44</v>
      </c>
      <c r="D25" s="16">
        <v>100060248.44</v>
      </c>
      <c r="E25" s="16">
        <v>100060248.44</v>
      </c>
      <c r="F25" s="31"/>
    </row>
    <row r="26" spans="1:6" s="1" customFormat="1" ht="120" customHeight="1">
      <c r="A26" s="57" t="s">
        <v>58</v>
      </c>
      <c r="B26" s="33" t="s">
        <v>5</v>
      </c>
      <c r="C26" s="20">
        <v>25000</v>
      </c>
      <c r="D26" s="17">
        <v>25000</v>
      </c>
      <c r="E26" s="17">
        <v>25000</v>
      </c>
      <c r="F26" s="31"/>
    </row>
    <row r="27" spans="1:6" s="8" customFormat="1" ht="89.25" customHeight="1">
      <c r="A27" s="64" t="s">
        <v>59</v>
      </c>
      <c r="B27" s="47" t="s">
        <v>6</v>
      </c>
      <c r="C27" s="18">
        <f>C28+C29+C31+C32+C30</f>
        <v>880986052.1199999</v>
      </c>
      <c r="D27" s="18">
        <f>D28+D29+D31+D32+D30</f>
        <v>872177560.7899998</v>
      </c>
      <c r="E27" s="18">
        <f>E28+E29+E31+E32+E30</f>
        <v>873106669.88</v>
      </c>
      <c r="F27" s="49"/>
    </row>
    <row r="28" spans="1:5" s="8" customFormat="1" ht="195.75" customHeight="1">
      <c r="A28" s="57" t="s">
        <v>60</v>
      </c>
      <c r="B28" s="33" t="s">
        <v>16</v>
      </c>
      <c r="C28" s="20">
        <v>17256296.53</v>
      </c>
      <c r="D28" s="20">
        <v>8194046.53</v>
      </c>
      <c r="E28" s="20">
        <v>8194046.53</v>
      </c>
    </row>
    <row r="29" spans="1:5" s="7" customFormat="1" ht="233.25" customHeight="1">
      <c r="A29" s="58" t="s">
        <v>61</v>
      </c>
      <c r="B29" s="39" t="s">
        <v>38</v>
      </c>
      <c r="C29" s="18">
        <v>764805149.4</v>
      </c>
      <c r="D29" s="14">
        <v>764805149.4</v>
      </c>
      <c r="E29" s="14">
        <v>764997144.6</v>
      </c>
    </row>
    <row r="30" spans="1:5" s="7" customFormat="1" ht="131.25" customHeight="1">
      <c r="A30" s="61" t="s">
        <v>99</v>
      </c>
      <c r="B30" s="40" t="s">
        <v>100</v>
      </c>
      <c r="C30" s="19">
        <v>325401.4</v>
      </c>
      <c r="D30" s="16">
        <v>420323.65</v>
      </c>
      <c r="E30" s="16">
        <v>1548.65</v>
      </c>
    </row>
    <row r="31" spans="1:5" s="7" customFormat="1" ht="63" customHeight="1">
      <c r="A31" s="61" t="s">
        <v>62</v>
      </c>
      <c r="B31" s="36" t="s">
        <v>22</v>
      </c>
      <c r="C31" s="19">
        <v>11667602.49</v>
      </c>
      <c r="D31" s="19">
        <v>10889890.42</v>
      </c>
      <c r="E31" s="19">
        <v>10889890.42</v>
      </c>
    </row>
    <row r="32" spans="1:5" s="7" customFormat="1" ht="239.25" customHeight="1">
      <c r="A32" s="57" t="s">
        <v>63</v>
      </c>
      <c r="B32" s="41" t="s">
        <v>39</v>
      </c>
      <c r="C32" s="20">
        <v>86931602.3</v>
      </c>
      <c r="D32" s="17">
        <v>87868150.79</v>
      </c>
      <c r="E32" s="17">
        <v>89024039.68</v>
      </c>
    </row>
    <row r="33" spans="1:6" s="1" customFormat="1" ht="42.75" customHeight="1">
      <c r="A33" s="61" t="s">
        <v>64</v>
      </c>
      <c r="B33" s="36" t="s">
        <v>7</v>
      </c>
      <c r="C33" s="19">
        <f>C34</f>
        <v>3233269.81</v>
      </c>
      <c r="D33" s="19">
        <f>D34</f>
        <v>3233269.81</v>
      </c>
      <c r="E33" s="19">
        <f>E34</f>
        <v>3233269.81</v>
      </c>
      <c r="F33" s="31"/>
    </row>
    <row r="34" spans="1:5" s="7" customFormat="1" ht="55.5" customHeight="1">
      <c r="A34" s="61" t="s">
        <v>65</v>
      </c>
      <c r="B34" s="33" t="s">
        <v>8</v>
      </c>
      <c r="C34" s="19">
        <v>3233269.81</v>
      </c>
      <c r="D34" s="19">
        <v>3233269.81</v>
      </c>
      <c r="E34" s="19">
        <v>3233269.81</v>
      </c>
    </row>
    <row r="35" spans="1:5" s="7" customFormat="1" ht="63.75" customHeight="1">
      <c r="A35" s="58" t="s">
        <v>66</v>
      </c>
      <c r="B35" s="34" t="s">
        <v>101</v>
      </c>
      <c r="C35" s="18">
        <f>C36+C37</f>
        <v>77403257.56</v>
      </c>
      <c r="D35" s="18">
        <f>D36+D37</f>
        <v>77403257.56</v>
      </c>
      <c r="E35" s="18">
        <f>E36+E37</f>
        <v>77403257.56</v>
      </c>
    </row>
    <row r="36" spans="1:5" s="7" customFormat="1" ht="43.5" customHeight="1">
      <c r="A36" s="61" t="s">
        <v>67</v>
      </c>
      <c r="B36" s="36" t="s">
        <v>24</v>
      </c>
      <c r="C36" s="19">
        <v>24116546.13</v>
      </c>
      <c r="D36" s="19">
        <v>24116546.13</v>
      </c>
      <c r="E36" s="19">
        <v>24116546.13</v>
      </c>
    </row>
    <row r="37" spans="1:5" s="7" customFormat="1" ht="39.75" customHeight="1">
      <c r="A37" s="61" t="s">
        <v>68</v>
      </c>
      <c r="B37" s="36" t="s">
        <v>25</v>
      </c>
      <c r="C37" s="20">
        <v>53286711.43</v>
      </c>
      <c r="D37" s="20">
        <v>53286711.43</v>
      </c>
      <c r="E37" s="20">
        <v>53286711.43</v>
      </c>
    </row>
    <row r="38" spans="1:5" s="1" customFormat="1" ht="64.5" customHeight="1">
      <c r="A38" s="58" t="s">
        <v>69</v>
      </c>
      <c r="B38" s="34" t="s">
        <v>9</v>
      </c>
      <c r="C38" s="25">
        <f>C39+C40+C41+C42</f>
        <v>109673772.83999999</v>
      </c>
      <c r="D38" s="18">
        <f>D39+D40+D41+D42</f>
        <v>98857056.1</v>
      </c>
      <c r="E38" s="18">
        <f>E39+E40+E41+E42</f>
        <v>96061912.48</v>
      </c>
    </row>
    <row r="39" spans="1:5" s="1" customFormat="1" ht="36.75" customHeight="1">
      <c r="A39" s="61" t="s">
        <v>70</v>
      </c>
      <c r="B39" s="36" t="s">
        <v>10</v>
      </c>
      <c r="C39" s="26">
        <v>17380744.81</v>
      </c>
      <c r="D39" s="16">
        <v>13659487.53</v>
      </c>
      <c r="E39" s="16">
        <v>10271794.04</v>
      </c>
    </row>
    <row r="40" spans="1:5" s="7" customFormat="1" ht="239.25" customHeight="1">
      <c r="A40" s="57" t="s">
        <v>71</v>
      </c>
      <c r="B40" s="41" t="s">
        <v>40</v>
      </c>
      <c r="C40" s="27">
        <v>19884334.48</v>
      </c>
      <c r="D40" s="48">
        <v>13102538.31</v>
      </c>
      <c r="E40" s="17">
        <v>13695088.18</v>
      </c>
    </row>
    <row r="41" spans="1:5" s="7" customFormat="1" ht="93.75" customHeight="1">
      <c r="A41" s="58" t="s">
        <v>72</v>
      </c>
      <c r="B41" s="47" t="s">
        <v>36</v>
      </c>
      <c r="C41" s="18">
        <v>61219890.06</v>
      </c>
      <c r="D41" s="18">
        <v>60906226.77</v>
      </c>
      <c r="E41" s="18">
        <v>60906226.77</v>
      </c>
    </row>
    <row r="42" spans="1:5" s="7" customFormat="1" ht="200.25" customHeight="1">
      <c r="A42" s="61" t="s">
        <v>73</v>
      </c>
      <c r="B42" s="46" t="s">
        <v>42</v>
      </c>
      <c r="C42" s="19">
        <v>11188803.49</v>
      </c>
      <c r="D42" s="19">
        <v>11188803.49</v>
      </c>
      <c r="E42" s="19">
        <v>11188803.49</v>
      </c>
    </row>
    <row r="43" spans="1:5" s="1" customFormat="1" ht="51.75" customHeight="1">
      <c r="A43" s="58" t="s">
        <v>74</v>
      </c>
      <c r="B43" s="47" t="s">
        <v>11</v>
      </c>
      <c r="C43" s="51">
        <f>C44+C47+C48+C49+C46+C45</f>
        <v>82208231.93</v>
      </c>
      <c r="D43" s="51">
        <f>D44+D47+D48+D49+D46+D45</f>
        <v>82179931.93</v>
      </c>
      <c r="E43" s="51">
        <f>E44+E47+E48+E49+E46+E45</f>
        <v>82165581.93</v>
      </c>
    </row>
    <row r="44" spans="1:5" s="8" customFormat="1" ht="108" customHeight="1">
      <c r="A44" s="61" t="s">
        <v>93</v>
      </c>
      <c r="B44" s="46" t="s">
        <v>89</v>
      </c>
      <c r="C44" s="29">
        <v>20391339.2</v>
      </c>
      <c r="D44" s="21">
        <v>20363039.2</v>
      </c>
      <c r="E44" s="21">
        <v>20348689.2</v>
      </c>
    </row>
    <row r="45" spans="1:5" s="8" customFormat="1" ht="345" customHeight="1">
      <c r="A45" s="61" t="s">
        <v>107</v>
      </c>
      <c r="B45" s="46" t="s">
        <v>108</v>
      </c>
      <c r="C45" s="29">
        <v>900200</v>
      </c>
      <c r="D45" s="21">
        <v>900200</v>
      </c>
      <c r="E45" s="21">
        <v>900200</v>
      </c>
    </row>
    <row r="46" spans="1:5" s="8" customFormat="1" ht="132" customHeight="1">
      <c r="A46" s="57" t="s">
        <v>102</v>
      </c>
      <c r="B46" s="54" t="s">
        <v>97</v>
      </c>
      <c r="C46" s="53">
        <v>2455830</v>
      </c>
      <c r="D46" s="53">
        <v>2455830</v>
      </c>
      <c r="E46" s="53">
        <v>2455830</v>
      </c>
    </row>
    <row r="47" spans="1:5" s="1" customFormat="1" ht="314.25" customHeight="1">
      <c r="A47" s="61" t="s">
        <v>109</v>
      </c>
      <c r="B47" s="36" t="s">
        <v>90</v>
      </c>
      <c r="C47" s="21">
        <v>40102703.09</v>
      </c>
      <c r="D47" s="21">
        <v>40102703.09</v>
      </c>
      <c r="E47" s="21">
        <v>40102703.09</v>
      </c>
    </row>
    <row r="48" spans="1:5" s="1" customFormat="1" ht="57" customHeight="1">
      <c r="A48" s="61" t="s">
        <v>94</v>
      </c>
      <c r="B48" s="42" t="s">
        <v>91</v>
      </c>
      <c r="C48" s="21">
        <v>2352862.64</v>
      </c>
      <c r="D48" s="21">
        <v>2352862.64</v>
      </c>
      <c r="E48" s="21">
        <v>2352862.64</v>
      </c>
    </row>
    <row r="49" spans="1:5" s="1" customFormat="1" ht="48" customHeight="1">
      <c r="A49" s="57" t="s">
        <v>95</v>
      </c>
      <c r="B49" s="33" t="s">
        <v>92</v>
      </c>
      <c r="C49" s="53">
        <v>16005297</v>
      </c>
      <c r="D49" s="53">
        <v>16005297</v>
      </c>
      <c r="E49" s="53">
        <v>16005297</v>
      </c>
    </row>
    <row r="50" spans="1:5" s="1" customFormat="1" ht="32.25" customHeight="1">
      <c r="A50" s="58" t="s">
        <v>75</v>
      </c>
      <c r="B50" s="34" t="s">
        <v>12</v>
      </c>
      <c r="C50" s="25">
        <f>C51</f>
        <v>19452992.71</v>
      </c>
      <c r="D50" s="25">
        <f>D51</f>
        <v>16866569.740000002</v>
      </c>
      <c r="E50" s="18">
        <f>E51</f>
        <v>18322726.85</v>
      </c>
    </row>
    <row r="51" spans="1:5" s="7" customFormat="1" ht="51" customHeight="1">
      <c r="A51" s="61" t="s">
        <v>76</v>
      </c>
      <c r="B51" s="36" t="s">
        <v>13</v>
      </c>
      <c r="C51" s="26">
        <v>19452992.71</v>
      </c>
      <c r="D51" s="26">
        <f>18322726.85-1456157.11</f>
        <v>16866569.740000002</v>
      </c>
      <c r="E51" s="19">
        <v>18322726.85</v>
      </c>
    </row>
    <row r="52" spans="1:7" s="8" customFormat="1" ht="45" customHeight="1">
      <c r="A52" s="57" t="s">
        <v>77</v>
      </c>
      <c r="B52" s="54" t="s">
        <v>14</v>
      </c>
      <c r="C52" s="20">
        <f>C53+C60+C58+C62</f>
        <v>24636176868.829998</v>
      </c>
      <c r="D52" s="20">
        <f>D53+D60+D58+D62</f>
        <v>21976880736.96</v>
      </c>
      <c r="E52" s="20">
        <f>E53+E60+E58+E62</f>
        <v>21289481060.32</v>
      </c>
      <c r="F52" s="49"/>
      <c r="G52" s="49"/>
    </row>
    <row r="53" spans="1:7" s="1" customFormat="1" ht="80.25" customHeight="1">
      <c r="A53" s="62" t="s">
        <v>78</v>
      </c>
      <c r="B53" s="36" t="s">
        <v>15</v>
      </c>
      <c r="C53" s="28">
        <f>C54+C55+C56+C57</f>
        <v>24468763532</v>
      </c>
      <c r="D53" s="28">
        <f>D54+D55+D56+D57</f>
        <v>21800026500</v>
      </c>
      <c r="E53" s="51">
        <f>E54+E55+E56+E57</f>
        <v>21269828800</v>
      </c>
      <c r="F53" s="31"/>
      <c r="G53" s="31"/>
    </row>
    <row r="54" spans="1:5" s="1" customFormat="1" ht="65.25" customHeight="1">
      <c r="A54" s="62" t="s">
        <v>87</v>
      </c>
      <c r="B54" s="36" t="s">
        <v>88</v>
      </c>
      <c r="C54" s="28">
        <v>848298000</v>
      </c>
      <c r="D54" s="28">
        <v>0</v>
      </c>
      <c r="E54" s="29">
        <v>0</v>
      </c>
    </row>
    <row r="55" spans="1:5" s="7" customFormat="1" ht="82.5" customHeight="1">
      <c r="A55" s="62" t="s">
        <v>80</v>
      </c>
      <c r="B55" s="36" t="s">
        <v>27</v>
      </c>
      <c r="C55" s="26">
        <v>5732198100</v>
      </c>
      <c r="D55" s="26">
        <v>3075783700</v>
      </c>
      <c r="E55" s="19">
        <v>2537464500</v>
      </c>
    </row>
    <row r="56" spans="1:5" s="7" customFormat="1" ht="69.75" customHeight="1">
      <c r="A56" s="62" t="s">
        <v>81</v>
      </c>
      <c r="B56" s="36" t="s">
        <v>41</v>
      </c>
      <c r="C56" s="26">
        <v>17488464100</v>
      </c>
      <c r="D56" s="26">
        <v>18346746000</v>
      </c>
      <c r="E56" s="19">
        <v>18349294900</v>
      </c>
    </row>
    <row r="57" spans="1:5" s="7" customFormat="1" ht="51" customHeight="1">
      <c r="A57" s="65" t="s">
        <v>82</v>
      </c>
      <c r="B57" s="33" t="s">
        <v>34</v>
      </c>
      <c r="C57" s="27">
        <f>371716000+28087332</f>
        <v>399803332</v>
      </c>
      <c r="D57" s="27">
        <v>377496800</v>
      </c>
      <c r="E57" s="20">
        <v>383069400</v>
      </c>
    </row>
    <row r="58" spans="1:5" s="7" customFormat="1" ht="69.75" customHeight="1">
      <c r="A58" s="61" t="s">
        <v>110</v>
      </c>
      <c r="B58" s="37" t="s">
        <v>106</v>
      </c>
      <c r="C58" s="26">
        <f>C59</f>
        <v>159412632.26</v>
      </c>
      <c r="D58" s="26">
        <f>D59</f>
        <v>157956475.03</v>
      </c>
      <c r="E58" s="19">
        <f>E59</f>
        <v>754498.39</v>
      </c>
    </row>
    <row r="59" spans="1:5" s="7" customFormat="1" ht="93" customHeight="1">
      <c r="A59" s="57" t="s">
        <v>104</v>
      </c>
      <c r="B59" s="35" t="s">
        <v>105</v>
      </c>
      <c r="C59" s="27">
        <v>159412632.26</v>
      </c>
      <c r="D59" s="27">
        <v>157956475.03</v>
      </c>
      <c r="E59" s="20">
        <v>754498.39</v>
      </c>
    </row>
    <row r="60" spans="1:5" s="7" customFormat="1" ht="150" customHeight="1">
      <c r="A60" s="66" t="s">
        <v>79</v>
      </c>
      <c r="B60" s="55" t="s">
        <v>84</v>
      </c>
      <c r="C60" s="52">
        <f>C61</f>
        <v>18897761.93</v>
      </c>
      <c r="D60" s="52">
        <f>D61</f>
        <v>18897761.93</v>
      </c>
      <c r="E60" s="52">
        <f>E61</f>
        <v>18897761.93</v>
      </c>
    </row>
    <row r="61" spans="1:5" s="7" customFormat="1" ht="90" customHeight="1">
      <c r="A61" s="66" t="s">
        <v>83</v>
      </c>
      <c r="B61" s="55" t="s">
        <v>43</v>
      </c>
      <c r="C61" s="52">
        <v>18897761.93</v>
      </c>
      <c r="D61" s="52">
        <v>18897761.93</v>
      </c>
      <c r="E61" s="52">
        <v>18897761.93</v>
      </c>
    </row>
    <row r="62" spans="1:5" ht="114" customHeight="1">
      <c r="A62" s="67" t="s">
        <v>114</v>
      </c>
      <c r="B62" s="68" t="s">
        <v>117</v>
      </c>
      <c r="C62" s="69">
        <f>C63+C64+C65</f>
        <v>-10897057.360000001</v>
      </c>
      <c r="D62" s="69">
        <f>D63+D64+D65</f>
        <v>0</v>
      </c>
      <c r="E62" s="69">
        <f>E63+E64+E65</f>
        <v>0</v>
      </c>
    </row>
    <row r="63" spans="1:5" ht="114" customHeight="1">
      <c r="A63" s="67" t="s">
        <v>118</v>
      </c>
      <c r="B63" s="68" t="s">
        <v>120</v>
      </c>
      <c r="C63" s="69">
        <v>-327073.03</v>
      </c>
      <c r="D63" s="69">
        <v>0</v>
      </c>
      <c r="E63" s="69">
        <v>0</v>
      </c>
    </row>
    <row r="64" spans="1:5" ht="147" customHeight="1">
      <c r="A64" s="67" t="s">
        <v>119</v>
      </c>
      <c r="B64" s="68" t="s">
        <v>121</v>
      </c>
      <c r="C64" s="69">
        <v>-6.2</v>
      </c>
      <c r="D64" s="69">
        <v>0</v>
      </c>
      <c r="E64" s="69">
        <v>0</v>
      </c>
    </row>
    <row r="65" spans="1:5" ht="112.5">
      <c r="A65" s="67" t="s">
        <v>116</v>
      </c>
      <c r="B65" s="70" t="s">
        <v>115</v>
      </c>
      <c r="C65" s="71">
        <v>-10569978.13</v>
      </c>
      <c r="D65" s="69">
        <v>0</v>
      </c>
      <c r="E65" s="69">
        <v>0</v>
      </c>
    </row>
    <row r="66" ht="18.75">
      <c r="B66" s="45"/>
    </row>
    <row r="67" spans="2:5" ht="18.75">
      <c r="B67" s="45"/>
      <c r="C67" s="22"/>
      <c r="D67" s="22"/>
      <c r="E67" s="22"/>
    </row>
    <row r="69" spans="3:5" ht="18.75">
      <c r="C69" s="22"/>
      <c r="D69" s="22"/>
      <c r="E69" s="22"/>
    </row>
  </sheetData>
  <sheetProtection/>
  <mergeCells count="11">
    <mergeCell ref="A5:E5"/>
    <mergeCell ref="E8:E9"/>
    <mergeCell ref="D8:D9"/>
    <mergeCell ref="B7:B9"/>
    <mergeCell ref="A7:A9"/>
    <mergeCell ref="D1:E1"/>
    <mergeCell ref="D2:E2"/>
    <mergeCell ref="D3:E3"/>
    <mergeCell ref="D6:E6"/>
    <mergeCell ref="C8:C9"/>
    <mergeCell ref="C7:E7"/>
  </mergeCells>
  <printOptions horizontalCentered="1"/>
  <pageMargins left="0.7874015748031497" right="0.3937007874015748" top="0.3937007874015748" bottom="0.3937007874015748" header="0" footer="0"/>
  <pageSetup firstPageNumber="4" useFirstPageNumber="1" fitToHeight="0" fitToWidth="1" horizontalDpi="600" verticalDpi="600" orientation="portrait" paperSize="9" scale="59" r:id="rId1"/>
  <headerFooter scaleWithDoc="0" alignWithMargins="0">
    <oddHeader>&amp;C&amp;"Times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2024-02-06T09:43:51Z</cp:lastPrinted>
  <dcterms:created xsi:type="dcterms:W3CDTF">2007-11-27T05:49:08Z</dcterms:created>
  <dcterms:modified xsi:type="dcterms:W3CDTF">2024-02-07T06:21:54Z</dcterms:modified>
  <cp:category/>
  <cp:version/>
  <cp:contentType/>
  <cp:contentStatus/>
</cp:coreProperties>
</file>