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3040" windowHeight="9360"/>
  </bookViews>
  <sheets>
    <sheet name="на 01.04.2024" sheetId="1" r:id="rId1"/>
  </sheets>
  <definedNames>
    <definedName name="_xlnm._FilterDatabase" localSheetId="0" hidden="1">'на 01.04.2024'!$A$6:$J$324</definedName>
    <definedName name="Z_0005951B_56A8_4F75_9731_3C8A24CD1AB5_.wvu.FilterData" localSheetId="0" hidden="1">'на 01.04.2024'!$A$6:$J$324</definedName>
    <definedName name="Z_0084E16F_DDA9_4699_9D5A_C5F7B89E6378_.wvu.FilterData" localSheetId="0" hidden="1">'на 01.04.2024'!$A$6:$J$324</definedName>
    <definedName name="Z_008BC0E1_CA24_4B86_A8FA_CB3A2AF4DB6F_.wvu.FilterData" localSheetId="0" hidden="1">'на 01.04.2024'!$A$6:$J$324</definedName>
    <definedName name="Z_00CB886B_451A_494B_A78E_BAA539CB2AE2_.wvu.FilterData" localSheetId="0" hidden="1">'на 01.04.2024'!$A$6:$J$324</definedName>
    <definedName name="Z_00EBC834_CC04_4600_ADF0_5EC4AEDA5595_.wvu.FilterData" localSheetId="0" hidden="1">'на 01.04.2024'!$A$6:$J$324</definedName>
    <definedName name="Z_01613E68_6B78_4CC0_9C3D_60683185C182_.wvu.FilterData" localSheetId="0" hidden="1">'на 01.04.2024'!$A$6:$J$324</definedName>
    <definedName name="Z_016B8DB4_4701_424D_9D7E_986366EF2C2F_.wvu.FilterData" localSheetId="0" hidden="1">'на 01.04.2024'!$A$6:$J$324</definedName>
    <definedName name="Z_018C80D1_B155_44CE_9AD9_515FC8948A83_.wvu.FilterData" localSheetId="0" hidden="1">'на 01.04.2024'!$A$6:$J$324</definedName>
    <definedName name="Z_01D4DC8C_5FD8_4E22_9898_A6D2EE840F42_.wvu.FilterData" localSheetId="0" hidden="1">'на 01.04.2024'!$A$6:$J$324</definedName>
    <definedName name="Z_01D58D1B_4E67_46FB_8CB6_391CCAB51A8B_.wvu.FilterData" localSheetId="0" hidden="1">'на 01.04.2024'!$A$6:$J$324</definedName>
    <definedName name="Z_01DB101B_35C5_44A0_9F3E_BCD72FD5CBB2_.wvu.FilterData" localSheetId="0" hidden="1">'на 01.04.2024'!$A$6:$J$324</definedName>
    <definedName name="Z_02102EEE_2287_4468_A4A7_52D50729EDDD_.wvu.FilterData" localSheetId="0" hidden="1">'на 01.04.2024'!$A$6:$J$324</definedName>
    <definedName name="Z_0217F586_7BE2_4803_B88F_1646729DF76E_.wvu.FilterData" localSheetId="0" hidden="1">'на 01.04.2024'!$A$6:$J$324</definedName>
    <definedName name="Z_021A415B_1955_40BC_AFAE_4CA0EAA943C8_.wvu.FilterData" localSheetId="0" hidden="1">'на 01.04.2024'!$A$6:$J$324</definedName>
    <definedName name="Z_021AD043_A592_41CC_8D70_4A5E3DED823A_.wvu.FilterData" localSheetId="0" hidden="1">'на 01.04.2024'!$A$6:$J$324</definedName>
    <definedName name="Z_02CA0CE5_3727_4238_BAB8_2EB1D6D88032_.wvu.FilterData" localSheetId="0" hidden="1">'на 01.04.2024'!$A$6:$J$324</definedName>
    <definedName name="Z_02D2F435_66DA_468E_987B_F2AECDDD4E3B_.wvu.FilterData" localSheetId="0" hidden="1">'на 01.04.2024'!$A$6:$J$324</definedName>
    <definedName name="Z_032DDD1D_7C32_4E80_928D_C908C764BB01_.wvu.Cols" localSheetId="0" hidden="1">'на 01.04.2024'!#REF!</definedName>
    <definedName name="Z_032DDD1D_7C32_4E80_928D_C908C764BB01_.wvu.FilterData" localSheetId="0" hidden="1">'на 01.04.2024'!$A$6:$J$324</definedName>
    <definedName name="Z_032DDD1D_7C32_4E80_928D_C908C764BB01_.wvu.PrintArea" localSheetId="0" hidden="1">'на 01.04.2024'!$A$1:$J$121</definedName>
    <definedName name="Z_032DDD1D_7C32_4E80_928D_C908C764BB01_.wvu.PrintTitles" localSheetId="0" hidden="1">'на 01.04.2024'!$4:$7</definedName>
    <definedName name="Z_032DDD1D_7C32_4E80_928D_C908C764BB01_.wvu.Rows" localSheetId="0" hidden="1">'на 01.04.2024'!#REF!</definedName>
    <definedName name="Z_036F0B1A_A4C3_4ACE_90F0_C92FA4824CCC_.wvu.FilterData" localSheetId="0" hidden="1">'на 01.04.2024'!$A$6:$J$324</definedName>
    <definedName name="Z_03C9CBD0_1D1A_4FA6_9999_3F5C60B10179_.wvu.FilterData" localSheetId="0" hidden="1">'на 01.04.2024'!$A$6:$J$324</definedName>
    <definedName name="Z_03CDA04C_F398_48E4_A959_14B521751FAE_.wvu.FilterData" localSheetId="0" hidden="1">'на 01.04.2024'!$A$6:$J$324</definedName>
    <definedName name="Z_03CE4E6D_AA11_4BB9_B07A_EF26A768B26B_.wvu.FilterData" localSheetId="0" hidden="1">'на 01.04.2024'!$A$6:$J$324</definedName>
    <definedName name="Z_040F7A53_882C_426B_A971_3BA4E7F819F6_.wvu.FilterData" localSheetId="0" hidden="1">'на 01.04.2024'!$A$6:$G$121</definedName>
    <definedName name="Z_041557F5_3257_416A_8401_99DEC5D0D1B5_.wvu.FilterData" localSheetId="0" hidden="1">'на 01.04.2024'!$A$6:$J$324</definedName>
    <definedName name="Z_049683C7_96B1_4669_9E7D_B122832354BD_.wvu.FilterData" localSheetId="0" hidden="1">'на 01.04.2024'!$A$6:$J$324</definedName>
    <definedName name="Z_04A44F1D_59BA_46AD_AB8B_867650078049_.wvu.FilterData" localSheetId="0" hidden="1">'на 01.04.2024'!$A$6:$J$324</definedName>
    <definedName name="Z_04FC9684_94C8_402A_A954_8718D8E46D16_.wvu.FilterData" localSheetId="0" hidden="1">'на 01.04.2024'!$A$6:$J$324</definedName>
    <definedName name="Z_05132324_2347_4886_ACC0_B2417CD7A8E0_.wvu.FilterData" localSheetId="0" hidden="1">'на 01.04.2024'!$A$6:$J$324</definedName>
    <definedName name="Z_0532A635_1AF2_4682_942B_C6CE3C16F8D7_.wvu.FilterData" localSheetId="0" hidden="1">'на 01.04.2024'!$A$6:$J$324</definedName>
    <definedName name="Z_056CFCF2_1D67_47C0_BE8C_D1F7ABB1120B_.wvu.FilterData" localSheetId="0" hidden="1">'на 01.04.2024'!$A$6:$J$324</definedName>
    <definedName name="Z_05716ABD_418C_4DA4_AC8A_C2D9BFCD057A_.wvu.FilterData" localSheetId="0" hidden="1">'на 01.04.2024'!$A$6:$J$324</definedName>
    <definedName name="Z_05917B93_2768_415F_AFD9_F6B5D0EF275E_.wvu.FilterData" localSheetId="0" hidden="1">'на 01.04.2024'!$A$6:$J$324</definedName>
    <definedName name="Z_05A453BF_F037_4451_82BE_9DA37719BFA5_.wvu.FilterData" localSheetId="0" hidden="1">'на 01.04.2024'!$A$6:$J$324</definedName>
    <definedName name="Z_05C1E2BB_B583_44DD_A8AC_FBF87A053735_.wvu.FilterData" localSheetId="0" hidden="1">'на 01.04.2024'!$A$6:$G$121</definedName>
    <definedName name="Z_05C9DD0B_EBEE_40E7_A642_8B2CDCC810BA_.wvu.FilterData" localSheetId="0" hidden="1">'на 01.04.2024'!$A$6:$G$121</definedName>
    <definedName name="Z_05DBEF59_A7E6_49EA_94CA_429B9DA964EF_.wvu.FilterData" localSheetId="0" hidden="1">'на 01.04.2024'!$A$6:$J$324</definedName>
    <definedName name="Z_06134871_716F_4992_860F_36C7E07B4EF7_.wvu.FilterData" localSheetId="0" hidden="1">'на 01.04.2024'!$A$6:$J$324</definedName>
    <definedName name="Z_0623BA59_06E0_47C4_A9E0_EFF8949456C2_.wvu.FilterData" localSheetId="0" hidden="1">'на 01.04.2024'!$A$6:$G$121</definedName>
    <definedName name="Z_0644E522_2545_474C_824A_2ED6C2798897_.wvu.FilterData" localSheetId="0" hidden="1">'на 01.04.2024'!$A$6:$J$324</definedName>
    <definedName name="Z_064B2F74_59A6_435C_9504_ED84D272F576_.wvu.FilterData" localSheetId="0" hidden="1">'на 01.04.2024'!$A$6:$J$324</definedName>
    <definedName name="Z_064B5A1E_A42B_4485_93B8_B6DA090B161C_.wvu.FilterData" localSheetId="0" hidden="1">'на 01.04.2024'!$A$6:$J$324</definedName>
    <definedName name="Z_068F4DFA_CDD6_4272_99ED_988D34FA7BC4_.wvu.FilterData" localSheetId="0" hidden="1">'на 01.04.2024'!$A$6:$J$324</definedName>
    <definedName name="Z_06CAE47A_6EDD_4FE2_8E3A_333266247E42_.wvu.FilterData" localSheetId="0" hidden="1">'на 01.04.2024'!$A$6:$J$324</definedName>
    <definedName name="Z_06E8A760_77DE_44B7_B51E_7A5411604938_.wvu.FilterData" localSheetId="0" hidden="1">'на 01.04.2024'!$A$6:$J$324</definedName>
    <definedName name="Z_06ECB70F_782C_4925_AAED_43BDE49D6216_.wvu.FilterData" localSheetId="0" hidden="1">'на 01.04.2024'!$A$6:$J$324</definedName>
    <definedName name="Z_0704F8E6_D2AC_4B4B_8C49_5FF3CC18FB70_.wvu.FilterData" localSheetId="0" hidden="1">'на 01.04.2024'!$A$6:$J$324</definedName>
    <definedName name="Z_071188D9_4773_41E2_8227_482316F94E22_.wvu.FilterData" localSheetId="0" hidden="1">'на 01.04.2024'!$A$6:$J$324</definedName>
    <definedName name="Z_075B2438_128B_4EA2_B711_AEE30618C30D_.wvu.FilterData" localSheetId="0" hidden="1">'на 01.04.2024'!$A$6:$J$324</definedName>
    <definedName name="Z_076157D9_97A7_4D47_8780_D3B408E54324_.wvu.FilterData" localSheetId="0" hidden="1">'на 01.04.2024'!$A$6:$J$324</definedName>
    <definedName name="Z_079216EF_F396_45DE_93AA_DF26C49F532F_.wvu.FilterData" localSheetId="0" hidden="1">'на 01.04.2024'!$A$6:$G$121</definedName>
    <definedName name="Z_0796BB39_B763_4CFE_9C89_197614BDD8D2_.wvu.FilterData" localSheetId="0" hidden="1">'на 01.04.2024'!$A$6:$J$324</definedName>
    <definedName name="Z_07A4B19E_A8E0_4DE7_95D7_C84B888D3FDE_.wvu.FilterData" localSheetId="0" hidden="1">'на 01.04.2024'!$A$6:$J$324</definedName>
    <definedName name="Z_07CCE65F_D7A3_4D1C_9716_C5B8B9A42F6C_.wvu.FilterData" localSheetId="0" hidden="1">'на 01.04.2024'!$A$6:$J$324</definedName>
    <definedName name="Z_07F35A7A_3C2A_4ACB_A4AC_24896357050C_.wvu.FilterData" localSheetId="0" hidden="1">'на 01.04.2024'!$A$6:$J$324</definedName>
    <definedName name="Z_081D092E_BCFD_434D_99DD_F262EBF81A7D_.wvu.FilterData" localSheetId="0" hidden="1">'на 01.04.2024'!$A$6:$G$121</definedName>
    <definedName name="Z_081D1E71_FAB1_490F_8347_4363E467A6B8_.wvu.FilterData" localSheetId="0" hidden="1">'на 01.04.2024'!$A$6:$J$324</definedName>
    <definedName name="Z_087A5F39_BB99_44E2_988C_BE702BB1218A_.wvu.FilterData" localSheetId="0" hidden="1">'на 01.04.2024'!$A$6:$J$324</definedName>
    <definedName name="Z_087D3E4D_09AE_4948_835E_F42AAF45EC81_.wvu.FilterData" localSheetId="0" hidden="1">'на 01.04.2024'!$A$6:$J$324</definedName>
    <definedName name="Z_090A7C2D_CAE4_4C3E_951C_E39FB2B20255_.wvu.FilterData" localSheetId="0" hidden="1">'на 01.04.2024'!$A$6:$J$324</definedName>
    <definedName name="Z_090B52D0_64AD_49BA_9659_1C2B71248471_.wvu.FilterData" localSheetId="0" hidden="1">'на 01.04.2024'!$A$6:$J$324</definedName>
    <definedName name="Z_091FE98F_2A3F_496F_927E_914C3E410046_.wvu.FilterData" localSheetId="0" hidden="1">'на 01.04.2024'!$A$6:$J$324</definedName>
    <definedName name="Z_09234BB6_A2CF_4DE4_AE59_5C70DAD529E7_.wvu.FilterData" localSheetId="0" hidden="1">'на 01.04.2024'!$A$6:$J$324</definedName>
    <definedName name="Z_092DEFE0_87C3_47A7_9BA2_494EEBEFECEF_.wvu.FilterData" localSheetId="0" hidden="1">'на 01.04.2024'!$A$6:$J$324</definedName>
    <definedName name="Z_094B4134_1EAA_4AE3_8904_2CA55A37A0CD_.wvu.FilterData" localSheetId="0" hidden="1">'на 01.04.2024'!$A$6:$J$324</definedName>
    <definedName name="Z_0956497A_026E_4ED8_A2B8_BEBAC1B93CEA_.wvu.FilterData" localSheetId="0" hidden="1">'на 01.04.2024'!$A$6:$J$324</definedName>
    <definedName name="Z_09665491_2447_4ACE_847B_4452B60F2DF2_.wvu.FilterData" localSheetId="0" hidden="1">'на 01.04.2024'!$A$6:$J$324</definedName>
    <definedName name="Z_09EDEF91_2CA5_4F56_B67B_9D290C461670_.wvu.FilterData" localSheetId="0" hidden="1">'на 01.04.2024'!$A$6:$G$121</definedName>
    <definedName name="Z_09F9F792_37D5_476B_BEEE_67E9106F48F0_.wvu.FilterData" localSheetId="0" hidden="1">'на 01.04.2024'!$A$6:$J$324</definedName>
    <definedName name="Z_0A10B2C2_8811_4514_A02D_EDC7436B6D07_.wvu.FilterData" localSheetId="0" hidden="1">'на 01.04.2024'!$A$6:$J$324</definedName>
    <definedName name="Z_0A3E48A1_21BA_4054_9BE2_191CBE14D49F_.wvu.FilterData" localSheetId="0" hidden="1">'на 01.04.2024'!$A$6:$J$324</definedName>
    <definedName name="Z_0AA70BDA_573F_4BEC_A548_CA5C4475BFE7_.wvu.FilterData" localSheetId="0" hidden="1">'на 01.04.2024'!$A$6:$J$324</definedName>
    <definedName name="Z_0AC3FA68_E0C8_4657_AD81_AF6345EA501C_.wvu.FilterData" localSheetId="0" hidden="1">'на 01.04.2024'!$A$6:$G$121</definedName>
    <definedName name="Z_0AEF6EAE_E674_439C_ACB4_993FFB7F3E0A_.wvu.FilterData" localSheetId="0" hidden="1">'на 01.04.2024'!$A$6:$J$324</definedName>
    <definedName name="Z_0B579593_C56D_4394_91C1_F024BBE56EB1_.wvu.FilterData" localSheetId="0" hidden="1">'на 01.04.2024'!$A$6:$G$121</definedName>
    <definedName name="Z_0B938491_213D_4D28_A387_A6AFD28F0D9C_.wvu.FilterData" localSheetId="0" hidden="1">'на 01.04.2024'!$A$6:$J$324</definedName>
    <definedName name="Z_0BC4F378_D6F5_4B5F_9DB6_20E9B46F136D_.wvu.FilterData" localSheetId="0" hidden="1">'на 01.04.2024'!$A$6:$J$324</definedName>
    <definedName name="Z_0BC55D76_817D_4871_ADFD_780685E85798_.wvu.FilterData" localSheetId="0" hidden="1">'на 01.04.2024'!$A$6:$J$324</definedName>
    <definedName name="Z_0C6B39CB_8BE2_4437_B7EF_2B863FB64A7A_.wvu.FilterData" localSheetId="0" hidden="1">'на 01.04.2024'!$A$6:$G$121</definedName>
    <definedName name="Z_0C80C604_218C_428E_8C68_64D1AFDB22E0_.wvu.FilterData" localSheetId="0" hidden="1">'на 01.04.2024'!$A$6:$J$324</definedName>
    <definedName name="Z_0C8103A0_F84B_4295_B989_01191C993EC8_.wvu.FilterData" localSheetId="0" hidden="1">'на 01.04.2024'!$A$6:$J$324</definedName>
    <definedName name="Z_0C81132D_0EFB_424B_A2C0_D694846C9416_.wvu.FilterData" localSheetId="0" hidden="1">'на 01.04.2024'!$A$6:$J$324</definedName>
    <definedName name="Z_0C8C20D3_1DCE_4FE1_95B1_F35D8D398254_.wvu.FilterData" localSheetId="0" hidden="1">'на 01.04.2024'!$A$6:$G$121</definedName>
    <definedName name="Z_0CC48B05_D738_4589_9F69_B44D9887E2C7_.wvu.FilterData" localSheetId="0" hidden="1">'на 01.04.2024'!$A$6:$J$324</definedName>
    <definedName name="Z_0CC9441C_88E9_46D0_951D_A49C84EDA8CE_.wvu.FilterData" localSheetId="0" hidden="1">'на 01.04.2024'!$A$6:$J$324</definedName>
    <definedName name="Z_0CCCFAED_79CE_4449_BC23_D60C794B65C2_.wvu.FilterData" localSheetId="0" hidden="1">'на 01.04.2024'!$A$6:$J$324</definedName>
    <definedName name="Z_0CCCFAED_79CE_4449_BC23_D60C794B65C2_.wvu.PrintArea" localSheetId="0" hidden="1">'на 01.04.2024'!$A$1:$J$121</definedName>
    <definedName name="Z_0CCCFAED_79CE_4449_BC23_D60C794B65C2_.wvu.PrintTitles" localSheetId="0" hidden="1">'на 01.04.2024'!$4:$7</definedName>
    <definedName name="Z_0CF3E93E_60F6_45C8_AD33_C2CE08831546_.wvu.FilterData" localSheetId="0" hidden="1">'на 01.04.2024'!$A$6:$G$121</definedName>
    <definedName name="Z_0D69C398_7947_4D78_B1FE_A2A25AB79E10_.wvu.FilterData" localSheetId="0" hidden="1">'на 01.04.2024'!$A$6:$J$324</definedName>
    <definedName name="Z_0D7F5190_D20E_42FD_AD77_53CB309C7272_.wvu.FilterData" localSheetId="0" hidden="1">'на 01.04.2024'!$A$6:$G$121</definedName>
    <definedName name="Z_0DBB7EB7_A885_4D4A_A4F3_1AB3A0FE5EB1_.wvu.FilterData" localSheetId="0" hidden="1">'на 01.04.2024'!$A$6:$J$324</definedName>
    <definedName name="Z_0DCD8004_2074_46A6_A140_FA71CB3514EB_.wvu.FilterData" localSheetId="0" hidden="1">'на 01.04.2024'!$A$6:$J$324</definedName>
    <definedName name="Z_0DCFEE9B_8A50_4239_995F_2F355FA49775_.wvu.FilterData" localSheetId="0" hidden="1">'на 01.04.2024'!$A$6:$J$324</definedName>
    <definedName name="Z_0E1EE7C4_535F_48D8_9D3B_6BBF2B693A19_.wvu.FilterData" localSheetId="0" hidden="1">'на 01.04.2024'!$A$6:$J$324</definedName>
    <definedName name="Z_0E67843B_6B59_48DA_8F29_8BAD133298E1_.wvu.FilterData" localSheetId="0" hidden="1">'на 01.04.2024'!$A$6:$J$324</definedName>
    <definedName name="Z_0E6786D8_AC3A_48D5_9AD7_4E7485DB6D9C_.wvu.FilterData" localSheetId="0" hidden="1">'на 01.04.2024'!$A$6:$G$121</definedName>
    <definedName name="Z_0E6CC89F_3B93_4F1D_B2EC_717A1F1053E5_.wvu.FilterData" localSheetId="0" hidden="1">'на 01.04.2024'!$A$6:$J$324</definedName>
    <definedName name="Z_0EBA5D20_532C_4466_B173_EB77531A7F20_.wvu.FilterData" localSheetId="0" hidden="1">'на 01.04.2024'!$A$6:$J$324</definedName>
    <definedName name="Z_0EBE1707_975C_4649_91D3_2E9B46A60B44_.wvu.FilterData" localSheetId="0" hidden="1">'на 01.04.2024'!$A$6:$J$324</definedName>
    <definedName name="Z_0EEB21F7_6DE9_4A77_AC62_07A83BD4783E_.wvu.FilterData" localSheetId="0" hidden="1">'на 01.04.2024'!$A$6:$J$324</definedName>
    <definedName name="Z_0F062473_6C06_4BF1_910A_662B1A72B605_.wvu.FilterData" localSheetId="0" hidden="1">'на 01.04.2024'!$A$6:$J$324</definedName>
    <definedName name="Z_0F28A21C_8BE4_46B7_AF17_DEFAA31BFC8A_.wvu.FilterData" localSheetId="0" hidden="1">'на 01.04.2024'!$A$6:$J$324</definedName>
    <definedName name="Z_0F2F6E45_C10D_40A0_A69F_1F4D86686BBB_.wvu.FilterData" localSheetId="0" hidden="1">'на 01.04.2024'!$A$6:$J$324</definedName>
    <definedName name="Z_0FECF66E_A3F4_4FDA_9772_9E33BF2FB660_.wvu.FilterData" localSheetId="0" hidden="1">'на 01.04.2024'!$A$6:$J$324</definedName>
    <definedName name="Z_101FC8DD_6A10_4029_AD34_21DB4CDC5FDB_.wvu.FilterData" localSheetId="0" hidden="1">'на 01.04.2024'!$A$6:$J$324</definedName>
    <definedName name="Z_10265054_777F_4ACD_9E80_3751E622A050_.wvu.FilterData" localSheetId="0" hidden="1">'на 01.04.2024'!$A$6:$J$324</definedName>
    <definedName name="Z_10372EC3_3966_4BDA_9F48_B7D63EE0E174_.wvu.FilterData" localSheetId="0" hidden="1">'на 01.04.2024'!$A$6:$J$324</definedName>
    <definedName name="Z_105D23B5_3830_4B2C_A4D4_FBFBD3BEFB9C_.wvu.FilterData" localSheetId="0" hidden="1">'на 01.04.2024'!$A$6:$G$121</definedName>
    <definedName name="Z_10A70750_8DE0_45C3_A1CC_D83636919FFC_.wvu.FilterData" localSheetId="0" hidden="1">'на 01.04.2024'!$A$6:$J$324</definedName>
    <definedName name="Z_10BB35C8_B108_4263_B85A_266021A6A7DD_.wvu.FilterData" localSheetId="0" hidden="1">'на 01.04.2024'!$A$6:$J$324</definedName>
    <definedName name="Z_110D7079_48E3_40C4_813B_26CCA4E794BF_.wvu.FilterData" localSheetId="0" hidden="1">'на 01.04.2024'!$A$6:$J$324</definedName>
    <definedName name="Z_113A0779_204C_451B_8401_73E507046130_.wvu.FilterData" localSheetId="0" hidden="1">'на 01.04.2024'!$A$6:$J$324</definedName>
    <definedName name="Z_119EECA6_2DA1_40F6_BD98_65D18CFC0359_.wvu.FilterData" localSheetId="0" hidden="1">'на 01.04.2024'!$A$6:$J$324</definedName>
    <definedName name="Z_11B0FA8E_E0BF_44A4_A141_D0892BF4BA78_.wvu.FilterData" localSheetId="0" hidden="1">'на 01.04.2024'!$A$6:$J$324</definedName>
    <definedName name="Z_11DB2F46_E41B_4E33_8BC5_70370AE2E289_.wvu.FilterData" localSheetId="0" hidden="1">'на 01.04.2024'!$A$6:$J$324</definedName>
    <definedName name="Z_11EBBD1F_0821_4763_A781_80F95B559C64_.wvu.FilterData" localSheetId="0" hidden="1">'на 01.04.2024'!$A$6:$J$324</definedName>
    <definedName name="Z_12397037_6208_4B36_BC95_11438284A9DE_.wvu.FilterData" localSheetId="0" hidden="1">'на 01.04.2024'!$A$6:$G$121</definedName>
    <definedName name="Z_125B4190_A94D_4854_BDDA_AFD6D4F98A84_.wvu.FilterData" localSheetId="0" hidden="1">'на 01.04.2024'!$A$6:$J$324</definedName>
    <definedName name="Z_12C2408D_275D_4295_8823_146036CCAF72_.wvu.FilterData" localSheetId="0" hidden="1">'на 01.04.2024'!$A$6:$J$324</definedName>
    <definedName name="Z_130C16AD_E930_4810_BDF0_A6DD3A87B8D5_.wvu.FilterData" localSheetId="0" hidden="1">'на 01.04.2024'!$A$6:$J$324</definedName>
    <definedName name="Z_1315266B_953C_4E7F_B538_74B6DF400647_.wvu.FilterData" localSheetId="0" hidden="1">'на 01.04.2024'!$A$6:$G$121</definedName>
    <definedName name="Z_132984D2_035C_4C6F_8087_28C1188A76E6_.wvu.FilterData" localSheetId="0" hidden="1">'на 01.04.2024'!$A$6:$J$324</definedName>
    <definedName name="Z_13A75724_7658_4A80_9239_F37E0BC75B64_.wvu.FilterData" localSheetId="0" hidden="1">'на 01.04.2024'!$A$6:$J$324</definedName>
    <definedName name="Z_13BE7114_35DF_4699_8779_61985C68F6C3_.wvu.FilterData" localSheetId="0" hidden="1">'на 01.04.2024'!$A$6:$J$324</definedName>
    <definedName name="Z_13BE7114_35DF_4699_8779_61985C68F6C3_.wvu.PrintTitles" localSheetId="0" hidden="1">'на 01.04.2024'!$4:$7</definedName>
    <definedName name="Z_13E7ADA2_058C_4412_9AEA_31547694DD5C_.wvu.FilterData" localSheetId="0" hidden="1">'на 01.04.2024'!$A$6:$G$121</definedName>
    <definedName name="Z_1413B890_05A7_4559_8996_4E4407E7504B_.wvu.FilterData" localSheetId="0" hidden="1">'на 01.04.2024'!$A$6:$J$324</definedName>
    <definedName name="Z_1441516B_CC6A_40BC_80C3_4D12B77EAFC8_.wvu.FilterData" localSheetId="0" hidden="1">'на 01.04.2024'!$A$6:$J$324</definedName>
    <definedName name="Z_1474826F_81A7_45CE_9E32_539008BC6006_.wvu.FilterData" localSheetId="0" hidden="1">'на 01.04.2024'!$A$6:$J$324</definedName>
    <definedName name="Z_148D8FAA_3DC1_4430_9D42_1AFD9B8B331B_.wvu.FilterData" localSheetId="0" hidden="1">'на 01.04.2024'!$A$6:$J$324</definedName>
    <definedName name="Z_14901D06_6751_467D_A640_08BD51FC6A24_.wvu.FilterData" localSheetId="0" hidden="1">'на 01.04.2024'!$A$6:$J$324</definedName>
    <definedName name="Z_1539101F_31E9_4994_A34D_436B2BB1B73C_.wvu.FilterData" localSheetId="0" hidden="1">'на 01.04.2024'!$A$6:$J$324</definedName>
    <definedName name="Z_158130B9_9537_4E7D_AC4C_ED389C9B13A6_.wvu.FilterData" localSheetId="0" hidden="1">'на 01.04.2024'!$A$6:$J$324</definedName>
    <definedName name="Z_15A975B6_FC38_4664_9CED_A9A4497FAEDE_.wvu.FilterData" localSheetId="0" hidden="1">'на 01.04.2024'!$A$6:$J$324</definedName>
    <definedName name="Z_15AF9AFF_36E4_41C3_A9EA_A83C0A87FA00_.wvu.FilterData" localSheetId="0" hidden="1">'на 01.04.2024'!$A$6:$J$324</definedName>
    <definedName name="Z_15CD0F04_96A7_4C1A_9686_EA412C619A5C_.wvu.FilterData" localSheetId="0" hidden="1">'на 01.04.2024'!$A$6:$J$324</definedName>
    <definedName name="Z_1611C1BA_C4E2_40AE_8F45_3BEDE164E518_.wvu.FilterData" localSheetId="0" hidden="1">'на 01.04.2024'!$A$6:$J$324</definedName>
    <definedName name="Z_162671BE_0E1B_493C_8A3F_EDDD642876AD_.wvu.FilterData" localSheetId="0" hidden="1">'на 01.04.2024'!$A$6:$J$324</definedName>
    <definedName name="Z_163906CF_EA2A_4440_9702_9CD7830C248A_.wvu.FilterData" localSheetId="0" hidden="1">'на 01.04.2024'!$A$6:$J$324</definedName>
    <definedName name="Z_16533C21_4A9A_450C_8A94_553B88C3A9CF_.wvu.FilterData" localSheetId="0" hidden="1">'на 01.04.2024'!$A$6:$G$121</definedName>
    <definedName name="Z_1682CF4C_6BE2_4E45_A613_382D117E51BF_.wvu.FilterData" localSheetId="0" hidden="1">'на 01.04.2024'!$A$6:$J$324</definedName>
    <definedName name="Z_168FD5D4_D13B_47B9_8E56_61C627E3620F_.wvu.FilterData" localSheetId="0" hidden="1">'на 01.04.2024'!$A$6:$G$121</definedName>
    <definedName name="Z_169B516E_654F_469D_A8A0_69AB59FA498D_.wvu.FilterData" localSheetId="0" hidden="1">'на 01.04.2024'!$A$6:$J$324</definedName>
    <definedName name="Z_176FBEC7_B2AF_4702_A894_382F81F9ECF6_.wvu.FilterData" localSheetId="0" hidden="1">'на 01.04.2024'!$A$6:$G$121</definedName>
    <definedName name="Z_177691EC_944E_4BE9_8C92_DC07F27177A3_.wvu.FilterData" localSheetId="0" hidden="1">'на 01.04.2024'!$A$6:$J$324</definedName>
    <definedName name="Z_17AC66D0_E8BD_44BA_92AB_131AEC3E5A62_.wvu.FilterData" localSheetId="0" hidden="1">'на 01.04.2024'!$A$6:$J$324</definedName>
    <definedName name="Z_17AEC02B_67B1_483A_97D2_C1C6DFD21518_.wvu.FilterData" localSheetId="0" hidden="1">'на 01.04.2024'!$A$6:$J$324</definedName>
    <definedName name="Z_17BA477C_0C1C_4A41_8F0D_A63D84820EE6_.wvu.FilterData" localSheetId="0" hidden="1">'на 01.04.2024'!$A$6:$J$324</definedName>
    <definedName name="Z_17DB7260_EAFC_4D28_A183_E3FC0679E6B9_.wvu.FilterData" localSheetId="0" hidden="1">'на 01.04.2024'!$A$6:$J$324</definedName>
    <definedName name="Z_17EDCFFE_9BB3_4CD0_B5F4_42C50CD4172C_.wvu.FilterData" localSheetId="0" hidden="1">'на 01.04.2024'!$A$6:$J$324</definedName>
    <definedName name="Z_17FA1298_51B0_402B_A5BE_EDF4B8CE30A3_.wvu.FilterData" localSheetId="0" hidden="1">'на 01.04.2024'!$A$6:$J$324</definedName>
    <definedName name="Z_1829BD3C_60B0_4087_A867_C79E2FA74171_.wvu.FilterData" localSheetId="0" hidden="1">'на 01.04.2024'!$A$6:$J$324</definedName>
    <definedName name="Z_1902C2E4_C521_44EB_B934_0EBD6E871DD8_.wvu.FilterData" localSheetId="0" hidden="1">'на 01.04.2024'!$A$6:$J$324</definedName>
    <definedName name="Z_191D2631_8F19_4FC0_96A1_F397D331A068_.wvu.FilterData" localSheetId="0" hidden="1">'на 01.04.2024'!$A$6:$J$324</definedName>
    <definedName name="Z_1922598D_45C0_4DFB_A9E9_4D22AFD5603E_.wvu.FilterData" localSheetId="0" hidden="1">'на 01.04.2024'!$A$6:$J$324</definedName>
    <definedName name="Z_19497421_00C1_4657_A11B_18FB2BAAE62A_.wvu.FilterData" localSheetId="0" hidden="1">'на 01.04.2024'!$A$6:$J$324</definedName>
    <definedName name="Z_19510E6E_7565_4AC2_BCB4_A345501456B6_.wvu.FilterData" localSheetId="0" hidden="1">'на 01.04.2024'!$A$6:$G$121</definedName>
    <definedName name="Z_196632C6_99FC_4BC5_B189_10CF2045DEC3_.wvu.FilterData" localSheetId="0" hidden="1">'на 01.04.2024'!$A$6:$J$324</definedName>
    <definedName name="Z_197DC433_2311_4239_A28E_8D90CD4AEB73_.wvu.FilterData" localSheetId="0" hidden="1">'на 01.04.2024'!$A$6:$J$324</definedName>
    <definedName name="Z_19944AB6_3B70_4B1C_8696_B2E3AC2ED125_.wvu.FilterData" localSheetId="0" hidden="1">'на 01.04.2024'!$A$6:$J$324</definedName>
    <definedName name="Z_19A4AADC_FDEE_45BB_8FEE_0F5508EFB8E2_.wvu.FilterData" localSheetId="0" hidden="1">'на 01.04.2024'!$A$6:$J$324</definedName>
    <definedName name="Z_19B34FC3_E683_4280_90EE_7791220AE682_.wvu.FilterData" localSheetId="0" hidden="1">'на 01.04.2024'!$A$6:$J$324</definedName>
    <definedName name="Z_19DCCED4_CBF7_4FB7_81CC_89BDBD3B7059_.wvu.FilterData" localSheetId="0" hidden="1">'на 01.04.2024'!$A$6:$J$324</definedName>
    <definedName name="Z_19E5B318_3123_4687_A10B_72F3BDA9A599_.wvu.FilterData" localSheetId="0" hidden="1">'на 01.04.2024'!$A$6:$J$324</definedName>
    <definedName name="Z_1A049C7C_CD0A_4889_B39E_1914732262E3_.wvu.FilterData" localSheetId="0" hidden="1">'на 01.04.2024'!$A$6:$J$324</definedName>
    <definedName name="Z_1A0E2C33_0E3A_41AC_8CDC_1A9C8CD0216A_.wvu.FilterData" localSheetId="0" hidden="1">'на 01.04.2024'!$A$6:$J$324</definedName>
    <definedName name="Z_1A308FD8_4F2E_4C59_AD5E_DF8ECA438CAC_.wvu.FilterData" localSheetId="0" hidden="1">'на 01.04.2024'!$A$6:$J$324</definedName>
    <definedName name="Z_1A4CC36B_D4B3_43D1_9FD1_212107C88FAC_.wvu.FilterData" localSheetId="0" hidden="1">'на 01.04.2024'!$A$6:$J$324</definedName>
    <definedName name="Z_1ADD4354_436F_41C7_AFD6_B73FA2D9BC20_.wvu.FilterData" localSheetId="0" hidden="1">'на 01.04.2024'!$A$6:$J$324</definedName>
    <definedName name="Z_1AEFB227_48D5_4A3C_9D86_179BA9D72048_.wvu.FilterData" localSheetId="0" hidden="1">'на 01.04.2024'!$A$6:$J$324</definedName>
    <definedName name="Z_1AFCAE36_6F52_4F92_B134_D70D6576DA9A_.wvu.FilterData" localSheetId="0" hidden="1">'на 01.04.2024'!$A$6:$J$324</definedName>
    <definedName name="Z_1B413C41_F5DB_4793_803B_D278F6A0BE2C_.wvu.FilterData" localSheetId="0" hidden="1">'на 01.04.2024'!$A$6:$J$324</definedName>
    <definedName name="Z_1B5E2235_6128_483E_AF3A_F84F0D82D8A0_.wvu.FilterData" localSheetId="0" hidden="1">'на 01.04.2024'!$A$6:$J$324</definedName>
    <definedName name="Z_1B80EB95_48AD_46BC_914F_AA2A68F92D1A_.wvu.FilterData" localSheetId="0" hidden="1">'на 01.04.2024'!$A$6:$J$324</definedName>
    <definedName name="Z_1B8C6F5C_EC4F_486C_AF4D_99955B8438D7_.wvu.FilterData" localSheetId="0" hidden="1">'на 01.04.2024'!$A$6:$J$324</definedName>
    <definedName name="Z_1B943BCB_9609_428B_963E_E25F01748D7C_.wvu.FilterData" localSheetId="0" hidden="1">'на 01.04.2024'!$A$6:$J$324</definedName>
    <definedName name="Z_1BA0A829_1467_4894_A294_9BFD1EA8F94D_.wvu.FilterData" localSheetId="0" hidden="1">'на 01.04.2024'!$A$6:$J$324</definedName>
    <definedName name="Z_1BC5AC1B_93B8_44CC_B79C_CB101A6186A9_.wvu.FilterData" localSheetId="0" hidden="1">'на 01.04.2024'!$A$6:$J$324</definedName>
    <definedName name="Z_1BDB568E_CA5E_47E9_88CE_FE3D18C20F58_.wvu.FilterData" localSheetId="0" hidden="1">'на 01.04.2024'!$A$6:$J$324</definedName>
    <definedName name="Z_1C384A54_E3F0_4C1E_862E_6CD9154B364F_.wvu.FilterData" localSheetId="0" hidden="1">'на 01.04.2024'!$A$6:$J$324</definedName>
    <definedName name="Z_1C3DA4EF_3676_4683_84F0_1C41D26FFC16_.wvu.FilterData" localSheetId="0" hidden="1">'на 01.04.2024'!$A$6:$J$324</definedName>
    <definedName name="Z_1C3DF549_BEC3_47F7_8F0B_A96D42597ECF_.wvu.FilterData" localSheetId="0" hidden="1">'на 01.04.2024'!$A$6:$G$121</definedName>
    <definedName name="Z_1C4A962B_AB18_49EF_B88F_C5825F765AAE_.wvu.FilterData" localSheetId="0" hidden="1">'на 01.04.2024'!$A$6:$J$324</definedName>
    <definedName name="Z_1C681B2A_8932_44D9_BF50_EA5DBCC10436_.wvu.FilterData" localSheetId="0" hidden="1">'на 01.04.2024'!$A$6:$G$121</definedName>
    <definedName name="Z_1C77266E_9208_404B_B50C_CCD462042A77_.wvu.FilterData" localSheetId="0" hidden="1">'на 01.04.2024'!$A$6:$J$324</definedName>
    <definedName name="Z_1C918CF2_A1A0_42B1_9F3A_00134A373FC3_.wvu.FilterData" localSheetId="0" hidden="1">'на 01.04.2024'!$A$6:$J$324</definedName>
    <definedName name="Z_1CB0764B_554D_4C09_98DC_8DED9FC27F03_.wvu.FilterData" localSheetId="0" hidden="1">'на 01.04.2024'!$A$6:$J$324</definedName>
    <definedName name="Z_1CB0CE3F_75F2_462B_8FE5_E94B0D7D6C1F_.wvu.FilterData" localSheetId="0" hidden="1">'на 01.04.2024'!$A$6:$J$324</definedName>
    <definedName name="Z_1CB5C523_AFA5_43A8_9C28_9F12CFE5BE65_.wvu.FilterData" localSheetId="0" hidden="1">'на 01.04.2024'!$A$6:$J$324</definedName>
    <definedName name="Z_1CEF9102_6C60_416B_8820_19DA6CA2FF8F_.wvu.FilterData" localSheetId="0" hidden="1">'на 01.04.2024'!$A$6:$J$324</definedName>
    <definedName name="Z_1D040B77_FB9E_4F43_8C00_A08539F57255_.wvu.FilterData" localSheetId="0" hidden="1">'на 01.04.2024'!$A$6:$J$324</definedName>
    <definedName name="Z_1D2BAA10_C830_4B7D_A813_944227BC1B87_.wvu.FilterData" localSheetId="0" hidden="1">'на 01.04.2024'!$A$6:$J$324</definedName>
    <definedName name="Z_1D2C2901_70D8_494F_B885_AA5F7F9A1D2E_.wvu.FilterData" localSheetId="0" hidden="1">'на 01.04.2024'!$A$6:$J$324</definedName>
    <definedName name="Z_1D546444_6D70_47F2_86F2_EDA85896BE29_.wvu.FilterData" localSheetId="0" hidden="1">'на 01.04.2024'!$A$6:$J$324</definedName>
    <definedName name="Z_1D797472_1425_44E0_B821_543CF555289A_.wvu.FilterData" localSheetId="0" hidden="1">'на 01.04.2024'!$A$6:$J$324</definedName>
    <definedName name="Z_1DA3E8F7_BCC5_4C16_B44C_FCF444858C91_.wvu.FilterData" localSheetId="0" hidden="1">'на 01.04.2024'!$A$6:$J$324</definedName>
    <definedName name="Z_1E4258E9_B4B7_4674_9FCE_7F9A7440316E_.wvu.FilterData" localSheetId="0" hidden="1">'на 01.04.2024'!$A$6:$J$324</definedName>
    <definedName name="Z_1E88DC95_DDEB_4EE8_8544_5724B1E6FA94_.wvu.FilterData" localSheetId="0" hidden="1">'на 01.04.2024'!$A$6:$J$324</definedName>
    <definedName name="Z_1E99CE85_4531_4D02_8931_A69F1E7A491F_.wvu.FilterData" localSheetId="0" hidden="1">'на 01.04.2024'!$A$6:$J$324</definedName>
    <definedName name="Z_1EE7332F_E330_40B0_881C_5551B451317F_.wvu.FilterData" localSheetId="0" hidden="1">'на 01.04.2024'!$A$6:$J$324</definedName>
    <definedName name="Z_1F274A4D_4DCC_44CA_A1BD_90B7EE180486_.wvu.FilterData" localSheetId="0" hidden="1">'на 01.04.2024'!$A$6:$G$121</definedName>
    <definedName name="Z_1F6B5B08_FAE9_43CF_A27B_EE7ACD6D4DF6_.wvu.FilterData" localSheetId="0" hidden="1">'на 01.04.2024'!$A$6:$J$324</definedName>
    <definedName name="Z_1F6FF066_5CAF_4FE9_9ABD_85517853573D_.wvu.FilterData" localSheetId="0" hidden="1">'на 01.04.2024'!$A$6:$J$324</definedName>
    <definedName name="Z_1F885BC0_FA2D_45E9_BC66_C7BA68F6529B_.wvu.FilterData" localSheetId="0" hidden="1">'на 01.04.2024'!$A$6:$J$324</definedName>
    <definedName name="Z_1FD02FF0_4DBF_48AF_BE48_54893718170B_.wvu.FilterData" localSheetId="0" hidden="1">'на 01.04.2024'!$A$6:$J$324</definedName>
    <definedName name="Z_1FF678B1_7F2B_4362_81E7_D3C79ED64B95_.wvu.FilterData" localSheetId="0" hidden="1">'на 01.04.2024'!$A$6:$G$121</definedName>
    <definedName name="Z_202A973C_D681_42B4_9905_A37D128193B3_.wvu.FilterData" localSheetId="0" hidden="1">'на 01.04.2024'!$A$6:$J$324</definedName>
    <definedName name="Z_20461DED_BCEE_4284_A6DA_6F07C40C8239_.wvu.FilterData" localSheetId="0" hidden="1">'на 01.04.2024'!$A$6:$J$324</definedName>
    <definedName name="Z_20868A73_50FC_46DD_AF36_45A6EA571BBA_.wvu.FilterData" localSheetId="0" hidden="1">'на 01.04.2024'!$A$6:$J$324</definedName>
    <definedName name="Z_208D30EF_391B_4BD3_903C_6F09934D05DE_.wvu.FilterData" localSheetId="0" hidden="1">'на 01.04.2024'!$A$6:$J$324</definedName>
    <definedName name="Z_20A3EB12_07C5_4317_9D11_7C0131FF1F02_.wvu.FilterData" localSheetId="0" hidden="1">'на 01.04.2024'!$A$6:$J$324</definedName>
    <definedName name="Z_20D9F340_1DE7_44CE_91B2_93932C42B458_.wvu.FilterData" localSheetId="0" hidden="1">'на 01.04.2024'!$A$6:$J$324</definedName>
    <definedName name="Z_20FDC4C3_E5FA_4790_B33E_F477C8BF6B44_.wvu.FilterData" localSheetId="0" hidden="1">'на 01.04.2024'!$A$6:$J$324</definedName>
    <definedName name="Z_213A2745_C693_4286_BE88_9C4A4334D670_.wvu.FilterData" localSheetId="0" hidden="1">'на 01.04.2024'!$A$6:$J$324</definedName>
    <definedName name="Z_215E0AF3_2FB9_4AD2_85EB_5BB3A76EA017_.wvu.FilterData" localSheetId="0" hidden="1">'на 01.04.2024'!$A$6:$J$324</definedName>
    <definedName name="Z_216AEA56_C079_4104_83C7_B22F3C2C4895_.wvu.FilterData" localSheetId="0" hidden="1">'на 01.04.2024'!$A$6:$G$121</definedName>
    <definedName name="Z_2181C7D4_AA52_40AC_A808_5D532F9A4DB9_.wvu.FilterData" localSheetId="0" hidden="1">'на 01.04.2024'!$A$6:$G$121</definedName>
    <definedName name="Z_218F942B_7171_436E_9FD2_B42E8B2BD7B1_.wvu.FilterData" localSheetId="0" hidden="1">'на 01.04.2024'!$A$6:$J$324</definedName>
    <definedName name="Z_2193B65B_22D3_4556_BA96_9236D88F15D1_.wvu.FilterData" localSheetId="0" hidden="1">'на 01.04.2024'!$A$6:$J$324</definedName>
    <definedName name="Z_2227F545_20F3_436A_B8EF_3FD7474469D5_.wvu.FilterData" localSheetId="0" hidden="1">'на 01.04.2024'!$A$6:$J$324</definedName>
    <definedName name="Z_222CB208_6EE7_4ACF_9056_A80606B8DEAE_.wvu.FilterData" localSheetId="0" hidden="1">'на 01.04.2024'!$A$6:$J$324</definedName>
    <definedName name="Z_226465B0_569A_4409_9E40_A0A83A783F15_.wvu.FilterData" localSheetId="0" hidden="1">'на 01.04.2024'!$A$6:$J$324</definedName>
    <definedName name="Z_22685337_E082_4D7C_A228_0D984F36404C_.wvu.FilterData" localSheetId="0" hidden="1">'на 01.04.2024'!$A$6:$J$324</definedName>
    <definedName name="Z_229993DA_2266_4603_B7E4_C2D63383381A_.wvu.FilterData" localSheetId="0" hidden="1">'на 01.04.2024'!$A$6:$J$324</definedName>
    <definedName name="Z_22A3361C_6866_4206_B8FA_E848438D95B8_.wvu.FilterData" localSheetId="0" hidden="1">'на 01.04.2024'!$A$6:$G$121</definedName>
    <definedName name="Z_22AD9719_C703_4B90_BE69_2DEB5D034A75_.wvu.FilterData" localSheetId="0" hidden="1">'на 01.04.2024'!$A$6:$J$324</definedName>
    <definedName name="Z_230C891B_FF71_49C0_8469_402EB27C1D3D_.wvu.FilterData" localSheetId="0" hidden="1">'на 01.04.2024'!$A$6:$J$324</definedName>
    <definedName name="Z_23469B03_4FE0_4B3A_ADF3_17CE9F7DA131_.wvu.FilterData" localSheetId="0" hidden="1">'на 01.04.2024'!$A$6:$J$324</definedName>
    <definedName name="Z_238BD50B_A9C7_4CA0_9414_E0ED4E4BDEB3_.wvu.FilterData" localSheetId="0" hidden="1">'на 01.04.2024'!$A$6:$J$324</definedName>
    <definedName name="Z_23D71F5A_A534_4F07_942A_44ED3D76C570_.wvu.FilterData" localSheetId="0" hidden="1">'на 01.04.2024'!$A$6:$J$324</definedName>
    <definedName name="Z_23D8BDF0_F68C_428D_99C2_B4353262A495_.wvu.FilterData" localSheetId="0" hidden="1">'на 01.04.2024'!$A$6:$J$324</definedName>
    <definedName name="Z_242415C0_3EDE_470E_8A0D_EA9E2C1001C1_.wvu.FilterData" localSheetId="0" hidden="1">'на 01.04.2024'!$A$6:$J$324</definedName>
    <definedName name="Z_24648CF3_B608_41C2_86D6_82A173782245_.wvu.FilterData" localSheetId="0" hidden="1">'на 01.04.2024'!$A$6:$J$324</definedName>
    <definedName name="Z_246D425F_E7DE_4F74_93E1_1CA6487BB7AF_.wvu.FilterData" localSheetId="0" hidden="1">'на 01.04.2024'!$A$6:$J$324</definedName>
    <definedName name="Z_2472C2AA_FDFD_47B0_B552_823C294CA4F4_.wvu.FilterData" localSheetId="0" hidden="1">'на 01.04.2024'!$A$6:$J$324</definedName>
    <definedName name="Z_24860D1B_9CB0_4DBB_9F9A_A7B23A9FBD9E_.wvu.FilterData" localSheetId="0" hidden="1">'на 01.04.2024'!$A$6:$J$324</definedName>
    <definedName name="Z_2490299D_D010_4D6C_9EBE_B65FE726E9D4_.wvu.FilterData" localSheetId="0" hidden="1">'на 01.04.2024'!$A$6:$J$324</definedName>
    <definedName name="Z_24D1D1DF_90B3_41D1_82E1_05DE887CC58D_.wvu.FilterData" localSheetId="0" hidden="1">'на 01.04.2024'!$A$6:$G$121</definedName>
    <definedName name="Z_24E5C1BC_322C_4FEF_B964_F0DCC04482C1_.wvu.Cols" localSheetId="0" hidden="1">'на 01.04.2024'!#REF!,'на 01.04.2024'!#REF!</definedName>
    <definedName name="Z_24E5C1BC_322C_4FEF_B964_F0DCC04482C1_.wvu.FilterData" localSheetId="0" hidden="1">'на 01.04.2024'!$A$6:$G$121</definedName>
    <definedName name="Z_24E5C1BC_322C_4FEF_B964_F0DCC04482C1_.wvu.Rows" localSheetId="0" hidden="1">'на 01.04.2024'!#REF!</definedName>
    <definedName name="Z_24F59C70_7693_4468_9C06_DF336332E251_.wvu.FilterData" localSheetId="0" hidden="1">'на 01.04.2024'!$A$6:$J$324</definedName>
    <definedName name="Z_25636899_E242_41CC_AB53_48B3B4A57206_.wvu.FilterData" localSheetId="0" hidden="1">'на 01.04.2024'!$A$6:$J$324</definedName>
    <definedName name="Z_2581E391_5642_415F_B769_4174F7791D0D_.wvu.FilterData" localSheetId="0" hidden="1">'на 01.04.2024'!$A$6:$J$324</definedName>
    <definedName name="Z_25997FFA_90F9_4B4A_8C73_3E119DFE9BDB_.wvu.FilterData" localSheetId="0" hidden="1">'на 01.04.2024'!$A$6:$J$324</definedName>
    <definedName name="Z_25DD804F_4FCB_49C0_B290_F226E6C8FC4D_.wvu.FilterData" localSheetId="0" hidden="1">'на 01.04.2024'!$A$6:$J$324</definedName>
    <definedName name="Z_25F305AA_6420_44FE_A658_6597DFDEDA7F_.wvu.FilterData" localSheetId="0" hidden="1">'на 01.04.2024'!$A$6:$J$324</definedName>
    <definedName name="Z_2607CBF0_49A6_438F_9584_3749A387917B_.wvu.FilterData" localSheetId="0" hidden="1">'на 01.04.2024'!$A$6:$J$324</definedName>
    <definedName name="Z_26390C63_E690_4CD6_B911_4F7F9CCE06AD_.wvu.FilterData" localSheetId="0" hidden="1">'на 01.04.2024'!$A$6:$J$324</definedName>
    <definedName name="Z_26429C5E_4C2A_4378_909D_1B44C6D9D535_.wvu.FilterData" localSheetId="0" hidden="1">'на 01.04.2024'!$A$6:$J$324</definedName>
    <definedName name="Z_2647282E_5B25_4148_AAD9_72AB0A3F24C4_.wvu.FilterData" localSheetId="0" hidden="1">'на 01.04.2024'!$A$2:$J$85</definedName>
    <definedName name="Z_2674F797_992F_4CB7_9676_1EDAA9531432_.wvu.FilterData" localSheetId="0" hidden="1">'на 01.04.2024'!$A$6:$J$324</definedName>
    <definedName name="Z_26E7CD7D_71FD_4075_B268_E6444384CE7D_.wvu.FilterData" localSheetId="0" hidden="1">'на 01.04.2024'!$A$6:$G$121</definedName>
    <definedName name="Z_26F9AA84_9112_4237_941D_8FD75C735073_.wvu.FilterData" localSheetId="0" hidden="1">'на 01.04.2024'!$A$6:$J$324</definedName>
    <definedName name="Z_271A6422_0558_45A4_90D0_4FBBFA0C466A_.wvu.FilterData" localSheetId="0" hidden="1">'на 01.04.2024'!$A$6:$J$324</definedName>
    <definedName name="Z_2751B79E_F60F_449F_9B1A_ED01F0EE4A3F_.wvu.FilterData" localSheetId="0" hidden="1">'на 01.04.2024'!$A$6:$J$324</definedName>
    <definedName name="Z_28008BE5_0693_468D_890E_2AE562EDDFCA_.wvu.FilterData" localSheetId="0" hidden="1">'на 01.04.2024'!$A$6:$G$121</definedName>
    <definedName name="Z_282F013D_E5B1_4C17_8727_7949891CEFC8_.wvu.FilterData" localSheetId="0" hidden="1">'на 01.04.2024'!$A$6:$J$324</definedName>
    <definedName name="Z_2837E49C_B710_4529_BF10_CA6B05CFBDFF_.wvu.FilterData" localSheetId="0" hidden="1">'на 01.04.2024'!$A$6:$J$324</definedName>
    <definedName name="Z_28734D07_CFBB_4CA1_9F21_5298C965DE17_.wvu.FilterData" localSheetId="0" hidden="1">'на 01.04.2024'!$A$6:$J$324</definedName>
    <definedName name="Z_28C6C815_12E1_47BA_A1EF_7E1F2C2ACF68_.wvu.FilterData" localSheetId="0" hidden="1">'на 01.04.2024'!$A$6:$J$324</definedName>
    <definedName name="Z_28E41E88_388C_4DFB_9AF5_1D40B3E9E104_.wvu.FilterData" localSheetId="0" hidden="1">'на 01.04.2024'!$A$6:$J$324</definedName>
    <definedName name="Z_28E4EEA1_2ECD_4F92_886B_4623628382D4_.wvu.FilterData" localSheetId="0" hidden="1">'на 01.04.2024'!$A$6:$J$324</definedName>
    <definedName name="Z_2932A736_9A81_4C2B_931E_457899534006_.wvu.FilterData" localSheetId="0" hidden="1">'на 01.04.2024'!$A$6:$J$324</definedName>
    <definedName name="Z_2981B689_0D9A_498D_A730_117ECA726B86_.wvu.FilterData" localSheetId="0" hidden="1">'на 01.04.2024'!$A$6:$J$324</definedName>
    <definedName name="Z_29A3856A_3C5E_4E34_952C_3D8CBF4944E0_.wvu.FilterData" localSheetId="0" hidden="1">'на 01.04.2024'!$A$6:$J$324</definedName>
    <definedName name="Z_29A3F31E_AA0E_4520_83F3_6EDE69E47FB4_.wvu.FilterData" localSheetId="0" hidden="1">'на 01.04.2024'!$A$6:$J$324</definedName>
    <definedName name="Z_29D02AC6_6038_4739_B18F_A141A3DD747B_.wvu.FilterData" localSheetId="0" hidden="1">'на 01.04.2024'!$A$6:$J$324</definedName>
    <definedName name="Z_29D1C55E_0AE0_4CA9_A4C9_F358DEE7E9AD_.wvu.FilterData" localSheetId="0" hidden="1">'на 01.04.2024'!$A$6:$J$324</definedName>
    <definedName name="Z_29D71C82_2577_4FF3_9305_7EF7756DC376_.wvu.FilterData" localSheetId="0" hidden="1">'на 01.04.2024'!$A$6:$J$324</definedName>
    <definedName name="Z_29DFBA2C_6E56_4C53_B4C6_BE922958A705_.wvu.FilterData" localSheetId="0" hidden="1">'на 01.04.2024'!$A$6:$J$324</definedName>
    <definedName name="Z_2A075779_EE89_4995_9517_DAD5135FF513_.wvu.FilterData" localSheetId="0" hidden="1">'на 01.04.2024'!$A$6:$J$324</definedName>
    <definedName name="Z_2A1C394E_EC37_4AB7_9E3A_0759931D8CFD_.wvu.FilterData" localSheetId="0" hidden="1">'на 01.04.2024'!$A$6:$J$324</definedName>
    <definedName name="Z_2A1EFBE6_91AE_4795_978B_DD1409C30859_.wvu.FilterData" localSheetId="0" hidden="1">'на 01.04.2024'!$A$6:$J$324</definedName>
    <definedName name="Z_2A567982_7892_4F86_A16D_3A26E4C78607_.wvu.FilterData" localSheetId="0" hidden="1">'на 01.04.2024'!$A$6:$J$324</definedName>
    <definedName name="Z_2A6F2DEB_E43C_4851_BD61_C2D3E4DD465D_.wvu.FilterData" localSheetId="0" hidden="1">'на 01.04.2024'!$A$6:$J$324</definedName>
    <definedName name="Z_2A9D3288_FE38_46DD_A0BD_6FD4437B54BF_.wvu.FilterData" localSheetId="0" hidden="1">'на 01.04.2024'!$A$6:$J$324</definedName>
    <definedName name="Z_2ABFD162_2396_40CA_8AA1_6D6B8B2ADEFC_.wvu.FilterData" localSheetId="0" hidden="1">'на 01.04.2024'!$A$6:$J$324</definedName>
    <definedName name="Z_2B15446F_3D95_4B00_9264_4B677551A413_.wvu.FilterData" localSheetId="0" hidden="1">'на 01.04.2024'!$A$6:$J$324</definedName>
    <definedName name="Z_2B4EF399_1F78_4650_9196_70339D27DB54_.wvu.FilterData" localSheetId="0" hidden="1">'на 01.04.2024'!$A$6:$J$324</definedName>
    <definedName name="Z_2B67E997_66AF_4883_9EE5_9876648FDDE9_.wvu.FilterData" localSheetId="0" hidden="1">'на 01.04.2024'!$A$6:$J$324</definedName>
    <definedName name="Z_2B6BAC9D_8ECF_4B5C_AEA7_CCE1C0524E55_.wvu.FilterData" localSheetId="0" hidden="1">'на 01.04.2024'!$A$6:$J$324</definedName>
    <definedName name="Z_2C029299_5EEC_4151_A9E2_241D31E08692_.wvu.FilterData" localSheetId="0" hidden="1">'на 01.04.2024'!$A$6:$J$324</definedName>
    <definedName name="Z_2C1C75F1_03BE_4DA1_BB06_91161FF1447B_.wvu.FilterData" localSheetId="0" hidden="1">'на 01.04.2024'!$A$6:$J$324</definedName>
    <definedName name="Z_2C43A648_766E_499E_95B2_EA6F7EA791D4_.wvu.FilterData" localSheetId="0" hidden="1">'на 01.04.2024'!$A$6:$J$324</definedName>
    <definedName name="Z_2C47EAD7_6B0B_40AB_9599_0BF3302E35F1_.wvu.FilterData" localSheetId="0" hidden="1">'на 01.04.2024'!$A$6:$G$121</definedName>
    <definedName name="Z_2C83C5CF_2113_4A26_AC8F_B29994F8C20B_.wvu.FilterData" localSheetId="0" hidden="1">'на 01.04.2024'!$A$6:$J$324</definedName>
    <definedName name="Z_2C84172E_586C_4D87_8195_A127AE7FA630_.wvu.FilterData" localSheetId="0" hidden="1">'на 01.04.2024'!$A$6:$J$324</definedName>
    <definedName name="Z_2C9B35C8_0958_4329_B3BA_1B34E888FA9D_.wvu.FilterData" localSheetId="0" hidden="1">'на 01.04.2024'!$A$6:$J$324</definedName>
    <definedName name="Z_2CA13149_FCDD_4675_859E_83B5251A0804_.wvu.FilterData" localSheetId="0" hidden="1">'на 01.04.2024'!$A$6:$J$324</definedName>
    <definedName name="Z_2CD18B03_71F5_4B8A_8C6C_592F5A66335B_.wvu.FilterData" localSheetId="0" hidden="1">'на 01.04.2024'!$A$6:$J$324</definedName>
    <definedName name="Z_2D011736_53B8_48A8_8C2E_71DD995F6546_.wvu.FilterData" localSheetId="0" hidden="1">'на 01.04.2024'!$A$6:$J$324</definedName>
    <definedName name="Z_2D540280_F40F_4530_A32A_1FF2E78E7147_.wvu.FilterData" localSheetId="0" hidden="1">'на 01.04.2024'!$A$6:$J$324</definedName>
    <definedName name="Z_2D918A37_6905_4BEF_BC3A_DA45E968DAC3_.wvu.FilterData" localSheetId="0" hidden="1">'на 01.04.2024'!$A$6:$G$121</definedName>
    <definedName name="Z_2D97755C_B099_4001_9C5F_12A88788A461_.wvu.FilterData" localSheetId="0" hidden="1">'на 01.04.2024'!$A$6:$J$324</definedName>
    <definedName name="Z_2DCF6207_B24B_43F5_B844_6C1E92F9CADA_.wvu.FilterData" localSheetId="0" hidden="1">'на 01.04.2024'!$A$6:$J$324</definedName>
    <definedName name="Z_2DF88C31_E5A0_4DFE_877D_5A31D3992603_.wvu.Rows" localSheetId="0" hidden="1">'на 01.04.2024'!#REF!,'на 01.04.2024'!#REF!,'на 01.04.2024'!#REF!,'на 01.04.2024'!#REF!,'на 01.04.2024'!#REF!,'на 01.04.2024'!#REF!,'на 01.04.2024'!#REF!,'на 01.04.2024'!#REF!,'на 01.04.2024'!#REF!,'на 01.04.2024'!#REF!,'на 01.04.2024'!#REF!</definedName>
    <definedName name="Z_2EAB3EBF_78BA_4558_81F0_5F1DF77A14D3_.wvu.FilterData" localSheetId="0" hidden="1">'на 01.04.2024'!$A$6:$J$324</definedName>
    <definedName name="Z_2F0BEAEB_2F2B_4189_8A3F_29BE821E800A_.wvu.FilterData" localSheetId="0" hidden="1">'на 01.04.2024'!$A$6:$J$324</definedName>
    <definedName name="Z_2F3BAFC5_8792_4BC0_833F_5CB9ACB14A14_.wvu.FilterData" localSheetId="0" hidden="1">'на 01.04.2024'!$A$6:$G$121</definedName>
    <definedName name="Z_2F3DE7DB_1DEA_4A0C_88EC_B05C9EEC768F_.wvu.FilterData" localSheetId="0" hidden="1">'на 01.04.2024'!$A$6:$J$324</definedName>
    <definedName name="Z_2F6EDC09_23D3_4C07_9EAF_76DD4D3B3A18_.wvu.FilterData" localSheetId="0" hidden="1">'на 01.04.2024'!$A$6:$J$324</definedName>
    <definedName name="Z_2F72C4E3_E946_4870_A59B_C47D17A3E8B0_.wvu.FilterData" localSheetId="0" hidden="1">'на 01.04.2024'!$A$6:$J$324</definedName>
    <definedName name="Z_2F77E821_7D5E_4A2E_939F_8AC001F683D1_.wvu.FilterData" localSheetId="0" hidden="1">'на 01.04.2024'!$A$6:$J$324</definedName>
    <definedName name="Z_2F7AC811_CA37_46E3_866E_6E10DF43054A_.wvu.FilterData" localSheetId="0" hidden="1">'на 01.04.2024'!$A$6:$J$324</definedName>
    <definedName name="Z_2FAB8F10_5F5A_4B70_9158_E79B14A6565A_.wvu.FilterData" localSheetId="0" hidden="1">'на 01.04.2024'!$A$6:$J$324</definedName>
    <definedName name="Z_300D3722_BC5B_4EFC_A306_CB3461E96075_.wvu.FilterData" localSheetId="0" hidden="1">'на 01.04.2024'!$A$6:$J$324</definedName>
    <definedName name="Z_3023B4E6_3B5A_4EE2_B0CD_0EB8476E923A_.wvu.FilterData" localSheetId="0" hidden="1">'на 01.04.2024'!$A$6:$J$324</definedName>
    <definedName name="Z_30325303_BF31_42D5_AC1B_F6902B32CA33_.wvu.FilterData" localSheetId="0" hidden="1">'на 01.04.2024'!$A$6:$J$324</definedName>
    <definedName name="Z_304A3C28_C66E_433A_8796_E18A689B54D1_.wvu.FilterData" localSheetId="0" hidden="1">'на 01.04.2024'!$A$6:$J$324</definedName>
    <definedName name="Z_308AF0B3_EE19_4841_BBC0_915C9A7203E9_.wvu.FilterData" localSheetId="0" hidden="1">'на 01.04.2024'!$A$6:$J$324</definedName>
    <definedName name="Z_30F94082_E7C8_4DE7_AE26_19B3A4317363_.wvu.FilterData" localSheetId="0" hidden="1">'на 01.04.2024'!$A$6:$J$324</definedName>
    <definedName name="Z_315B3829_E75D_48BB_A407_88A96C0D6A4B_.wvu.FilterData" localSheetId="0" hidden="1">'на 01.04.2024'!$A$6:$J$324</definedName>
    <definedName name="Z_3169E1B8_6971_4325_933B_3FDE2BEB6DA0_.wvu.FilterData" localSheetId="0" hidden="1">'на 01.04.2024'!$A$6:$J$324</definedName>
    <definedName name="Z_316B9C14_7546_49E5_A384_4190EC7682DE_.wvu.FilterData" localSheetId="0" hidden="1">'на 01.04.2024'!$A$6:$J$324</definedName>
    <definedName name="Z_31985263_3556_4B71_A26F_62706F49B320_.wvu.FilterData" localSheetId="0" hidden="1">'на 01.04.2024'!$A$6:$G$121</definedName>
    <definedName name="Z_31AA5726_A0DC_4045_94FA_9EFB6200CDD3_.wvu.FilterData" localSheetId="0" hidden="1">'на 01.04.2024'!$A$6:$J$324</definedName>
    <definedName name="Z_31C5283F_7633_4B8A_ADD5_7EB245AE899F_.wvu.FilterData" localSheetId="0" hidden="1">'на 01.04.2024'!$A$6:$J$324</definedName>
    <definedName name="Z_31E849A6_B4EF_45EE_ADBC_BDC56906C3E6_.wvu.FilterData" localSheetId="0" hidden="1">'на 01.04.2024'!$A$6:$J$324</definedName>
    <definedName name="Z_31EABA3C_DD8D_46BF_85B1_09527EF8E816_.wvu.FilterData" localSheetId="0" hidden="1">'на 01.04.2024'!$A$6:$G$121</definedName>
    <definedName name="Z_320B1B6B_1198_44A6_8D72_260589D02390_.wvu.FilterData" localSheetId="0" hidden="1">'на 01.04.2024'!$A$6:$J$324</definedName>
    <definedName name="Z_32155998_B9E5_40FE_B2BB_A9BF49319547_.wvu.FilterData" localSheetId="0" hidden="1">'на 01.04.2024'!$A$6:$J$324</definedName>
    <definedName name="Z_3224B0C8_23D5_485F_BD6B_E54299A81576_.wvu.FilterData" localSheetId="0" hidden="1">'на 01.04.2024'!$A$6:$J$324</definedName>
    <definedName name="Z_325F1FA7_CEC2_4E5D_9CD5_9D28BC83DEC9_.wvu.FilterData" localSheetId="0" hidden="1">'на 01.04.2024'!$A$6:$J$324</definedName>
    <definedName name="Z_327D3863_28FE_46AD_A301_334172CA68F9_.wvu.FilterData" localSheetId="0" hidden="1">'на 01.04.2024'!$A$6:$J$324</definedName>
    <definedName name="Z_328B1FBD_B9E0_4F8C_AA1F_438ED0F19823_.wvu.FilterData" localSheetId="0" hidden="1">'на 01.04.2024'!$A$6:$J$324</definedName>
    <definedName name="Z_32F81156_0F3B_49A8_B56D_9A01AA7C97FE_.wvu.FilterData" localSheetId="0" hidden="1">'на 01.04.2024'!$A$6:$J$324</definedName>
    <definedName name="Z_33081AFE_875F_4448_8DBB_C2288E582829_.wvu.FilterData" localSheetId="0" hidden="1">'на 01.04.2024'!$A$6:$J$324</definedName>
    <definedName name="Z_335B04C1_451F_4877_BF6B_96157808F586_.wvu.FilterData" localSheetId="0" hidden="1">'на 01.04.2024'!$A$6:$J$324</definedName>
    <definedName name="Z_33725023_9491_4856_AC32_391D3DCA1E13_.wvu.FilterData" localSheetId="0" hidden="1">'на 01.04.2024'!$A$6:$J$324</definedName>
    <definedName name="Z_3380C1EF_1CD9_4549_970D_274A000AED17_.wvu.FilterData" localSheetId="0" hidden="1">'на 01.04.2024'!$A$6:$J$324</definedName>
    <definedName name="Z_33995DBE_E7D5_4BC5_96C4_CB599185238D_.wvu.FilterData" localSheetId="0" hidden="1">'на 01.04.2024'!$A$6:$J$324</definedName>
    <definedName name="Z_33B1A243_1D43_46E3_9A6F_5452EA17ECBD_.wvu.FilterData" localSheetId="0" hidden="1">'на 01.04.2024'!$A$6:$J$324</definedName>
    <definedName name="Z_33F06620_89E2_4BA8_BAB0_6A7070FEBD8A_.wvu.FilterData" localSheetId="0" hidden="1">'на 01.04.2024'!$A$6:$J$324</definedName>
    <definedName name="Z_341157D5_6FE2_4CCE_98C5_3D5F2A4B115C_.wvu.FilterData" localSheetId="0" hidden="1">'на 01.04.2024'!$A$6:$J$324</definedName>
    <definedName name="Z_344509AE_957F_4C43_90DB_055457F491A3_.wvu.FilterData" localSheetId="0" hidden="1">'на 01.04.2024'!$A$6:$J$324</definedName>
    <definedName name="Z_344DC52C_2854_4D5A_9149_D6F9FB5D07E6_.wvu.FilterData" localSheetId="0" hidden="1">'на 01.04.2024'!$A$6:$J$324</definedName>
    <definedName name="Z_34587A22_A707_48EC_A6D8_8CA0D443CB5A_.wvu.FilterData" localSheetId="0" hidden="1">'на 01.04.2024'!$A$6:$J$324</definedName>
    <definedName name="Z_349EEACA_C7A1_441E_BFE3_096E57329F7C_.wvu.FilterData" localSheetId="0" hidden="1">'на 01.04.2024'!$A$6:$J$324</definedName>
    <definedName name="Z_34E97F8E_B808_4C29_AFA8_24160BA8B576_.wvu.FilterData" localSheetId="0" hidden="1">'на 01.04.2024'!$A$6:$G$121</definedName>
    <definedName name="Z_354643EC_374D_4252_A3BA_624B9338CCF6_.wvu.FilterData" localSheetId="0" hidden="1">'на 01.04.2024'!$A$6:$J$324</definedName>
    <definedName name="Z_356902C5_CBA1_407E_849C_39B6CAAFCD34_.wvu.FilterData" localSheetId="0" hidden="1">'на 01.04.2024'!$A$6:$J$324</definedName>
    <definedName name="Z_356FBDD5_3775_4781_9E0A_901095CE6157_.wvu.FilterData" localSheetId="0" hidden="1">'на 01.04.2024'!$A$6:$J$324</definedName>
    <definedName name="Z_3590FAD8_1A2F_459F_8B35_A95652F8329D_.wvu.FilterData" localSheetId="0" hidden="1">'на 01.04.2024'!$A$6:$J$324</definedName>
    <definedName name="Z_3597F15D_13FB_47E4_B2D7_0713796F1B32_.wvu.FilterData" localSheetId="0" hidden="1">'на 01.04.2024'!$A$6:$G$121</definedName>
    <definedName name="Z_35A82584_BCCD_413D_BF58_739C849379E3_.wvu.FilterData" localSheetId="0" hidden="1">'на 01.04.2024'!$A$6:$J$324</definedName>
    <definedName name="Z_35ACC04C_1574_41FF_A750_E4D141D78D72_.wvu.FilterData" localSheetId="0" hidden="1">'на 01.04.2024'!$A$6:$J$324</definedName>
    <definedName name="Z_35DC91D7_DFEE_463A_A7D9_074B26773C1E_.wvu.FilterData" localSheetId="0" hidden="1">'на 01.04.2024'!$A$6:$J$324</definedName>
    <definedName name="Z_35E8C880_405D_4881_A9CF_938A555EC19A_.wvu.FilterData" localSheetId="0" hidden="1">'на 01.04.2024'!$A$6:$J$324</definedName>
    <definedName name="Z_3611D4B3_6578_4507_971B_09764C0B1D01_.wvu.FilterData" localSheetId="0" hidden="1">'на 01.04.2024'!$A$6:$J$324</definedName>
    <definedName name="Z_36279478_DEDD_46A7_8B6D_9500CB65A35C_.wvu.FilterData" localSheetId="0" hidden="1">'на 01.04.2024'!$A$6:$G$121</definedName>
    <definedName name="Z_36282042_958F_4D98_9515_9E9271F26AA2_.wvu.FilterData" localSheetId="0" hidden="1">'на 01.04.2024'!$A$6:$G$121</definedName>
    <definedName name="Z_36483E9A_03E9_431F_B24B_73C77EA6547E_.wvu.FilterData" localSheetId="0" hidden="1">'на 01.04.2024'!$A$6:$J$324</definedName>
    <definedName name="Z_3653D1F7_F9A7_4491_9B26_6E6E061CDF8C_.wvu.FilterData" localSheetId="0" hidden="1">'на 01.04.2024'!$A$6:$J$324</definedName>
    <definedName name="Z_368728BB_F981_4DE3_8F4E_C77C2580C6B3_.wvu.FilterData" localSheetId="0" hidden="1">'на 01.04.2024'!$A$6:$J$324</definedName>
    <definedName name="Z_36AEB3FF_FCBC_4E21_8EFE_F20781816ED3_.wvu.FilterData" localSheetId="0" hidden="1">'на 01.04.2024'!$A$6:$G$121</definedName>
    <definedName name="Z_371CA4AD_891B_4B1D_9403_45AB26546607_.wvu.FilterData" localSheetId="0" hidden="1">'на 01.04.2024'!$A$6:$J$324</definedName>
    <definedName name="Z_373EC55C_3C90_4A55_BE2A_2CFBF157C08C_.wvu.FilterData" localSheetId="0" hidden="1">'на 01.04.2024'!$A$6:$J$324</definedName>
    <definedName name="Z_375FD1ED_0F0C_4C78_AE3D_1D583BC74E47_.wvu.FilterData" localSheetId="0" hidden="1">'на 01.04.2024'!$A$6:$J$324</definedName>
    <definedName name="Z_3780FC5F_184E_406C_B40E_6BE29406408E_.wvu.FilterData" localSheetId="0" hidden="1">'на 01.04.2024'!$A$6:$J$324</definedName>
    <definedName name="Z_3789C719_2C4D_4FFB_B9EF_5AA095975824_.wvu.FilterData" localSheetId="0" hidden="1">'на 01.04.2024'!$A$6:$J$324</definedName>
    <definedName name="Z_37AEFC82_93AA_4F05_AD8E_A5FE6E06BD4E_.wvu.FilterData" localSheetId="0" hidden="1">'на 01.04.2024'!$A$6:$J$324</definedName>
    <definedName name="Z_37EDBC68_51AE_4F08_B1E0_691E38145E5C_.wvu.FilterData" localSheetId="0" hidden="1">'на 01.04.2024'!$A$6:$J$324</definedName>
    <definedName name="Z_37F8CE32_8CE8_4D95_9C0E_63112E6EFFE9_.wvu.Cols" localSheetId="0" hidden="1">'на 01.04.2024'!#REF!</definedName>
    <definedName name="Z_37F8CE32_8CE8_4D95_9C0E_63112E6EFFE9_.wvu.FilterData" localSheetId="0" hidden="1">'на 01.04.2024'!$A$6:$G$121</definedName>
    <definedName name="Z_37F8CE32_8CE8_4D95_9C0E_63112E6EFFE9_.wvu.PrintArea" localSheetId="0" hidden="1">'на 01.04.2024'!$A$1:$J$121</definedName>
    <definedName name="Z_37F8CE32_8CE8_4D95_9C0E_63112E6EFFE9_.wvu.PrintTitles" localSheetId="0" hidden="1">'на 01.04.2024'!$4:$7</definedName>
    <definedName name="Z_37F8CE32_8CE8_4D95_9C0E_63112E6EFFE9_.wvu.Rows" localSheetId="0" hidden="1">'на 01.04.2024'!#REF!,'на 01.04.2024'!#REF!,'на 01.04.2024'!#REF!,'на 01.04.2024'!#REF!,'на 01.04.2024'!#REF!,'на 01.04.2024'!#REF!,'на 01.04.2024'!#REF!,'на 01.04.2024'!#REF!,'на 01.04.2024'!#REF!,'на 01.04.2024'!#REF!,'на 01.04.2024'!#REF!,'на 01.04.2024'!#REF!,'на 01.04.2024'!#REF!,'на 01.04.2024'!#REF!,'на 01.04.2024'!#REF!,'на 01.04.2024'!#REF!,'на 01.04.2024'!#REF!</definedName>
    <definedName name="Z_383A3B24_205B_41E1_8B64_11A60EE728F3_.wvu.FilterData" localSheetId="0" hidden="1">'на 01.04.2024'!$A$6:$J$324</definedName>
    <definedName name="Z_386EE007_6994_4AA6_8824_D461BF01F1EA_.wvu.FilterData" localSheetId="0" hidden="1">'на 01.04.2024'!$A$6:$J$324</definedName>
    <definedName name="Z_39134081_BD7F_40A8_9CC5_F690B7A14ED5_.wvu.FilterData" localSheetId="0" hidden="1">'на 01.04.2024'!$A$6:$J$324</definedName>
    <definedName name="Z_392972AF_6A30_4DF9_9CE7_A04365BB269E_.wvu.FilterData" localSheetId="0" hidden="1">'на 01.04.2024'!$A$6:$J$324</definedName>
    <definedName name="Z_39344C49_E45E_47F3_AF8F_5BE86F62CCD4_.wvu.FilterData" localSheetId="0" hidden="1">'на 01.04.2024'!$A$6:$J$324</definedName>
    <definedName name="Z_394FB935_0201_44F8_9182_26C511D48F51_.wvu.FilterData" localSheetId="0" hidden="1">'на 01.04.2024'!$A$6:$J$324</definedName>
    <definedName name="Z_39897EE2_53F6_432A_9A7F_7DBB2FBB08E4_.wvu.FilterData" localSheetId="0" hidden="1">'на 01.04.2024'!$A$6:$J$324</definedName>
    <definedName name="Z_39BDB0EB_9BA4_409E_B505_137EC009426F_.wvu.FilterData" localSheetId="0" hidden="1">'на 01.04.2024'!$A$6:$J$324</definedName>
    <definedName name="Z_39C96D4E_1C4D_4F18_8517_A4E3C24B1712_.wvu.FilterData" localSheetId="0" hidden="1">'на 01.04.2024'!$A$6:$J$324</definedName>
    <definedName name="Z_3A08D49D_7322_4FD5_90D4_F8436B9BCFE3_.wvu.FilterData" localSheetId="0" hidden="1">'на 01.04.2024'!$A$6:$J$324</definedName>
    <definedName name="Z_3A152827_EFCD_4FCD_A4F0_81C604FF3F88_.wvu.FilterData" localSheetId="0" hidden="1">'на 01.04.2024'!$A$6:$J$324</definedName>
    <definedName name="Z_3A256711_BA3B_4092_AB4C_FF72970EBAB2_.wvu.FilterData" localSheetId="0" hidden="1">'на 01.04.2024'!$A$6:$J$324</definedName>
    <definedName name="Z_3A3C36BB_10E7_4C1E_B0B9_7B6ED7A3EB3A_.wvu.FilterData" localSheetId="0" hidden="1">'на 01.04.2024'!$A$6:$J$324</definedName>
    <definedName name="Z_3A3DB971_386F_40FA_8DD4_4A74AFE3B4C9_.wvu.FilterData" localSheetId="0" hidden="1">'на 01.04.2024'!$A$6:$J$324</definedName>
    <definedName name="Z_3A4158DB_43A9_4C52_A745_4321A070D156_.wvu.FilterData" localSheetId="0" hidden="1">'на 01.04.2024'!$A$6:$J$324</definedName>
    <definedName name="Z_3A5F0832_8C54_433C_B5D6_6C764EF17CEE_.wvu.FilterData" localSheetId="0" hidden="1">'на 01.04.2024'!$A$6:$J$324</definedName>
    <definedName name="Z_3AAEA08B_779A_471D_BFA0_0D98BF9A4FAD_.wvu.FilterData" localSheetId="0" hidden="1">'на 01.04.2024'!$A$6:$G$121</definedName>
    <definedName name="Z_3ABBA6B1_F69F_4AC7_8A6D_97A73D7030DF_.wvu.FilterData" localSheetId="0" hidden="1">'на 01.04.2024'!$A$6:$J$324</definedName>
    <definedName name="Z_3B5BE635_B96C_468A_B7CB_62660C5467B8_.wvu.FilterData" localSheetId="0" hidden="1">'на 01.04.2024'!$A$6:$J$324</definedName>
    <definedName name="Z_3B9A8A09_51D3_4E7C_A285_7AC18DD1651A_.wvu.FilterData" localSheetId="0" hidden="1">'на 01.04.2024'!$A$6:$J$324</definedName>
    <definedName name="Z_3BA8851C_D45C_4CAD_BDD3_B93B3145A21A_.wvu.FilterData" localSheetId="0" hidden="1">'на 01.04.2024'!$A$6:$J$324</definedName>
    <definedName name="Z_3BD621A3_0F3D_4F7E_AD2D_ACFAF4F70567_.wvu.FilterData" localSheetId="0" hidden="1">'на 01.04.2024'!$A$6:$J$324</definedName>
    <definedName name="Z_3C004614_208B_4204_B653_20D136601D2F_.wvu.FilterData" localSheetId="0" hidden="1">'на 01.04.2024'!$A$6:$J$324</definedName>
    <definedName name="Z_3C62C2D0_C27D_4A54_8798_05FBD22117F1_.wvu.FilterData" localSheetId="0" hidden="1">'на 01.04.2024'!$A$6:$J$324</definedName>
    <definedName name="Z_3C664174_3E98_4762_A560_3810A313981F_.wvu.FilterData" localSheetId="0" hidden="1">'на 01.04.2024'!$A$6:$J$324</definedName>
    <definedName name="Z_3C9F72CF_10C2_48CF_BBB6_A2B9A1393F37_.wvu.FilterData" localSheetId="0" hidden="1">'на 01.04.2024'!$A$6:$G$121</definedName>
    <definedName name="Z_3CBCA6B7_5D7C_44A4_844A_26E2A61FDE86_.wvu.FilterData" localSheetId="0" hidden="1">'на 01.04.2024'!$A$6:$J$324</definedName>
    <definedName name="Z_3CC3F56B_5227_4063_976C_33B40B3D891B_.wvu.FilterData" localSheetId="0" hidden="1">'на 01.04.2024'!$A$6:$J$324</definedName>
    <definedName name="Z_3CF21478_8215_40A8_AB1C_1DD94538FB83_.wvu.FilterData" localSheetId="0" hidden="1">'на 01.04.2024'!$A$6:$J$324</definedName>
    <definedName name="Z_3CF5067B_C0BF_4885_AAB9_F758BBB164A0_.wvu.FilterData" localSheetId="0" hidden="1">'на 01.04.2024'!$A$6:$J$324</definedName>
    <definedName name="Z_3D1280C8_646B_4BB2_862F_8A8207220C6A_.wvu.FilterData" localSheetId="0" hidden="1">'на 01.04.2024'!$A$6:$G$121</definedName>
    <definedName name="Z_3D12D47D_2661_467F_878A_C80F625F0D27_.wvu.FilterData" localSheetId="0" hidden="1">'на 01.04.2024'!$A$6:$J$324</definedName>
    <definedName name="Z_3D221415_9606_4173_A756_975B19400305_.wvu.FilterData" localSheetId="0" hidden="1">'на 01.04.2024'!$A$6:$J$324</definedName>
    <definedName name="Z_3D4245D9_9AB3_43FE_97D0_205A6EA7E6E4_.wvu.FilterData" localSheetId="0" hidden="1">'на 01.04.2024'!$A$6:$J$324</definedName>
    <definedName name="Z_3D5A28D4_CB7B_405C_9FFF_EB22C14AB77F_.wvu.FilterData" localSheetId="0" hidden="1">'на 01.04.2024'!$A$6:$J$324</definedName>
    <definedName name="Z_3D6E136A_63AE_4912_A965_BD438229D989_.wvu.FilterData" localSheetId="0" hidden="1">'на 01.04.2024'!$A$6:$J$324</definedName>
    <definedName name="Z_3D767291_F26D_442B_900B_2A17CA4A2D3C_.wvu.FilterData" localSheetId="0" hidden="1">'на 01.04.2024'!$A$6:$J$324</definedName>
    <definedName name="Z_3D7C94FC_EDDE_4058_8FD5_8212AF68182B_.wvu.FilterData" localSheetId="0" hidden="1">'на 01.04.2024'!$A$6:$J$324</definedName>
    <definedName name="Z_3DB4F6FC_CE58_4083_A6ED_88DCB901BB99_.wvu.FilterData" localSheetId="0" hidden="1">'на 01.04.2024'!$A$6:$G$121</definedName>
    <definedName name="Z_3E14FD86_95B1_4D0E_A8F6_A4FFDE0E3FF0_.wvu.FilterData" localSheetId="0" hidden="1">'на 01.04.2024'!$A$6:$J$324</definedName>
    <definedName name="Z_3E7BBA27_FCB5_4D66_864C_8656009B9E88_.wvu.FilterData" localSheetId="0" hidden="1">'на 01.04.2024'!$A$2:$J$85</definedName>
    <definedName name="Z_3EC1E16A_0CEC_4EE9_952B_0BB3AAB74416_.wvu.FilterData" localSheetId="0" hidden="1">'на 01.04.2024'!$A$6:$J$324</definedName>
    <definedName name="Z_3EEA7E1A_5F2B_4408_A34C_1F0223B5B245_.wvu.FilterData" localSheetId="0" hidden="1">'на 01.04.2024'!$A$6:$J$324</definedName>
    <definedName name="Z_3EF89CE4_40A8_4B16_B6F2_96EC7FE30589_.wvu.FilterData" localSheetId="0" hidden="1">'на 01.04.2024'!$A$6:$J$324</definedName>
    <definedName name="Z_3F0F098D_D998_48FD_BB26_7A5537CB4DC9_.wvu.FilterData" localSheetId="0" hidden="1">'на 01.04.2024'!$A$6:$J$324</definedName>
    <definedName name="Z_3F3CFF0B_5110_46D7_8A27_C26F124407EA_.wvu.FilterData" localSheetId="0" hidden="1">'на 01.04.2024'!$A$6:$J$324</definedName>
    <definedName name="Z_3F4B50A3_77F4_4415_B0BF_C7AAD2F22592_.wvu.FilterData" localSheetId="0" hidden="1">'на 01.04.2024'!$A$6:$J$324</definedName>
    <definedName name="Z_3F4E18FA_E0CE_43C2_A7F4_5CAE036892ED_.wvu.FilterData" localSheetId="0" hidden="1">'на 01.04.2024'!$A$6:$J$324</definedName>
    <definedName name="Z_3F7954D6_04C1_4B23_AE36_0FF9609A2280_.wvu.FilterData" localSheetId="0" hidden="1">'на 01.04.2024'!$A$6:$J$324</definedName>
    <definedName name="Z_3F839701_87D5_496C_AD9C_2B5AE5742513_.wvu.FilterData" localSheetId="0" hidden="1">'на 01.04.2024'!$A$6:$J$324</definedName>
    <definedName name="Z_3FE8ACF3_2097_4BA9_8230_2DBD30F09632_.wvu.FilterData" localSheetId="0" hidden="1">'на 01.04.2024'!$A$6:$J$324</definedName>
    <definedName name="Z_3FEA0B99_83A0_4934_91F1_66BC8E596ABB_.wvu.FilterData" localSheetId="0" hidden="1">'на 01.04.2024'!$A$6:$J$324</definedName>
    <definedName name="Z_3FEDCFF8_5450_469D_9A9E_38AB8819A083_.wvu.FilterData" localSheetId="0" hidden="1">'на 01.04.2024'!$A$6:$J$324</definedName>
    <definedName name="Z_4010A466_8EF3_4DC9_9FBC_042519271959_.wvu.FilterData" localSheetId="0" hidden="1">'на 01.04.2024'!$A$6:$J$324</definedName>
    <definedName name="Z_402DFE3F_A5E1_41E8_BB4F_E3062FAE22D8_.wvu.FilterData" localSheetId="0" hidden="1">'на 01.04.2024'!$A$6:$J$324</definedName>
    <definedName name="Z_402F317C_5579_45B0_BB74_EACFE896EBBA_.wvu.FilterData" localSheetId="0" hidden="1">'на 01.04.2024'!$A$6:$J$324</definedName>
    <definedName name="Z_403313B7_B74E_4D03_8AB9_B2A52A5BA330_.wvu.FilterData" localSheetId="0" hidden="1">'на 01.04.2024'!$A$6:$G$121</definedName>
    <definedName name="Z_4055661A_C391_44E3_B71B_DF824D593415_.wvu.FilterData" localSheetId="0" hidden="1">'на 01.04.2024'!$A$6:$G$121</definedName>
    <definedName name="Z_40B8C048_862D_4DCB_9F91_8183ECD065E2_.wvu.FilterData" localSheetId="0" hidden="1">'на 01.04.2024'!$A$6:$J$324</definedName>
    <definedName name="Z_40D25AAD_9606_42DD_B04B_5A573254B798_.wvu.FilterData" localSheetId="0" hidden="1">'на 01.04.2024'!$A$6:$J$324</definedName>
    <definedName name="Z_4102256A_B8EA_4260_93B3_E17EB54C607E_.wvu.FilterData" localSheetId="0" hidden="1">'на 01.04.2024'!$A$6:$J$324</definedName>
    <definedName name="Z_4130F198_7585_448E_AEB6_2D49F7E298D6_.wvu.FilterData" localSheetId="0" hidden="1">'на 01.04.2024'!$A$6:$J$324</definedName>
    <definedName name="Z_413E8ADC_60FE_4AEB_A365_51405ED7DAEF_.wvu.FilterData" localSheetId="0" hidden="1">'на 01.04.2024'!$A$6:$J$324</definedName>
    <definedName name="Z_415B8653_FE9C_472E_85AE_9CFA9B00FD5E_.wvu.FilterData" localSheetId="0" hidden="1">'на 01.04.2024'!$A$6:$G$121</definedName>
    <definedName name="Z_4160F3A5_81D5_462A_8FBE_76C810EB963B_.wvu.FilterData" localSheetId="0" hidden="1">'на 01.04.2024'!$A$6:$J$324</definedName>
    <definedName name="Z_418F9F46_9018_4AFC_A504_8CA60A905B83_.wvu.FilterData" localSheetId="0" hidden="1">'на 01.04.2024'!$A$6:$J$324</definedName>
    <definedName name="Z_41A2847A_411A_4D8D_8669_7A8FD6A7F9E8_.wvu.FilterData" localSheetId="0" hidden="1">'на 01.04.2024'!$A$6:$J$324</definedName>
    <definedName name="Z_41C6EAF5_F389_4A73_A5DF_3E2ABACB9DC1_.wvu.FilterData" localSheetId="0" hidden="1">'на 01.04.2024'!$A$6:$J$324</definedName>
    <definedName name="Z_420BFDE3_F640_49B9_A800_9C108FF5DCFE_.wvu.FilterData" localSheetId="0" hidden="1">'на 01.04.2024'!$A$6:$J$324</definedName>
    <definedName name="Z_422AF1DB_ADD9_4056_90D1_EF57FA0619FA_.wvu.FilterData" localSheetId="0" hidden="1">'на 01.04.2024'!$A$6:$J$324</definedName>
    <definedName name="Z_423AE2BD_6FE7_4E39_8400_BD8A00496896_.wvu.FilterData" localSheetId="0" hidden="1">'на 01.04.2024'!$A$6:$J$324</definedName>
    <definedName name="Z_42714258_A098_4563_9784_2B816EA3049D_.wvu.FilterData" localSheetId="0" hidden="1">'на 01.04.2024'!$A$6:$J$324</definedName>
    <definedName name="Z_42BF13A9_20A4_4030_912B_F63923E11DBF_.wvu.FilterData" localSheetId="0" hidden="1">'на 01.04.2024'!$A$6:$J$324</definedName>
    <definedName name="Z_432FB227_46D3_4B4C_9FB5_E0D855FA8E5C_.wvu.FilterData" localSheetId="0" hidden="1">'на 01.04.2024'!$A$6:$J$324</definedName>
    <definedName name="Z_4372C616_21B2_4F1C_9260_D166D9692190_.wvu.FilterData" localSheetId="0" hidden="1">'на 01.04.2024'!$A$6:$J$324</definedName>
    <definedName name="Z_4388DD05_A74C_4C1C_A344_6EEDB2F4B1B0_.wvu.FilterData" localSheetId="0" hidden="1">'на 01.04.2024'!$A$6:$G$121</definedName>
    <definedName name="Z_43AA75B7_7B20_4F8F_84A9_CCA8EDA56931_.wvu.FilterData" localSheetId="0" hidden="1">'на 01.04.2024'!$A$6:$J$324</definedName>
    <definedName name="Z_43AF271C_082A_4205_ACB8_46C70608433B_.wvu.FilterData" localSheetId="0" hidden="1">'на 01.04.2024'!$A$6:$J$324</definedName>
    <definedName name="Z_43B76E5B_B27A_44DE_9D52_DC260E10D781_.wvu.FilterData" localSheetId="0" hidden="1">'на 01.04.2024'!$A$6:$J$324</definedName>
    <definedName name="Z_43F7D742_5383_4CCE_A058_3A12F3676DF6_.wvu.FilterData" localSheetId="0" hidden="1">'на 01.04.2024'!$A$6:$J$324</definedName>
    <definedName name="Z_445590C0_7350_4A17_AB85_F8DCF9494ECC_.wvu.FilterData" localSheetId="0" hidden="1">'на 01.04.2024'!$A$6:$G$121</definedName>
    <definedName name="Z_44589822_61B7_4709_8592_9353A3518931_.wvu.FilterData" localSheetId="0" hidden="1">'на 01.04.2024'!$A$6:$J$324</definedName>
    <definedName name="Z_446CFCBB_5B6F_49F1_AA1F_C15DDFF709FB_.wvu.FilterData" localSheetId="0" hidden="1">'на 01.04.2024'!$A$6:$J$324</definedName>
    <definedName name="Z_448249C8_AE56_4244_9A71_332B9BB563B1_.wvu.FilterData" localSheetId="0" hidden="1">'на 01.04.2024'!$A$6:$J$324</definedName>
    <definedName name="Z_4500807F_0E0F_40C0_A6A6_F5F607F7BCF2_.wvu.FilterData" localSheetId="0" hidden="1">'на 01.04.2024'!$A$6:$J$324</definedName>
    <definedName name="Z_450F7FB9_51C9_49D2_AD34_40F8D509E6A2_.wvu.FilterData" localSheetId="0" hidden="1">'на 01.04.2024'!$A$6:$J$324</definedName>
    <definedName name="Z_4518508D_B738_485B_8F09_2B48028E59D4_.wvu.FilterData" localSheetId="0" hidden="1">'на 01.04.2024'!$A$6:$J$324</definedName>
    <definedName name="Z_451DB9AC_E220_4CF8_90E7_942E1DAA4D0D_.wvu.FilterData" localSheetId="0" hidden="1">'на 01.04.2024'!$A$6:$J$324</definedName>
    <definedName name="Z_45394FC2_181E_425F_9DFF_B16FB4463D36_.wvu.FilterData" localSheetId="0" hidden="1">'на 01.04.2024'!$A$6:$J$324</definedName>
    <definedName name="Z_45547B9C_FEFB_4707_B25B_E9B3F9310A3B_.wvu.FilterData" localSheetId="0" hidden="1">'на 01.04.2024'!$A$6:$J$324</definedName>
    <definedName name="Z_45D27932_FD3D_46DE_B431_4E5606457D7F_.wvu.FilterData" localSheetId="0" hidden="1">'на 01.04.2024'!$A$6:$G$121</definedName>
    <definedName name="Z_45D7DC6D_F10E_4AED_AA57_74B50269F199_.wvu.FilterData" localSheetId="0" hidden="1">'на 01.04.2024'!$A$6:$J$324</definedName>
    <definedName name="Z_45D8F79C_BFDA_41F8_B50B_701EE9A84324_.wvu.FilterData" localSheetId="0" hidden="1">'на 01.04.2024'!$A$6:$J$324</definedName>
    <definedName name="Z_45DE1976_7F07_4EB4_8A9C_FB72D060BEFA_.wvu.FilterData" localSheetId="0" hidden="1">'на 01.04.2024'!$A$6:$J$324</definedName>
    <definedName name="Z_45DE1976_7F07_4EB4_8A9C_FB72D060BEFA_.wvu.PrintArea" localSheetId="0" hidden="1">'на 01.04.2024'!$A$1:$J$85</definedName>
    <definedName name="Z_45DE1976_7F07_4EB4_8A9C_FB72D060BEFA_.wvu.PrintTitles" localSheetId="0" hidden="1">'на 01.04.2024'!$4:$7</definedName>
    <definedName name="Z_46319EFC_E8F9_4AB4_B651_003555D87CD5_.wvu.FilterData" localSheetId="0" hidden="1">'на 01.04.2024'!$A$6:$J$324</definedName>
    <definedName name="Z_463A6E53_B01C_47C1_A90D_6BF2068600E6_.wvu.FilterData" localSheetId="0" hidden="1">'на 01.04.2024'!$A$6:$J$324</definedName>
    <definedName name="Z_463F3E4B_81D6_4261_A251_5FB4227E67B1_.wvu.FilterData" localSheetId="0" hidden="1">'на 01.04.2024'!$A$6:$J$324</definedName>
    <definedName name="Z_46446891_83DA_47D6_9103_49EBCEB6D93B_.wvu.FilterData" localSheetId="0" hidden="1">'на 01.04.2024'!$A$6:$J$324</definedName>
    <definedName name="Z_4646AC6A_1AED_414D_9F5A_8C20F4393FAC_.wvu.FilterData" localSheetId="0" hidden="1">'на 01.04.2024'!$A$6:$J$324</definedName>
    <definedName name="Z_464A6675_A54C_47A6_87B3_7B4DF2961434_.wvu.FilterData" localSheetId="0" hidden="1">'на 01.04.2024'!$A$6:$J$324</definedName>
    <definedName name="Z_46710F25_253B_4E24_937C_29641ECA4F50_.wvu.FilterData" localSheetId="0" hidden="1">'на 01.04.2024'!$A$6:$J$324</definedName>
    <definedName name="Z_46C945EC_D27D_4A60_A8D5_1F9A1B89FB2C_.wvu.FilterData" localSheetId="0" hidden="1">'на 01.04.2024'!$A$6:$J$324</definedName>
    <definedName name="Z_46EDADFA_EC35_46D3_9137_2B694BF910BA_.wvu.FilterData" localSheetId="0" hidden="1">'на 01.04.2024'!$A$6:$J$324</definedName>
    <definedName name="Z_46FA0456_FBE2_490D_A335_8F10CFE4BF88_.wvu.FilterData" localSheetId="0" hidden="1">'на 01.04.2024'!$A$6:$J$324</definedName>
    <definedName name="Z_471D790A_FD21_4FA1_B912_154469415B33_.wvu.FilterData" localSheetId="0" hidden="1">'на 01.04.2024'!$A$6:$J$324</definedName>
    <definedName name="Z_4720C812_40C5_4260_B911_34E04BC99BE2_.wvu.FilterData" localSheetId="0" hidden="1">'на 01.04.2024'!$A$6:$J$324</definedName>
    <definedName name="Z_4726D0B5_6007_40BF_A8EC_B141A003DE7E_.wvu.FilterData" localSheetId="0" hidden="1">'на 01.04.2024'!$A$6:$J$324</definedName>
    <definedName name="Z_474B57ED_4959_4C17_9ED5_42840CC1EF1F_.wvu.FilterData" localSheetId="0" hidden="1">'на 01.04.2024'!$A$6:$J$324</definedName>
    <definedName name="Z_475531EA_BFEE_4040_9376_1E6B48B40A25_.wvu.FilterData" localSheetId="0" hidden="1">'на 01.04.2024'!$A$6:$J$324</definedName>
    <definedName name="Z_4765959C_9F0B_44DF_B00A_10C6BB8CF204_.wvu.FilterData" localSheetId="0" hidden="1">'на 01.04.2024'!$A$6:$J$324</definedName>
    <definedName name="Z_476DBA6E_91D1_4913_8987_DE65424E41FC_.wvu.FilterData" localSheetId="0" hidden="1">'на 01.04.2024'!$A$6:$J$324</definedName>
    <definedName name="Z_477D6B5D_325A_45EE_9C5E_7F9C11D6E1EF_.wvu.FilterData" localSheetId="0" hidden="1">'на 01.04.2024'!$A$6:$J$324</definedName>
    <definedName name="Z_479800C9_BC8B_422C_889B_4C9F35B27918_.wvu.FilterData" localSheetId="0" hidden="1">'на 01.04.2024'!$A$6:$J$324</definedName>
    <definedName name="Z_47A8A680_8C4D_4709_925D_1B1D9945DCD8_.wvu.FilterData" localSheetId="0" hidden="1">'на 01.04.2024'!$A$6:$J$324</definedName>
    <definedName name="Z_47BCB1EA_366A_4F56_B866_A7D2D6FB6413_.wvu.FilterData" localSheetId="0" hidden="1">'на 01.04.2024'!$A$6:$J$324</definedName>
    <definedName name="Z_47C85F08_9616_48F1_AF5B_CF0A87A94857_.wvu.FilterData" localSheetId="0" hidden="1">'на 01.04.2024'!$A$6:$J$324</definedName>
    <definedName name="Z_47CE02E9_7BC4_47FC_9B44_1B5CC8466C98_.wvu.FilterData" localSheetId="0" hidden="1">'на 01.04.2024'!$A$6:$J$324</definedName>
    <definedName name="Z_47D766B6_F2A9_49CF_8C2A_8E9B4273AF86_.wvu.FilterData" localSheetId="0" hidden="1">'на 01.04.2024'!$A$6:$J$324</definedName>
    <definedName name="Z_47DE35B6_B347_4C65_8E49_C2008CA773EB_.wvu.FilterData" localSheetId="0" hidden="1">'на 01.04.2024'!$A$6:$G$121</definedName>
    <definedName name="Z_47E54F1A_929E_4350_846F_D427E0D466DD_.wvu.FilterData" localSheetId="0" hidden="1">'на 01.04.2024'!$A$6:$J$324</definedName>
    <definedName name="Z_485A205E_B278_4716_86C0_CC980D613050_.wvu.FilterData" localSheetId="0" hidden="1">'на 01.04.2024'!$A$6:$J$324</definedName>
    <definedName name="Z_486156AC_4370_4C02_BA8A_CB9B49D1A8EC_.wvu.FilterData" localSheetId="0" hidden="1">'на 01.04.2024'!$A$6:$J$324</definedName>
    <definedName name="Z_4861CA5D_AAF5_4F79_B1FC_28136A948C67_.wvu.FilterData" localSheetId="0" hidden="1">'на 01.04.2024'!$A$6:$J$324</definedName>
    <definedName name="Z_48C26F2B_4E28_4AC9_8343_04294D0560ED_.wvu.FilterData" localSheetId="0" hidden="1">'на 01.04.2024'!$A$6:$J$324</definedName>
    <definedName name="Z_48DA5D36_0C58_49EA_8441_4706633948A7_.wvu.FilterData" localSheetId="0" hidden="1">'на 01.04.2024'!$A$6:$J$324</definedName>
    <definedName name="Z_490A2F1C_31D3_46A4_90C2_4FE00A2A3110_.wvu.FilterData" localSheetId="0" hidden="1">'на 01.04.2024'!$A$6:$J$324</definedName>
    <definedName name="Z_491582A8_7C90_4B4B_B7C3_31600183C83A_.wvu.FilterData" localSheetId="0" hidden="1">'на 01.04.2024'!$A$6:$J$324</definedName>
    <definedName name="Z_491B9ECD_9A04_4974_988C_053596828378_.wvu.FilterData" localSheetId="0" hidden="1">'на 01.04.2024'!$A$6:$J$324</definedName>
    <definedName name="Z_494248FA_238D_478D_A4F9_307A931FFEE2_.wvu.FilterData" localSheetId="0" hidden="1">'на 01.04.2024'!$A$6:$J$324</definedName>
    <definedName name="Z_495CB41C_9D74_45FB_9A3C_30411D304A3A_.wvu.FilterData" localSheetId="0" hidden="1">'на 01.04.2024'!$A$6:$J$324</definedName>
    <definedName name="Z_4960F361_2F74_459E_92C6_C516C18C0598_.wvu.FilterData" localSheetId="0" hidden="1">'на 01.04.2024'!$A$6:$J$324</definedName>
    <definedName name="Z_49A00D62_0F99_4653_9E2B_7E81DC142BB9_.wvu.FilterData" localSheetId="0" hidden="1">'на 01.04.2024'!$A$6:$J$324</definedName>
    <definedName name="Z_49ACF293_ABE7_4698_9210_5F958A0FA9E4_.wvu.FilterData" localSheetId="0" hidden="1">'на 01.04.2024'!$A$6:$J$324</definedName>
    <definedName name="Z_49C611FC_45AE_4771_A9EB_23CB8A805F14_.wvu.FilterData" localSheetId="0" hidden="1">'на 01.04.2024'!$A$6:$J$324</definedName>
    <definedName name="Z_49C7329D_3247_4713_BC9A_64F0EE2B0B3C_.wvu.FilterData" localSheetId="0" hidden="1">'на 01.04.2024'!$A$6:$J$324</definedName>
    <definedName name="Z_49E10B09_97E3_41C9_892E_7D9C5DFF5740_.wvu.FilterData" localSheetId="0" hidden="1">'на 01.04.2024'!$A$6:$J$324</definedName>
    <definedName name="Z_49F2D403_965E_4EAD_9917_761D5083F09E_.wvu.FilterData" localSheetId="0" hidden="1">'на 01.04.2024'!$A$6:$J$324</definedName>
    <definedName name="Z_4A659025_264B_4535_9CC0_B58EAC1CFB45_.wvu.FilterData" localSheetId="0" hidden="1">'на 01.04.2024'!$A$6:$J$324</definedName>
    <definedName name="Z_4A89A224_FA7C_4B74_B4DF_6C8852478280_.wvu.FilterData" localSheetId="0" hidden="1">'на 01.04.2024'!$A$6:$J$324</definedName>
    <definedName name="Z_4A8D74AF_6B6C_4239_9EC3_301119213646_.wvu.FilterData" localSheetId="0" hidden="1">'на 01.04.2024'!$A$6:$J$324</definedName>
    <definedName name="Z_4ACD5078_5B81_4758_B0EF_CE5F66AB6D3F_.wvu.FilterData" localSheetId="0" hidden="1">'на 01.04.2024'!$A$6:$J$324</definedName>
    <definedName name="Z_4AE5B387_4075_4E02_9E75_0FE7CAD9107A_.wvu.FilterData" localSheetId="0" hidden="1">'на 01.04.2024'!$A$6:$J$324</definedName>
    <definedName name="Z_4AE61192_90D6_4C2B_9424_00320246C826_.wvu.FilterData" localSheetId="0" hidden="1">'на 01.04.2024'!$A$6:$J$324</definedName>
    <definedName name="Z_4AF0FF7E_D940_4246_AB71_AC8FEDA2EF24_.wvu.FilterData" localSheetId="0" hidden="1">'на 01.04.2024'!$A$6:$J$324</definedName>
    <definedName name="Z_4B20F78A_DF0A_42A3_912F_886F8C470D6F_.wvu.FilterData" localSheetId="0" hidden="1">'на 01.04.2024'!$A$6:$J$324</definedName>
    <definedName name="Z_4B8100D5_9B41_4D1D_BD47_2CC7A425BCB9_.wvu.FilterData" localSheetId="0" hidden="1">'на 01.04.2024'!$A$6:$J$324</definedName>
    <definedName name="Z_4BB7905C_0E11_42F1_848D_90186131796A_.wvu.FilterData" localSheetId="0" hidden="1">'на 01.04.2024'!$A$6:$G$121</definedName>
    <definedName name="Z_4BCA28C5_7E3A_40C8_A15F_462662F852B7_.wvu.FilterData" localSheetId="0" hidden="1">'на 01.04.2024'!$A$6:$J$324</definedName>
    <definedName name="Z_4BE15B2D_077F_41A8_A21C_AB77D19D57D3_.wvu.FilterData" localSheetId="0" hidden="1">'на 01.04.2024'!$A$6:$J$324</definedName>
    <definedName name="Z_4C1FE39D_945F_4F14_94DF_F69B283DCD9F_.wvu.FilterData" localSheetId="0" hidden="1">'на 01.04.2024'!$A$6:$G$121</definedName>
    <definedName name="Z_4C5AA80C_68CA_4C2B_8F3C_522253E5C085_.wvu.FilterData" localSheetId="0" hidden="1">'на 01.04.2024'!$A$6:$J$324</definedName>
    <definedName name="Z_4C7AEF2E_DEBC_4646_819D_BEDF77BCC2B3_.wvu.FilterData" localSheetId="0" hidden="1">'на 01.04.2024'!$A$6:$J$324</definedName>
    <definedName name="Z_4C806A26_5E5B_481D_998D_4FC8D58C66DD_.wvu.FilterData" localSheetId="0" hidden="1">'на 01.04.2024'!$A$6:$J$324</definedName>
    <definedName name="Z_4C8FE8DC_A013_4BDA_A182_49DE5A00ABD2_.wvu.FilterData" localSheetId="0" hidden="1">'на 01.04.2024'!$A$6:$J$324</definedName>
    <definedName name="Z_4C94E062_1176_4975_B370_EC293EB401B1_.wvu.FilterData" localSheetId="0" hidden="1">'на 01.04.2024'!$A$6:$J$324</definedName>
    <definedName name="Z_4C99A172_787E_4AA6_A4A2_6DD4177EA173_.wvu.FilterData" localSheetId="0" hidden="1">'на 01.04.2024'!$A$6:$J$324</definedName>
    <definedName name="Z_4CA010EE_9FB5_4C7E_A14E_34EFE4C7E4F1_.wvu.FilterData" localSheetId="0" hidden="1">'на 01.04.2024'!$A$6:$J$324</definedName>
    <definedName name="Z_4CEB490B_58FB_4CA0_AAF2_63178FECD849_.wvu.FilterData" localSheetId="0" hidden="1">'на 01.04.2024'!$A$6:$J$324</definedName>
    <definedName name="Z_4D26FCEB_1550_49EE_9AE5_F3BFD84C41FA_.wvu.FilterData" localSheetId="0" hidden="1">'на 01.04.2024'!$A$6:$J$324</definedName>
    <definedName name="Z_4D344B94_CB26_47C6_B6A8_48BF280293C1_.wvu.FilterData" localSheetId="0" hidden="1">'на 01.04.2024'!$A$6:$J$324</definedName>
    <definedName name="Z_4D3C307C_2E44_42C0_91B5_FB6A6E09D42B_.wvu.FilterData" localSheetId="0" hidden="1">'на 01.04.2024'!$A$6:$J$324</definedName>
    <definedName name="Z_4DBA5214_E42E_4E7C_B43C_190A2BF79ACC_.wvu.FilterData" localSheetId="0" hidden="1">'на 01.04.2024'!$A$6:$J$324</definedName>
    <definedName name="Z_4DC355BB_27E7_48C3_8843_13682156D4CC_.wvu.FilterData" localSheetId="0" hidden="1">'на 01.04.2024'!$A$6:$J$324</definedName>
    <definedName name="Z_4DC9D79A_8761_4284_BFE5_DFE7738AB4F8_.wvu.FilterData" localSheetId="0" hidden="1">'на 01.04.2024'!$A$6:$J$324</definedName>
    <definedName name="Z_4DE9F46A_98FE_4BB0_9B8D_B98B77744784_.wvu.FilterData" localSheetId="0" hidden="1">'на 01.04.2024'!$A$6:$J$324</definedName>
    <definedName name="Z_4DF21929_63B0_45D6_9063_EE3D75E46DF0_.wvu.FilterData" localSheetId="0" hidden="1">'на 01.04.2024'!$A$6:$J$324</definedName>
    <definedName name="Z_4E70B456_53A6_4A9B_B0D8_E54D21A50BAA_.wvu.FilterData" localSheetId="0" hidden="1">'на 01.04.2024'!$A$6:$J$324</definedName>
    <definedName name="Z_4EA492D8_B170_444C_A887_0AC42BCFF83B_.wvu.Cols" localSheetId="0" hidden="1">'на 01.04.2024'!#REF!,'на 01.04.2024'!#REF!</definedName>
    <definedName name="Z_4EA492D8_B170_444C_A887_0AC42BCFF83B_.wvu.FilterData" localSheetId="0" hidden="1">'на 01.04.2024'!$A$6:$J$324</definedName>
    <definedName name="Z_4EA492D8_B170_444C_A887_0AC42BCFF83B_.wvu.PrintArea" localSheetId="0" hidden="1">'на 01.04.2024'!$A$1:$J$123</definedName>
    <definedName name="Z_4EA492D8_B170_444C_A887_0AC42BCFF83B_.wvu.PrintTitles" localSheetId="0" hidden="1">'на 01.04.2024'!$4:$7</definedName>
    <definedName name="Z_4EB9A2EB_6EC6_4AFE_AFFA_537868B4F130_.wvu.FilterData" localSheetId="0" hidden="1">'на 01.04.2024'!$A$6:$J$324</definedName>
    <definedName name="Z_4EF3C623_C372_46C1_AA60_4AC85C37C9F2_.wvu.FilterData" localSheetId="0" hidden="1">'на 01.04.2024'!$A$6:$J$324</definedName>
    <definedName name="Z_4F08029A_B8F0_4DA4_87B0_16FDC76C4FA3_.wvu.FilterData" localSheetId="0" hidden="1">'на 01.04.2024'!$A$6:$J$324</definedName>
    <definedName name="Z_4F4F3D49_5D0A_42E0_916A_69EDE30FA23F_.wvu.FilterData" localSheetId="0" hidden="1">'на 01.04.2024'!$A$6:$J$324</definedName>
    <definedName name="Z_4F60C1E8_FD12_4EB9_B1EF_504D376D6016_.wvu.FilterData" localSheetId="0" hidden="1">'на 01.04.2024'!$A$6:$J$324</definedName>
    <definedName name="Z_4F722BF5_E65A_4740_B031_AC282DA34AF0_.wvu.FilterData" localSheetId="0" hidden="1">'на 01.04.2024'!$A$6:$J$324</definedName>
    <definedName name="Z_4FA4A69A_6589_44A8_8710_9041295BCBA3_.wvu.FilterData" localSheetId="0" hidden="1">'на 01.04.2024'!$A$6:$J$324</definedName>
    <definedName name="Z_4FAD2EF3_287F_4A3E_B27D_BB990D450B84_.wvu.FilterData" localSheetId="0" hidden="1">'на 01.04.2024'!$A$6:$J$324</definedName>
    <definedName name="Z_4FE18469_4F1B_4C4F_94F8_2337C288BBDA_.wvu.FilterData" localSheetId="0" hidden="1">'на 01.04.2024'!$A$6:$J$324</definedName>
    <definedName name="Z_5039ACE2_215B_49F3_AC23_F5E171EB2E04_.wvu.FilterData" localSheetId="0" hidden="1">'на 01.04.2024'!$A$6:$J$324</definedName>
    <definedName name="Z_504FE81F_4D3A_4ABA_AB98_0F0721A53EC1_.wvu.FilterData" localSheetId="0" hidden="1">'на 01.04.2024'!$A$6:$J$324</definedName>
    <definedName name="Z_5083B84B_F441_4EE3_9173_80DE4E181264_.wvu.FilterData" localSheetId="0" hidden="1">'на 01.04.2024'!$A$6:$J$324</definedName>
    <definedName name="Z_50C47821_D4D0_4482_B67B_271683C3EE7C_.wvu.FilterData" localSheetId="0" hidden="1">'на 01.04.2024'!$A$6:$J$324</definedName>
    <definedName name="Z_50C7EE06_D3E5_466A_B02E_784815AC69C9_.wvu.FilterData" localSheetId="0" hidden="1">'на 01.04.2024'!$A$6:$J$324</definedName>
    <definedName name="Z_50F270BE_8CE5_4CA8_ACB0_0FE221C0502F_.wvu.FilterData" localSheetId="0" hidden="1">'на 01.04.2024'!$A$6:$J$324</definedName>
    <definedName name="Z_5118907D_F812_419B_BA38_C5D1A4D7AA9B_.wvu.FilterData" localSheetId="0" hidden="1">'на 01.04.2024'!$A$6:$J$324</definedName>
    <definedName name="Z_512708F0_FC6D_4404_BE68_DA23201791B7_.wvu.FilterData" localSheetId="0" hidden="1">'на 01.04.2024'!$A$6:$J$324</definedName>
    <definedName name="Z_512CD8D7_CD2F_47E7_B2C6_AE531D4C59BD_.wvu.FilterData" localSheetId="0" hidden="1">'на 01.04.2024'!$A$6:$J$324</definedName>
    <definedName name="Z_5142EBC1_4E86_41C1_8307_B66D4A0F24F0_.wvu.FilterData" localSheetId="0" hidden="1">'на 01.04.2024'!$A$6:$J$324</definedName>
    <definedName name="Z_51637613_0EB8_43CA_A073_E9BDD29429FF_.wvu.FilterData" localSheetId="0" hidden="1">'на 01.04.2024'!$A$6:$J$324</definedName>
    <definedName name="Z_5187EEFA_9E94_424B_9E98_435FA8598600_.wvu.FilterData" localSheetId="0" hidden="1">'на 01.04.2024'!$A$6:$J$324</definedName>
    <definedName name="Z_51BD5A76_12FD_4D74_BB88_134070337907_.wvu.FilterData" localSheetId="0" hidden="1">'на 01.04.2024'!$A$6:$J$324</definedName>
    <definedName name="Z_52051764_04EA_49FE_BED8_A5A087B594C8_.wvu.FilterData" localSheetId="0" hidden="1">'на 01.04.2024'!$A$6:$J$324</definedName>
    <definedName name="Z_5211D146_D07B_4B5D_8712_916865134037_.wvu.FilterData" localSheetId="0" hidden="1">'на 01.04.2024'!$A$6:$J$324</definedName>
    <definedName name="Z_52306391_FBA4_4117_8AD3_6946E8898C18_.wvu.FilterData" localSheetId="0" hidden="1">'на 01.04.2024'!$A$6:$J$324</definedName>
    <definedName name="Z_5253E1E1_F351_4BC1_B2DF_DE6F6B57B558_.wvu.FilterData" localSheetId="0" hidden="1">'на 01.04.2024'!$A$6:$J$324</definedName>
    <definedName name="Z_529A9D10_2BB0_46A7_944D_8ECDFA0395B8_.wvu.FilterData" localSheetId="0" hidden="1">'на 01.04.2024'!$A$6:$J$324</definedName>
    <definedName name="Z_52ACD1DE_5C8C_419B_897D_A938C2151D22_.wvu.FilterData" localSheetId="0" hidden="1">'на 01.04.2024'!$A$6:$J$324</definedName>
    <definedName name="Z_52C40832_4D48_45A4_B802_95C62DCB5A61_.wvu.FilterData" localSheetId="0" hidden="1">'на 01.04.2024'!$A$6:$G$121</definedName>
    <definedName name="Z_52D98C2C_B0C9_4504_AD76_8DEEBB040195_.wvu.FilterData" localSheetId="0" hidden="1">'на 01.04.2024'!$A$6:$J$324</definedName>
    <definedName name="Z_52F5BC9C_3CB5_4DD9_B732_2722A80051BB_.wvu.FilterData" localSheetId="0" hidden="1">'на 01.04.2024'!$A$6:$J$324</definedName>
    <definedName name="Z_53011515_95F3_4C88_88B6_C1D6475FC303_.wvu.FilterData" localSheetId="0" hidden="1">'на 01.04.2024'!$A$6:$J$324</definedName>
    <definedName name="Z_53198BA4_54AC_4165_B938_C4A1A748FFED_.wvu.FilterData" localSheetId="0" hidden="1">'на 01.04.2024'!$A$6:$J$324</definedName>
    <definedName name="Z_533612EA_605D_4AFD_803D_3C6F4E3E0B07_.wvu.FilterData" localSheetId="0" hidden="1">'на 01.04.2024'!$A$6:$J$324</definedName>
    <definedName name="Z_539CB3DF_9B66_4BE7_9074_8CE0405EB8A6_.wvu.Cols" localSheetId="0" hidden="1">'на 01.04.2024'!#REF!,'на 01.04.2024'!#REF!</definedName>
    <definedName name="Z_539CB3DF_9B66_4BE7_9074_8CE0405EB8A6_.wvu.FilterData" localSheetId="0" hidden="1">'на 01.04.2024'!$A$6:$J$324</definedName>
    <definedName name="Z_539CB3DF_9B66_4BE7_9074_8CE0405EB8A6_.wvu.PrintArea" localSheetId="0" hidden="1">'на 01.04.2024'!$A$1:$J$81</definedName>
    <definedName name="Z_539CB3DF_9B66_4BE7_9074_8CE0405EB8A6_.wvu.PrintTitles" localSheetId="0" hidden="1">'на 01.04.2024'!$4:$7</definedName>
    <definedName name="Z_543FDC9E_DC95_4C7A_84E4_76AA766A82EF_.wvu.FilterData" localSheetId="0" hidden="1">'на 01.04.2024'!$A$6:$J$324</definedName>
    <definedName name="Z_546EB4B2_C544_4B3E_891A_93D68659ED96_.wvu.FilterData" localSheetId="0" hidden="1">'на 01.04.2024'!$A$6:$J$324</definedName>
    <definedName name="Z_54703B32_BADE_4A70_9C97_888CD74744A0_.wvu.FilterData" localSheetId="0" hidden="1">'на 01.04.2024'!$A$6:$J$324</definedName>
    <definedName name="Z_54998E4E_243D_4810_826F_6D61E2FD7B80_.wvu.FilterData" localSheetId="0" hidden="1">'на 01.04.2024'!$A$6:$J$324</definedName>
    <definedName name="Z_54BA7F95_777A_45AD_95C4_BDBF7D83E6C8_.wvu.FilterData" localSheetId="0" hidden="1">'на 01.04.2024'!$A$6:$J$324</definedName>
    <definedName name="Z_54BDF74E_34B0_41EB_B882_7F468D483B5C_.wvu.FilterData" localSheetId="0" hidden="1">'на 01.04.2024'!$A$6:$J$324</definedName>
    <definedName name="Z_54CFAFB5_5819_4D51_833E_B65C9A025E20_.wvu.FilterData" localSheetId="0" hidden="1">'на 01.04.2024'!$A$6:$J$324</definedName>
    <definedName name="Z_54DA9470_652D_4DF0_8CB1_3439E4794C58_.wvu.FilterData" localSheetId="0" hidden="1">'на 01.04.2024'!$A$6:$J$324</definedName>
    <definedName name="Z_55266A36_B6A9_42E1_8467_17D14F12BABD_.wvu.FilterData" localSheetId="0" hidden="1">'на 01.04.2024'!$A$6:$G$121</definedName>
    <definedName name="Z_552D5A2F_F398_4185_857D_A43E934E7BB7_.wvu.FilterData" localSheetId="0" hidden="1">'на 01.04.2024'!$A$6:$J$324</definedName>
    <definedName name="Z_55839524_8F04_4259_8691_71E7FD7B6883_.wvu.FilterData" localSheetId="0" hidden="1">'на 01.04.2024'!$A$6:$J$324</definedName>
    <definedName name="Z_55CB7F74_6D00_407D_AA88_E64A0FF010E6_.wvu.FilterData" localSheetId="0" hidden="1">'на 01.04.2024'!$A$6:$J$324</definedName>
    <definedName name="Z_55F24CBB_212F_42F4_BB98_92561BDA95C3_.wvu.FilterData" localSheetId="0" hidden="1">'на 01.04.2024'!$A$6:$J$324</definedName>
    <definedName name="Z_564F82E8_8306_4799_B1F9_06B1FD1FB16E_.wvu.FilterData" localSheetId="0" hidden="1">'на 01.04.2024'!$A$2:$J$85</definedName>
    <definedName name="Z_565A1A16_6A4F_4794_B3C1_1808DC7E86C0_.wvu.FilterData" localSheetId="0" hidden="1">'на 01.04.2024'!$A$6:$G$121</definedName>
    <definedName name="Z_568C3823_FEE7_49C8_B4CF_3D48541DA65C_.wvu.FilterData" localSheetId="0" hidden="1">'на 01.04.2024'!$A$6:$G$121</definedName>
    <definedName name="Z_5696C387_34DF_4BED_BB60_2D85436D9DA8_.wvu.FilterData" localSheetId="0" hidden="1">'на 01.04.2024'!$A$6:$J$324</definedName>
    <definedName name="Z_56C18D87_C587_43F7_9147_D7827AADF66D_.wvu.FilterData" localSheetId="0" hidden="1">'на 01.04.2024'!$A$6:$G$121</definedName>
    <definedName name="Z_5729DC83_8713_4B21_9D2C_8A74D021747E_.wvu.FilterData" localSheetId="0" hidden="1">'на 01.04.2024'!$A$6:$G$121</definedName>
    <definedName name="Z_5730431A_42FA_4886_8F76_DA9C1179F65B_.wvu.FilterData" localSheetId="0" hidden="1">'на 01.04.2024'!$A$6:$J$324</definedName>
    <definedName name="Z_581B9A3C_30EB_4499_B1AD_5987817C7C5A_.wvu.FilterData" localSheetId="0" hidden="1">'на 01.04.2024'!$A$6:$J$324</definedName>
    <definedName name="Z_58270B81_2C5A_44D4_84D8_B29B6BA03243_.wvu.FilterData" localSheetId="0" hidden="1">'на 01.04.2024'!$A$6:$G$121</definedName>
    <definedName name="Z_5834E280_FA37_4F43_B5D8_B8D5A97A4524_.wvu.FilterData" localSheetId="0" hidden="1">'на 01.04.2024'!$A$6:$J$324</definedName>
    <definedName name="Z_588532FB_E590_42BD_A8D7_316787EC9467_.wvu.FilterData" localSheetId="0" hidden="1">'на 01.04.2024'!$A$6:$J$324</definedName>
    <definedName name="Z_58A2BFA9_7803_4AA8_99E8_85AF5847A611_.wvu.FilterData" localSheetId="0" hidden="1">'на 01.04.2024'!$A$6:$J$324</definedName>
    <definedName name="Z_58BFA8D4_CF88_4C84_B35F_981C21093C49_.wvu.FilterData" localSheetId="0" hidden="1">'на 01.04.2024'!$A$6:$J$324</definedName>
    <definedName name="Z_58C74091_8FAD_4093_9E52_EDA54F81A62E_.wvu.FilterData" localSheetId="0" hidden="1">'на 01.04.2024'!$A$6:$J$324</definedName>
    <definedName name="Z_58CE8401_55FD_4A64_AF35_0E6A771F42CD_.wvu.FilterData" localSheetId="0" hidden="1">'на 01.04.2024'!$A$6:$J$324</definedName>
    <definedName name="Z_58EAD7A7_C312_4E53_9D90_6DB268F00AAE_.wvu.FilterData" localSheetId="0" hidden="1">'на 01.04.2024'!$A$6:$J$324</definedName>
    <definedName name="Z_58EFAC3E_6DAA_4E10_964A_6BC23ECA3B99_.wvu.FilterData" localSheetId="0" hidden="1">'на 01.04.2024'!$A$6:$J$324</definedName>
    <definedName name="Z_5903C2CD_4F35_483D_B91D_3C09DC402413_.wvu.FilterData" localSheetId="0" hidden="1">'на 01.04.2024'!$A$6:$J$324</definedName>
    <definedName name="Z_59074C03_1A19_4344_8FE1_916D5A98CD29_.wvu.FilterData" localSheetId="0" hidden="1">'на 01.04.2024'!$A$6:$J$324</definedName>
    <definedName name="Z_593FC661_D3C9_4D5B_9F7F_4FD8BB281A5E_.wvu.FilterData" localSheetId="0" hidden="1">'на 01.04.2024'!$A$6:$J$324</definedName>
    <definedName name="Z_594E41CA_61EE_4A2D_B628_8692F751FB80_.wvu.FilterData" localSheetId="0" hidden="1">'на 01.04.2024'!$A$6:$J$324</definedName>
    <definedName name="Z_59942D46_CDA3_4A1E_845F_265C136BD749_.wvu.FilterData" localSheetId="0" hidden="1">'на 01.04.2024'!$A$6:$J$324</definedName>
    <definedName name="Z_5996ED13_8652_498D_8DEE_2CE867E1D6DA_.wvu.FilterData" localSheetId="0" hidden="1">'на 01.04.2024'!$A$6:$J$324</definedName>
    <definedName name="Z_59A15C04_4482_47BA_AAA2_857A77FCCD7B_.wvu.FilterData" localSheetId="0" hidden="1">'на 01.04.2024'!$A$6:$J$324</definedName>
    <definedName name="Z_59CCB0AC_39EE_4AC7_9307_7FE7718BECEC_.wvu.FilterData" localSheetId="0" hidden="1">'на 01.04.2024'!$A$6:$J$324</definedName>
    <definedName name="Z_59F91900_CAE9_4608_97BE_FBC0993C389F_.wvu.FilterData" localSheetId="0" hidden="1">'на 01.04.2024'!$A$6:$G$121</definedName>
    <definedName name="Z_5A0826D2_48E8_4049_87EB_8011A792B32A_.wvu.FilterData" localSheetId="0" hidden="1">'на 01.04.2024'!$A$6:$J$324</definedName>
    <definedName name="Z_5A1E401B_9CBB_4720_B34E_C1F970D8C1A4_.wvu.FilterData" localSheetId="0" hidden="1">'на 01.04.2024'!$A$6:$J$324</definedName>
    <definedName name="Z_5A5FF966_0E10_4BF8_B40F_C8478F0D995D_.wvu.FilterData" localSheetId="0" hidden="1">'на 01.04.2024'!$A$6:$J$324</definedName>
    <definedName name="Z_5AC843E8_BE7D_4B69_82E5_622B40389D76_.wvu.FilterData" localSheetId="0" hidden="1">'на 01.04.2024'!$A$6:$J$324</definedName>
    <definedName name="Z_5AED1EEB_F2BD_4EA8_B85A_ECC7CA9EB0BB_.wvu.FilterData" localSheetId="0" hidden="1">'на 01.04.2024'!$A$6:$J$324</definedName>
    <definedName name="Z_5B1A6EA8_24E2_45A1_ACEF_A535BCC31BBF_.wvu.FilterData" localSheetId="0" hidden="1">'на 01.04.2024'!$A$6:$J$324</definedName>
    <definedName name="Z_5B201F9D_0EC3_499C_A33C_1C4C3BFDAC63_.wvu.FilterData" localSheetId="0" hidden="1">'на 01.04.2024'!$A$6:$J$324</definedName>
    <definedName name="Z_5B530939_3820_4F41_B6AF_D342046937E2_.wvu.FilterData" localSheetId="0" hidden="1">'на 01.04.2024'!$A$6:$J$324</definedName>
    <definedName name="Z_5B621C2E_0EE1_488C_9DA4_F5609F15B54C_.wvu.FilterData" localSheetId="0" hidden="1">'на 01.04.2024'!$A$6:$J$324</definedName>
    <definedName name="Z_5B6D98E6_8929_4747_9889_173EDC254AC0_.wvu.FilterData" localSheetId="0" hidden="1">'на 01.04.2024'!$A$6:$J$324</definedName>
    <definedName name="Z_5B8F35C7_BACE_46B7_A289_D37993E37EE6_.wvu.FilterData" localSheetId="0" hidden="1">'на 01.04.2024'!$A$6:$J$324</definedName>
    <definedName name="Z_5BB994C0_0A73_4A06_8B55_4EFD3E0DBF0D_.wvu.FilterData" localSheetId="0" hidden="1">'на 01.04.2024'!$A$6:$J$324</definedName>
    <definedName name="Z_5BD6B32C_AA9C_477B_9D18_4933499B50B8_.wvu.FilterData" localSheetId="0" hidden="1">'на 01.04.2024'!$A$6:$J$324</definedName>
    <definedName name="Z_5C13A1A0_C535_4639_90BE_9B5D72B8AEDB_.wvu.FilterData" localSheetId="0" hidden="1">'на 01.04.2024'!$A$6:$G$121</definedName>
    <definedName name="Z_5C1EB056_6EEF_4598_848E_E932B26747D9_.wvu.FilterData" localSheetId="0" hidden="1">'на 01.04.2024'!$A$6:$J$324</definedName>
    <definedName name="Z_5C253E80_F3BD_4FE4_AB93_2FEE92134E33_.wvu.FilterData" localSheetId="0" hidden="1">'на 01.04.2024'!$A$6:$J$324</definedName>
    <definedName name="Z_5C312E7E_C392_4216_9BE9_33490BF52B04_.wvu.FilterData" localSheetId="0" hidden="1">'на 01.04.2024'!$A$6:$J$324</definedName>
    <definedName name="Z_5C519772_2A20_4B5B_841B_37C4DE3DF25F_.wvu.FilterData" localSheetId="0" hidden="1">'на 01.04.2024'!$A$6:$J$324</definedName>
    <definedName name="Z_5CD246D0_1B61_4A0E_94C1_5A06A3BBBCDE_.wvu.FilterData" localSheetId="0" hidden="1">'на 01.04.2024'!$A$6:$J$324</definedName>
    <definedName name="Z_5CDE7466_9008_4EE8_8F19_E26D937B15F6_.wvu.FilterData" localSheetId="0" hidden="1">'на 01.04.2024'!$A$6:$G$121</definedName>
    <definedName name="Z_5CF8FCD5_D471_4326_AE16_46A73366B8A0_.wvu.FilterData" localSheetId="0" hidden="1">'на 01.04.2024'!$A$6:$J$324</definedName>
    <definedName name="Z_5D02AC07_9DDA_4DED_8BC0_7F56C2780A3D_.wvu.FilterData" localSheetId="0" hidden="1">'на 01.04.2024'!$A$6:$J$324</definedName>
    <definedName name="Z_5D0C536E_5C8E_491C_A9DB_A2B27E25CEE3_.wvu.FilterData" localSheetId="0" hidden="1">'на 01.04.2024'!$A$6:$J$324</definedName>
    <definedName name="Z_5D1A8E24_0858_4B4C_9A88_78819F5A1F0E_.wvu.FilterData" localSheetId="0" hidden="1">'на 01.04.2024'!$A$6:$J$324</definedName>
    <definedName name="Z_5D493D37_85DF_4A0D_9E57_094C52290F45_.wvu.FilterData" localSheetId="0" hidden="1">'на 01.04.2024'!$A$6:$J$324</definedName>
    <definedName name="Z_5D611E98_6E20_4D72_BD87_7C150FFB93F0_.wvu.FilterData" localSheetId="0" hidden="1">'на 01.04.2024'!$A$6:$J$324</definedName>
    <definedName name="Z_5D6E508A_AC9C_480D_B018_D5F113D0C16C_.wvu.FilterData" localSheetId="0" hidden="1">'на 01.04.2024'!$A$6:$J$324</definedName>
    <definedName name="Z_5DA1F30B_C28D_4542_91B8_59775937AB4F_.wvu.FilterData" localSheetId="0" hidden="1">'на 01.04.2024'!$A$6:$J$324</definedName>
    <definedName name="Z_5DFBF4F8_E8CB_45B8_AEBD_E22AE27F7511_.wvu.FilterData" localSheetId="0" hidden="1">'на 01.04.2024'!$A$6:$J$324</definedName>
    <definedName name="Z_5E0BE2D3_6F94_4578_AD75_83964D519586_.wvu.FilterData" localSheetId="0" hidden="1">'на 01.04.2024'!$A$6:$J$324</definedName>
    <definedName name="Z_5E8319AA_70BE_4A15_908D_5BB7BC61D3F7_.wvu.FilterData" localSheetId="0" hidden="1">'на 01.04.2024'!$A$6:$J$324</definedName>
    <definedName name="Z_5EB104F4_627D_44E7_960F_6C67063C7D09_.wvu.FilterData" localSheetId="0" hidden="1">'на 01.04.2024'!$A$6:$J$324</definedName>
    <definedName name="Z_5EB1B5BB_79BE_4318_9140_3FA31802D519_.wvu.FilterData" localSheetId="0" hidden="1">'на 01.04.2024'!$A$6:$J$324</definedName>
    <definedName name="Z_5EB1B5BB_79BE_4318_9140_3FA31802D519_.wvu.PrintArea" localSheetId="0" hidden="1">'на 01.04.2024'!$A$1:$J$81</definedName>
    <definedName name="Z_5EB1B5BB_79BE_4318_9140_3FA31802D519_.wvu.PrintTitles" localSheetId="0" hidden="1">'на 01.04.2024'!$4:$7</definedName>
    <definedName name="Z_5EDF1D7D_DAF7_472B_BD79_F95ADF38BAAB_.wvu.FilterData" localSheetId="0" hidden="1">'на 01.04.2024'!$A$6:$J$324</definedName>
    <definedName name="Z_5F7F93D2_80EF_4EEE_9C9D_12AB30DD80D3_.wvu.FilterData" localSheetId="0" hidden="1">'на 01.04.2024'!$A$6:$J$324</definedName>
    <definedName name="Z_5FB953A5_71FF_4056_AF98_C9D06FF0EDF3_.wvu.Cols" localSheetId="0" hidden="1">'на 01.04.2024'!#REF!,'на 01.04.2024'!#REF!</definedName>
    <definedName name="Z_5FB953A5_71FF_4056_AF98_C9D06FF0EDF3_.wvu.FilterData" localSheetId="0" hidden="1">'на 01.04.2024'!$A$6:$J$324</definedName>
    <definedName name="Z_5FB953A5_71FF_4056_AF98_C9D06FF0EDF3_.wvu.PrintArea" localSheetId="0" hidden="1">'на 01.04.2024'!$A$1:$J$81</definedName>
    <definedName name="Z_5FB953A5_71FF_4056_AF98_C9D06FF0EDF3_.wvu.PrintTitles" localSheetId="0" hidden="1">'на 01.04.2024'!$4:$7</definedName>
    <definedName name="Z_6011A554_E1A4_465F_9A01_E0469A86D44D_.wvu.FilterData" localSheetId="0" hidden="1">'на 01.04.2024'!$A$6:$J$324</definedName>
    <definedName name="Z_60155C64_695E_458C_BBFE_B89C53118803_.wvu.FilterData" localSheetId="0" hidden="1">'на 01.04.2024'!$A$6:$J$324</definedName>
    <definedName name="Z_60657231_C99E_4191_A90E_C546FB588843_.wvu.FilterData" localSheetId="0" hidden="1">'на 01.04.2024'!$A$6:$G$121</definedName>
    <definedName name="Z_60669095_D958_429D_B74A_692F0AF6A5BF_.wvu.FilterData" localSheetId="0" hidden="1">'на 01.04.2024'!$A$6:$J$324</definedName>
    <definedName name="Z_6067E66A_4AAF_4047_B90C_8B0E1F070D71_.wvu.FilterData" localSheetId="0" hidden="1">'на 01.04.2024'!$A$6:$J$324</definedName>
    <definedName name="Z_6068C3FF_17AA_48A5_A88B_2523CBAC39AE_.wvu.FilterData" localSheetId="0" hidden="1">'на 01.04.2024'!$A$6:$J$324</definedName>
    <definedName name="Z_6068C3FF_17AA_48A5_A88B_2523CBAC39AE_.wvu.PrintArea" localSheetId="0" hidden="1">'на 01.04.2024'!$A$1:$J$121</definedName>
    <definedName name="Z_6068C3FF_17AA_48A5_A88B_2523CBAC39AE_.wvu.PrintTitles" localSheetId="0" hidden="1">'на 01.04.2024'!$4:$7</definedName>
    <definedName name="Z_6085EE75_36B7_47B2_BC4C_6C003E6E451C_.wvu.FilterData" localSheetId="0" hidden="1">'на 01.04.2024'!$A$6:$J$324</definedName>
    <definedName name="Z_6096DF59_5639_431F_ACAA_6E74367471D4_.wvu.FilterData" localSheetId="0" hidden="1">'на 01.04.2024'!$A$6:$J$324</definedName>
    <definedName name="Z_60B33E92_3815_4061_91AA_8E38B8895054_.wvu.FilterData" localSheetId="0" hidden="1">'на 01.04.2024'!$A$6:$G$121</definedName>
    <definedName name="Z_60BF1189_ADAB_462B_9E08_D32117501A4E_.wvu.FilterData" localSheetId="0" hidden="1">'на 01.04.2024'!$A$6:$J$324</definedName>
    <definedName name="Z_60DFA56E_3783_4CE7_A2DB_BDE153AF9137_.wvu.FilterData" localSheetId="0" hidden="1">'на 01.04.2024'!$A$6:$J$324</definedName>
    <definedName name="Z_615C7B91_FF13_4408_A2AA_52DA69643ED1_.wvu.FilterData" localSheetId="0" hidden="1">'на 01.04.2024'!$A$6:$J$324</definedName>
    <definedName name="Z_61D3C2BE_E5C3_4670_8A8C_5EA015D7BE13_.wvu.FilterData" localSheetId="0" hidden="1">'на 01.04.2024'!$A$6:$J$324</definedName>
    <definedName name="Z_61F39988_DD75_4570_9455_AB31CCAFEE4C_.wvu.FilterData" localSheetId="0" hidden="1">'на 01.04.2024'!$A$6:$J$324</definedName>
    <definedName name="Z_61FEE2C2_8D13_4755_8517_9B75B80FA4B1_.wvu.FilterData" localSheetId="0" hidden="1">'на 01.04.2024'!$A$6:$J$324</definedName>
    <definedName name="Z_6246324E_D224_4FAC_8C67_F9370E7D77EB_.wvu.FilterData" localSheetId="0" hidden="1">'на 01.04.2024'!$A$6:$J$324</definedName>
    <definedName name="Z_624EA417_1537_4932_82E6_067428E23D73_.wvu.FilterData" localSheetId="0" hidden="1">'на 01.04.2024'!$A$6:$J$324</definedName>
    <definedName name="Z_62534477_13C5_437C_87A9_3525FC60CE4D_.wvu.FilterData" localSheetId="0" hidden="1">'на 01.04.2024'!$A$6:$J$324</definedName>
    <definedName name="Z_62691467_BD46_47AE_A6DF_52CBD0D9817B_.wvu.FilterData" localSheetId="0" hidden="1">'на 01.04.2024'!$A$6:$G$121</definedName>
    <definedName name="Z_62A8387D_B08A_477D_ADE5_71912984F458_.wvu.FilterData" localSheetId="0" hidden="1">'на 01.04.2024'!$A$6:$J$324</definedName>
    <definedName name="Z_62AE6103_E87D_480F_B5E4_8DBCD8F5A21D_.wvu.FilterData" localSheetId="0" hidden="1">'на 01.04.2024'!$A$6:$J$324</definedName>
    <definedName name="Z_62BB10A5_EF28_4942_80EF_BF25E16F79EB_.wvu.FilterData" localSheetId="0" hidden="1">'на 01.04.2024'!$A$6:$J$324</definedName>
    <definedName name="Z_62C4D5B7_88F6_4885_99F7_CBFA0AACC2D9_.wvu.FilterData" localSheetId="0" hidden="1">'на 01.04.2024'!$A$6:$J$324</definedName>
    <definedName name="Z_62E7809F_D5DF_4BC1_AEFF_718779E2F7F6_.wvu.FilterData" localSheetId="0" hidden="1">'на 01.04.2024'!$A$6:$J$324</definedName>
    <definedName name="Z_62F28655_B8A8_45AE_A142_E93FF8C032BD_.wvu.FilterData" localSheetId="0" hidden="1">'на 01.04.2024'!$A$6:$J$324</definedName>
    <definedName name="Z_62F2B5AA_C3D1_4669_A4A0_184285923B8F_.wvu.FilterData" localSheetId="0" hidden="1">'на 01.04.2024'!$A$6:$J$324</definedName>
    <definedName name="Z_63162BBE_DEA3_4E9D_88C6_50A1C19A4306_.wvu.FilterData" localSheetId="0" hidden="1">'на 01.04.2024'!$A$6:$J$324</definedName>
    <definedName name="Z_63436FDB_9A91_4157_840D_70107C085942_.wvu.FilterData" localSheetId="0" hidden="1">'на 01.04.2024'!$A$6:$J$324</definedName>
    <definedName name="Z_636DA917_E508_45C7_B31A_50C91F940D46_.wvu.FilterData" localSheetId="0" hidden="1">'на 01.04.2024'!$A$6:$J$324</definedName>
    <definedName name="Z_63720CAA_47FE_4977_B082_29E1534276C7_.wvu.FilterData" localSheetId="0" hidden="1">'на 01.04.2024'!$A$6:$J$324</definedName>
    <definedName name="Z_6388A221_DD71_4215_8F6D_83C36FBE9B4C_.wvu.FilterData" localSheetId="0" hidden="1">'на 01.04.2024'!$A$6:$J$324</definedName>
    <definedName name="Z_638AAAE8_8FF2_44D0_A160_BB2A9AEB5B72_.wvu.FilterData" localSheetId="0" hidden="1">'на 01.04.2024'!$A$6:$G$121</definedName>
    <definedName name="Z_63D45DC6_0D62_438A_9069_0A4378090381_.wvu.FilterData" localSheetId="0" hidden="1">'на 01.04.2024'!$A$6:$G$121</definedName>
    <definedName name="Z_63F4CB63_E6CD_425C_9121_044DE5020B98_.wvu.FilterData" localSheetId="0" hidden="1">'на 01.04.2024'!$A$6:$J$324</definedName>
    <definedName name="Z_643AF594_D948_4DA9_8B49_70D4487A1DD9_.wvu.FilterData" localSheetId="0" hidden="1">'на 01.04.2024'!$A$6:$J$324</definedName>
    <definedName name="Z_647EE6A0_6C8D_4FBF_BCF1_907D60975A5A_.wvu.FilterData" localSheetId="0" hidden="1">'на 01.04.2024'!$A$6:$J$324</definedName>
    <definedName name="Z_6484C65C_5FE4_445E_A3CE_D7A232EBC33C_.wvu.FilterData" localSheetId="0" hidden="1">'на 01.04.2024'!$A$6:$J$324</definedName>
    <definedName name="Z_648AB040_BD0E_49A1_BA40_87D3D9C0BA55_.wvu.FilterData" localSheetId="0" hidden="1">'на 01.04.2024'!$A$6:$J$324</definedName>
    <definedName name="Z_649E5CE3_4976_49D9_83DA_4E57FFC714BF_.wvu.Cols" localSheetId="0" hidden="1">'на 01.04.2024'!#REF!</definedName>
    <definedName name="Z_649E5CE3_4976_49D9_83DA_4E57FFC714BF_.wvu.FilterData" localSheetId="0" hidden="1">'на 01.04.2024'!$A$6:$J$324</definedName>
    <definedName name="Z_649E5CE3_4976_49D9_83DA_4E57FFC714BF_.wvu.PrintArea" localSheetId="0" hidden="1">'на 01.04.2024'!$A$1:$J$85</definedName>
    <definedName name="Z_649E5CE3_4976_49D9_83DA_4E57FFC714BF_.wvu.PrintTitles" localSheetId="0" hidden="1">'на 01.04.2024'!$4:$7</definedName>
    <definedName name="Z_64BFC62D_1786_4B13_8955_A52F4618EE47_.wvu.FilterData" localSheetId="0" hidden="1">'на 01.04.2024'!$A$6:$J$324</definedName>
    <definedName name="Z_64C01F03_E840_4B6E_960F_5E13E0981676_.wvu.FilterData" localSheetId="0" hidden="1">'на 01.04.2024'!$A$6:$J$324</definedName>
    <definedName name="Z_64F95B01_C57E_429C_BB6C_B031B0DD1DF2_.wvu.FilterData" localSheetId="0" hidden="1">'на 01.04.2024'!$A$6:$J$324</definedName>
    <definedName name="Z_6540516E_EA39_4A14_9CAD_25F29EA3696D_.wvu.FilterData" localSheetId="0" hidden="1">'на 01.04.2024'!$A$6:$J$324</definedName>
    <definedName name="Z_656F475B_806E_480A_9617_36CCDCA0487D_.wvu.FilterData" localSheetId="0" hidden="1">'на 01.04.2024'!$A$6:$J$324</definedName>
    <definedName name="Z_657583BD_474B_4EFE_A5D6_97F78CABE532_.wvu.FilterData" localSheetId="0" hidden="1">'на 01.04.2024'!$A$6:$J$324</definedName>
    <definedName name="Z_65B946BB_865B_45DA_A19D_A1AC6082DF5C_.wvu.FilterData" localSheetId="0" hidden="1">'на 01.04.2024'!$A$6:$J$324</definedName>
    <definedName name="Z_65D3F071_3287_4A77_B6B1_5DF1F6C04BB3_.wvu.FilterData" localSheetId="0" hidden="1">'на 01.04.2024'!$A$6:$J$324</definedName>
    <definedName name="Z_65E46399_26A7_441E_AB5B_054868B51F98_.wvu.FilterData" localSheetId="0" hidden="1">'на 01.04.2024'!$A$6:$J$324</definedName>
    <definedName name="Z_65F8B16B_220F_4FC8_86A4_6BDB56CB5C59_.wvu.FilterData" localSheetId="0" hidden="1">'на 01.04.2024'!$A$2:$J$85</definedName>
    <definedName name="Z_6629630C_23A4_443E_9074_F19022B204E8_.wvu.FilterData" localSheetId="0" hidden="1">'на 01.04.2024'!$A$6:$J$324</definedName>
    <definedName name="Z_6654CD2E_14AE_4299_8801_306919BA9D32_.wvu.FilterData" localSheetId="0" hidden="1">'на 01.04.2024'!$A$6:$J$324</definedName>
    <definedName name="Z_66550ABE_0FE4_4071_B1FA_6163FA599414_.wvu.FilterData" localSheetId="0" hidden="1">'на 01.04.2024'!$A$6:$J$324</definedName>
    <definedName name="Z_6656F77C_55F8_4E1C_A222_2E884838D2F2_.wvu.FilterData" localSheetId="0" hidden="1">'на 01.04.2024'!$A$6:$J$324</definedName>
    <definedName name="Z_665CCB24_5EC4_4776_8836_1FE268E1A768_.wvu.FilterData" localSheetId="0" hidden="1">'на 01.04.2024'!$A$6:$J$324</definedName>
    <definedName name="Z_667B535C_31EB_4690_B9D0_A1691F287780_.wvu.FilterData" localSheetId="0" hidden="1">'на 01.04.2024'!$A$6:$J$324</definedName>
    <definedName name="Z_6681E911_E707_472C_AB18_5A4B0F68217C_.wvu.FilterData" localSheetId="0" hidden="1">'на 01.04.2024'!$A$6:$J$324</definedName>
    <definedName name="Z_6685478C_9BCA_4591_AD70_C668CD426557_.wvu.FilterData" localSheetId="0" hidden="1">'на 01.04.2024'!$A$6:$J$324</definedName>
    <definedName name="Z_66EE8E68_84F1_44B5_B60B_7ED67214A421_.wvu.FilterData" localSheetId="0" hidden="1">'на 01.04.2024'!$A$6:$J$324</definedName>
    <definedName name="Z_67628636_B3A2_4AD6_B094_A3FADB174B53_.wvu.FilterData" localSheetId="0" hidden="1">'на 01.04.2024'!$A$6:$J$324</definedName>
    <definedName name="Z_67970FA2_DD68_4DC8_BABA_91BB584BBE5B_.wvu.FilterData" localSheetId="0" hidden="1">'на 01.04.2024'!$A$6:$J$324</definedName>
    <definedName name="Z_67971AFA_5010_43AA_8964_CEDCE49B3348_.wvu.FilterData" localSheetId="0" hidden="1">'на 01.04.2024'!$A$6:$J$324</definedName>
    <definedName name="Z_67A1158E_8E10_4053_B044_B8AB7C784C01_.wvu.FilterData" localSheetId="0" hidden="1">'на 01.04.2024'!$A$6:$J$324</definedName>
    <definedName name="Z_67ADFAE6_A9AF_44D7_8539_93CD0F6B7849_.wvu.FilterData" localSheetId="0" hidden="1">'на 01.04.2024'!$A$6:$J$324</definedName>
    <definedName name="Z_67ADFAE6_A9AF_44D7_8539_93CD0F6B7849_.wvu.PrintArea" localSheetId="0" hidden="1">'на 01.04.2024'!$A$1:$J$123</definedName>
    <definedName name="Z_67ADFAE6_A9AF_44D7_8539_93CD0F6B7849_.wvu.PrintTitles" localSheetId="0" hidden="1">'на 01.04.2024'!$4:$7</definedName>
    <definedName name="Z_67CEEC89_8901_4825_883E_9C288CEBA3F4_.wvu.FilterData" localSheetId="0" hidden="1">'на 01.04.2024'!$A$6:$J$324</definedName>
    <definedName name="Z_6802493F_112D_4CC7_8180_E297DCFE7381_.wvu.FilterData" localSheetId="0" hidden="1">'на 01.04.2024'!$A$6:$J$324</definedName>
    <definedName name="Z_68543727_5837_47F3_A17E_A06AE03143F0_.wvu.FilterData" localSheetId="0" hidden="1">'на 01.04.2024'!$A$6:$J$324</definedName>
    <definedName name="Z_68683A58_471B_4FCB_952E_C9B39BF5837F_.wvu.FilterData" localSheetId="0" hidden="1">'на 01.04.2024'!$A$6:$J$324</definedName>
    <definedName name="Z_68B8F6E7_EBE0_41F6_B9CD_94F69633F7D5_.wvu.FilterData" localSheetId="0" hidden="1">'на 01.04.2024'!$A$6:$J$324</definedName>
    <definedName name="Z_68D9AF38_EECC_4FCE_940E_5FB5E14F32CF_.wvu.FilterData" localSheetId="0" hidden="1">'на 01.04.2024'!$A$6:$J$324</definedName>
    <definedName name="Z_6901CD30_42B7_4EC1_AF54_8AB710BFE495_.wvu.FilterData" localSheetId="0" hidden="1">'на 01.04.2024'!$A$6:$J$324</definedName>
    <definedName name="Z_69321B6F_CF2A_4DAB_82CF_8CAAD629F257_.wvu.FilterData" localSheetId="0" hidden="1">'на 01.04.2024'!$A$6:$J$324</definedName>
    <definedName name="Z_6960C5FC_23BB_416E_91A4_54843C57A92C_.wvu.FilterData" localSheetId="0" hidden="1">'на 01.04.2024'!$A$6:$J$324</definedName>
    <definedName name="Z_69DD4B2E_3C55_417C_8672_F19525836BE6_.wvu.FilterData" localSheetId="0" hidden="1">'на 01.04.2024'!$A$6:$J$324</definedName>
    <definedName name="Z_6A19F32A_B160_4483_91DD_03217B777DF3_.wvu.FilterData" localSheetId="0" hidden="1">'на 01.04.2024'!$A$6:$J$324</definedName>
    <definedName name="Z_6A3BD144_0140_4ADD_AD88_B274AA069B37_.wvu.FilterData" localSheetId="0" hidden="1">'на 01.04.2024'!$A$6:$J$324</definedName>
    <definedName name="Z_6A402979_51E9_4CAD_9C33_EBFCF826C549_.wvu.FilterData" localSheetId="0" hidden="1">'на 01.04.2024'!$A$6:$J$324</definedName>
    <definedName name="Z_6AC2739A_D9FC_4868_807C_949EE2AD99FE_.wvu.FilterData" localSheetId="0" hidden="1">'на 01.04.2024'!$A$6:$J$324</definedName>
    <definedName name="Z_6AE09898_DB20_4B56_B25D_C756C4A5A0A2_.wvu.FilterData" localSheetId="0" hidden="1">'на 01.04.2024'!$A$6:$J$324</definedName>
    <definedName name="Z_6AEA5634_12B3_4A66_97CA_20C5CDDF5872_.wvu.FilterData" localSheetId="0" hidden="1">'на 01.04.2024'!$A$6:$J$324</definedName>
    <definedName name="Z_6B30174D_06F6_400C_8FE4_A489A229C982_.wvu.FilterData" localSheetId="0" hidden="1">'на 01.04.2024'!$A$6:$J$324</definedName>
    <definedName name="Z_6B9F1A4E_485B_421D_A44C_0AAE5901E28D_.wvu.FilterData" localSheetId="0" hidden="1">'на 01.04.2024'!$A$6:$J$324</definedName>
    <definedName name="Z_6BE4E62B_4F97_4F96_9638_8ADCE8F932B1_.wvu.FilterData" localSheetId="0" hidden="1">'на 01.04.2024'!$A$6:$G$121</definedName>
    <definedName name="Z_6BE735CC_AF2E_4F67_B22D_A8AB001D3353_.wvu.FilterData" localSheetId="0" hidden="1">'на 01.04.2024'!$A$6:$G$121</definedName>
    <definedName name="Z_6C41C030_784A_4D40_9C2A_5E4F101860E1_.wvu.FilterData" localSheetId="0" hidden="1">'на 01.04.2024'!$A$6:$J$324</definedName>
    <definedName name="Z_6C574B3A_CBDC_4063_B039_06E2BE768645_.wvu.FilterData" localSheetId="0" hidden="1">'на 01.04.2024'!$A$6:$J$324</definedName>
    <definedName name="Z_6CF84B0C_144A_4CF4_A34E_B9147B738037_.wvu.FilterData" localSheetId="0" hidden="1">'на 01.04.2024'!$A$6:$G$121</definedName>
    <definedName name="Z_6D0240A6_9769_4874_8800_2DD838F2A024_.wvu.FilterData" localSheetId="0" hidden="1">'на 01.04.2024'!$A$6:$J$324</definedName>
    <definedName name="Z_6D091BF8_3118_4C66_BFCF_A396B92963B0_.wvu.FilterData" localSheetId="0" hidden="1">'на 01.04.2024'!$A$6:$J$324</definedName>
    <definedName name="Z_6D1C64E5_A594_47DE_BE16_E18FABE58137_.wvu.FilterData" localSheetId="0" hidden="1">'на 01.04.2024'!$A$6:$J$324</definedName>
    <definedName name="Z_6D692D1F_2186_4B62_878B_AABF13F25116_.wvu.FilterData" localSheetId="0" hidden="1">'на 01.04.2024'!$A$6:$J$324</definedName>
    <definedName name="Z_6D7CFBF1_75D3_41F3_8694_AE4E45FE6F72_.wvu.FilterData" localSheetId="0" hidden="1">'на 01.04.2024'!$A$6:$J$324</definedName>
    <definedName name="Z_6DBF7B6C_715F_4D34_957E_CDEA14F84B54_.wvu.FilterData" localSheetId="0" hidden="1">'на 01.04.2024'!$A$6:$J$324</definedName>
    <definedName name="Z_6DC5357A_CB08_43BF_90C5_44CA067A2BB4_.wvu.FilterData" localSheetId="0" hidden="1">'на 01.04.2024'!$A$6:$J$324</definedName>
    <definedName name="Z_6DD7E52C_7D15_44E4_BBFC_23C9C45F086C_.wvu.FilterData" localSheetId="0" hidden="1">'на 01.04.2024'!$A$6:$J$324</definedName>
    <definedName name="Z_6E1926CF_4906_4A55_811C_617ED8BB98BA_.wvu.FilterData" localSheetId="0" hidden="1">'на 01.04.2024'!$A$6:$J$324</definedName>
    <definedName name="Z_6E2D6686_B9FD_4BBA_8CD4_95C6386F5509_.wvu.FilterData" localSheetId="0" hidden="1">'на 01.04.2024'!$A$6:$G$121</definedName>
    <definedName name="Z_6E39427C_2468_4284_9D5A_D61995F8C16F_.wvu.FilterData" localSheetId="0" hidden="1">'на 01.04.2024'!$A$6:$J$324</definedName>
    <definedName name="Z_6E4A7295_8CE0_4D28_ABEF_D38EBAE7C204_.wvu.Cols" localSheetId="0" hidden="1">'на 01.04.2024'!#REF!</definedName>
    <definedName name="Z_6E4A7295_8CE0_4D28_ABEF_D38EBAE7C204_.wvu.FilterData" localSheetId="0" hidden="1">'на 01.04.2024'!$A$6:$J$324</definedName>
    <definedName name="Z_6E4A7295_8CE0_4D28_ABEF_D38EBAE7C204_.wvu.PrintArea" localSheetId="0" hidden="1">'на 01.04.2024'!$A$1:$J$123</definedName>
    <definedName name="Z_6E4A7295_8CE0_4D28_ABEF_D38EBAE7C204_.wvu.PrintTitles" localSheetId="0" hidden="1">'на 01.04.2024'!$4:$7</definedName>
    <definedName name="Z_6E825DA6_B9DB_42A8_A522_056892337545_.wvu.FilterData" localSheetId="0" hidden="1">'на 01.04.2024'!$A$6:$J$324</definedName>
    <definedName name="Z_6EA02701_3F2F_435F_9474_BDBC1DC4D24C_.wvu.FilterData" localSheetId="0" hidden="1">'на 01.04.2024'!$A$6:$J$324</definedName>
    <definedName name="Z_6EC28D39_E7D9_4144_8AA6_2F0CD84ED7A9_.wvu.FilterData" localSheetId="0" hidden="1">'на 01.04.2024'!$A$6:$J$324</definedName>
    <definedName name="Z_6ECBF068_1C02_4E6C_B4E6_EB2B6EC464BD_.wvu.FilterData" localSheetId="0" hidden="1">'на 01.04.2024'!$A$6:$J$324</definedName>
    <definedName name="Z_6EE8F867_7A0E_491A_B66A_B24E4C46B22A_.wvu.FilterData" localSheetId="0" hidden="1">'на 01.04.2024'!$A$6:$J$324</definedName>
    <definedName name="Z_6F1223ED_6D7E_4BDC_97BD_57C6B16DF50B_.wvu.FilterData" localSheetId="0" hidden="1">'на 01.04.2024'!$A$6:$J$324</definedName>
    <definedName name="Z_6F188E27_E72B_48C9_888E_3A4AAF082D5A_.wvu.FilterData" localSheetId="0" hidden="1">'на 01.04.2024'!$A$6:$J$324</definedName>
    <definedName name="Z_6F5A12C8_A074_4C40_BB8E_7EC26830E12E_.wvu.FilterData" localSheetId="0" hidden="1">'на 01.04.2024'!$A$6:$J$324</definedName>
    <definedName name="Z_6F60BF81_D1A9_4E04_93E7_3EE7124B8D23_.wvu.FilterData" localSheetId="0" hidden="1">'на 01.04.2024'!$A$6:$G$121</definedName>
    <definedName name="Z_6F89F670_1EBA_4503_813F_77151FFF9214_.wvu.FilterData" localSheetId="0" hidden="1">'на 01.04.2024'!$A$6:$J$324</definedName>
    <definedName name="Z_6F8C9DEA_7228_4560_86D0_D8FE4FBC9B95_.wvu.FilterData" localSheetId="0" hidden="1">'на 01.04.2024'!$A$6:$J$324</definedName>
    <definedName name="Z_6FA95ECB_A72C_44B0_B29D_BED71D2AC5FA_.wvu.FilterData" localSheetId="0" hidden="1">'на 01.04.2024'!$A$6:$J$324</definedName>
    <definedName name="Z_6FC51FBE_9907_47C6_90D2_77583F097BE8_.wvu.FilterData" localSheetId="0" hidden="1">'на 01.04.2024'!$A$6:$J$324</definedName>
    <definedName name="Z_701E5EC3_E633_4389_A70E_4DD82E713CE4_.wvu.FilterData" localSheetId="0" hidden="1">'на 01.04.2024'!$A$6:$J$324</definedName>
    <definedName name="Z_7020B498_0752_4EA3_AECF_0DCB82870F8A_.wvu.FilterData" localSheetId="0" hidden="1">'на 01.04.2024'!$A$6:$J$324</definedName>
    <definedName name="Z_70240A43_3E96_4D78_A6E2_62D44EE34364_.wvu.FilterData" localSheetId="0" hidden="1">'на 01.04.2024'!$A$6:$J$324</definedName>
    <definedName name="Z_70563E19_BB5A_4FAB_8E42_6308F4D97788_.wvu.FilterData" localSheetId="0" hidden="1">'на 01.04.2024'!$A$6:$J$324</definedName>
    <definedName name="Z_70567FCD_AD22_4F19_9380_E5332B152F74_.wvu.FilterData" localSheetId="0" hidden="1">'на 01.04.2024'!$A$6:$J$324</definedName>
    <definedName name="Z_705B9265_FB16_46D2_8816_8AF84D72C023_.wvu.FilterData" localSheetId="0" hidden="1">'на 01.04.2024'!$A$6:$J$324</definedName>
    <definedName name="Z_706D67E7_3361_40B2_829D_8844AB8060E2_.wvu.FilterData" localSheetId="0" hidden="1">'на 01.04.2024'!$A$6:$G$121</definedName>
    <definedName name="Z_70E4543C_ADDB_4019_BDB2_F36D27861FA5_.wvu.FilterData" localSheetId="0" hidden="1">'на 01.04.2024'!$A$6:$J$324</definedName>
    <definedName name="Z_70F1B7E8_7988_4C81_9922_ABE1AE06A197_.wvu.FilterData" localSheetId="0" hidden="1">'на 01.04.2024'!$A$6:$J$324</definedName>
    <definedName name="Z_71392A7E_0652_42FB_9A5C_35A0D8CFF7F9_.wvu.FilterData" localSheetId="0" hidden="1">'на 01.04.2024'!$A$6:$J$324</definedName>
    <definedName name="Z_71C5E18D_A5D5_4D7F_80AC_09808577A853_.wvu.FilterData" localSheetId="0" hidden="1">'на 01.04.2024'!$A$6:$J$324</definedName>
    <definedName name="Z_72172EC9_47D4_4DE1_B525_60932B8BEA09_.wvu.FilterData" localSheetId="0" hidden="1">'на 01.04.2024'!$A$6:$J$324</definedName>
    <definedName name="Z_7246383F_5A7C_4469_ABE5_F3DE99D7B98C_.wvu.FilterData" localSheetId="0" hidden="1">'на 01.04.2024'!$A$6:$G$121</definedName>
    <definedName name="Z_727CF329_C3C3_4900_8882_0105D9B87052_.wvu.FilterData" localSheetId="0" hidden="1">'на 01.04.2024'!$A$6:$J$324</definedName>
    <definedName name="Z_728B417D_5E48_46CF_86FE_9C0FFD136F19_.wvu.FilterData" localSheetId="0" hidden="1">'на 01.04.2024'!$A$6:$J$324</definedName>
    <definedName name="Z_72971C39_5C91_4008_BD77_2DC24FDFDCB6_.wvu.FilterData" localSheetId="0" hidden="1">'на 01.04.2024'!$A$6:$J$324</definedName>
    <definedName name="Z_72BCCF18_7B1D_4731_977C_FF5C187A4C82_.wvu.FilterData" localSheetId="0" hidden="1">'на 01.04.2024'!$A$6:$J$324</definedName>
    <definedName name="Z_72C0943B_A5D5_4B80_AD54_166C5CDC74DE_.wvu.FilterData" localSheetId="0" hidden="1">'на 01.04.2024'!$A$2:$J$85</definedName>
    <definedName name="Z_72C0943B_A5D5_4B80_AD54_166C5CDC74DE_.wvu.PrintArea" localSheetId="0" hidden="1">'на 01.04.2024'!$A$1:$J$121</definedName>
    <definedName name="Z_72C0943B_A5D5_4B80_AD54_166C5CDC74DE_.wvu.PrintTitles" localSheetId="0" hidden="1">'на 01.04.2024'!$4:$7</definedName>
    <definedName name="Z_72CB31D4_C50A_4612_82B9_0E11FB5FE8EC_.wvu.FilterData" localSheetId="0" hidden="1">'на 01.04.2024'!$A$6:$J$324</definedName>
    <definedName name="Z_72DFFB58_5D13_43A4_BC47_BF1FDC630FF5_.wvu.FilterData" localSheetId="0" hidden="1">'на 01.04.2024'!$A$6:$J$324</definedName>
    <definedName name="Z_731D7D17_2CAD_4E49_B21B_35284930A024_.wvu.FilterData" localSheetId="0" hidden="1">'на 01.04.2024'!$A$6:$J$324</definedName>
    <definedName name="Z_7323520E_A194_436C_87C5_C72FEEBCF56F_.wvu.FilterData" localSheetId="0" hidden="1">'на 01.04.2024'!$A$6:$J$324</definedName>
    <definedName name="Z_73398870_7DE2_47AF_9E16_000A1BECF575_.wvu.FilterData" localSheetId="0" hidden="1">'на 01.04.2024'!$A$6:$J$324</definedName>
    <definedName name="Z_7351B774_7780_442A_903E_647131A150ED_.wvu.FilterData" localSheetId="0" hidden="1">'на 01.04.2024'!$A$6:$J$324</definedName>
    <definedName name="Z_7376FA42_13A1_4710_BABC_A35C9B40426F_.wvu.FilterData" localSheetId="0" hidden="1">'на 01.04.2024'!$A$6:$J$324</definedName>
    <definedName name="Z_7380FAB7_2847_422E_AA69_8A148FB82E5E_.wvu.FilterData" localSheetId="0" hidden="1">'на 01.04.2024'!$A$6:$J$324</definedName>
    <definedName name="Z_738A713F_AA01_44C0_AB1E_132F6B9C9BBC_.wvu.FilterData" localSheetId="0" hidden="1">'на 01.04.2024'!$A$6:$J$324</definedName>
    <definedName name="Z_738B00F3_F508_40C5_8ED8_17DDADA23817_.wvu.FilterData" localSheetId="0" hidden="1">'на 01.04.2024'!$A$6:$J$324</definedName>
    <definedName name="Z_73AF40CE_E82A_4A09_83D3_6960BF7CE17B_.wvu.FilterData" localSheetId="0" hidden="1">'на 01.04.2024'!$A$6:$J$324</definedName>
    <definedName name="Z_73CDEAEF_F5D2_4C7D_B3AC_27D3687E8E82_.wvu.FilterData" localSheetId="0" hidden="1">'на 01.04.2024'!$A$6:$J$324</definedName>
    <definedName name="Z_73DD0BF4_420B_48CB_9B9B_8A8636EFB6F5_.wvu.FilterData" localSheetId="0" hidden="1">'на 01.04.2024'!$A$6:$J$324</definedName>
    <definedName name="Z_73E6F369_0D34_44B9_8013_93F273F9FA95_.wvu.FilterData" localSheetId="0" hidden="1">'на 01.04.2024'!$A$6:$J$324</definedName>
    <definedName name="Z_73F0ED6E_160B_4C9C_BBF8_1211D4059F28_.wvu.FilterData" localSheetId="0" hidden="1">'на 01.04.2024'!$A$6:$J$324</definedName>
    <definedName name="Z_741C3AAD_37E5_4231_B8F1_6F6ABAB5BA70_.wvu.FilterData" localSheetId="0" hidden="1">'на 01.04.2024'!$A$2:$J$85</definedName>
    <definedName name="Z_742C8CE1_B323_4B6C_901C_E2B713ADDB04_.wvu.FilterData" localSheetId="0" hidden="1">'на 01.04.2024'!$A$6:$G$121</definedName>
    <definedName name="Z_74382D64_11E6_474B_9C9A_9483422A29B4_.wvu.FilterData" localSheetId="0" hidden="1">'на 01.04.2024'!$A$6:$J$324</definedName>
    <definedName name="Z_743EA156_0B10_4843_8270_9B97F02A1482_.wvu.FilterData" localSheetId="0" hidden="1">'на 01.04.2024'!$A$6:$J$324</definedName>
    <definedName name="Z_74577229_A8F0_4BE1_8538_5F8DFEC5ADD3_.wvu.FilterData" localSheetId="0" hidden="1">'на 01.04.2024'!$A$6:$J$324</definedName>
    <definedName name="Z_747D690A_945F_42A8_9E10_CD07610AAC61_.wvu.FilterData" localSheetId="0" hidden="1">'на 01.04.2024'!$A$6:$J$324</definedName>
    <definedName name="Z_748F9DE0_4D4D_45B7_B0A6_8E38A8FAC9E9_.wvu.FilterData" localSheetId="0" hidden="1">'на 01.04.2024'!$A$6:$J$324</definedName>
    <definedName name="Z_7498B457_648C_4196_AECA_A75F2F27D7EB_.wvu.FilterData" localSheetId="0" hidden="1">'на 01.04.2024'!$A$6:$J$324</definedName>
    <definedName name="Z_74C2EF73_3DEA_44E7_9843_F28C5BABE517_.wvu.FilterData" localSheetId="0" hidden="1">'на 01.04.2024'!$A$6:$J$324</definedName>
    <definedName name="Z_74C40A01_5AB3_47F6_9386_8391501B6E85_.wvu.FilterData" localSheetId="0" hidden="1">'на 01.04.2024'!$A$6:$J$324</definedName>
    <definedName name="Z_74E76C1B_437A_4F95_A676_022F5E1C8D67_.wvu.FilterData" localSheetId="0" hidden="1">'на 01.04.2024'!$A$6:$J$324</definedName>
    <definedName name="Z_74F25527_9FBE_45D8_B38D_2B215FE8DD1E_.wvu.FilterData" localSheetId="0" hidden="1">'на 01.04.2024'!$A$6:$J$324</definedName>
    <definedName name="Z_75043654_F444_4A16_B62E_39173149E589_.wvu.FilterData" localSheetId="0" hidden="1">'на 01.04.2024'!$A$6:$J$324</definedName>
    <definedName name="Z_754F617C_A583_450D_A783_605C32D65F26_.wvu.FilterData" localSheetId="0" hidden="1">'на 01.04.2024'!$A$6:$J$324</definedName>
    <definedName name="Z_7589330A_AF6B_42EC_BFB0_F2E82557DC52_.wvu.FilterData" localSheetId="0" hidden="1">'на 01.04.2024'!$A$6:$J$324</definedName>
    <definedName name="Z_75D14FF6_AD92_418D_9E28_B55E8DCF34B6_.wvu.FilterData" localSheetId="0" hidden="1">'на 01.04.2024'!$A$6:$J$324</definedName>
    <definedName name="Z_7612882B_C464_47F9_9F8B_7ACF00652094_.wvu.FilterData" localSheetId="0" hidden="1">'на 01.04.2024'!$A$6:$J$324</definedName>
    <definedName name="Z_762066AC_D656_4392_845D_8C6157B76764_.wvu.FilterData" localSheetId="0" hidden="1">'на 01.04.2024'!$A$6:$G$121</definedName>
    <definedName name="Z_7629112E_161F_44AA_9A6D_CD6A066EB200_.wvu.FilterData" localSheetId="0" hidden="1">'на 01.04.2024'!$A$6:$J$324</definedName>
    <definedName name="Z_762BAAE6_54C6_46DA_804D_66EF7BBB3D53_.wvu.FilterData" localSheetId="0" hidden="1">'на 01.04.2024'!$A$6:$J$324</definedName>
    <definedName name="Z_7654DBDC_86A8_4903_B5DC_30516E94F2C0_.wvu.FilterData" localSheetId="0" hidden="1">'на 01.04.2024'!$A$6:$J$324</definedName>
    <definedName name="Z_76FF979B_02AF_41B5_8997_14E73E4CFCD1_.wvu.FilterData" localSheetId="0" hidden="1">'на 01.04.2024'!$A$6:$J$324</definedName>
    <definedName name="Z_77081AB2_288F_4D22_9FAD_2429DAF1E510_.wvu.FilterData" localSheetId="0" hidden="1">'на 01.04.2024'!$A$6:$J$324</definedName>
    <definedName name="Z_7732915B_3E66_4107_A49B_68BF378A577A_.wvu.FilterData" localSheetId="0" hidden="1">'на 01.04.2024'!$A$6:$J$324</definedName>
    <definedName name="Z_773BA840_2C40_4655_A85B_36BB113E2671_.wvu.FilterData" localSheetId="0" hidden="1">'на 01.04.2024'!$A$6:$J$324</definedName>
    <definedName name="Z_777611BF_FE54_48A9_A8A8_0C82A3AE3A94_.wvu.FilterData" localSheetId="0" hidden="1">'на 01.04.2024'!$A$6:$J$324</definedName>
    <definedName name="Z_77793BBB_3CE3_4F10_8146_67E6617782D6_.wvu.FilterData" localSheetId="0" hidden="1">'на 01.04.2024'!$A$6:$J$324</definedName>
    <definedName name="Z_77A63986_14B1_4EEB_AC38_D386E2710F21_.wvu.FilterData" localSheetId="0" hidden="1">'на 01.04.2024'!$A$6:$J$324</definedName>
    <definedName name="Z_77B76B1C_BDA8_4C89_871E_AB104E2495A4_.wvu.FilterData" localSheetId="0" hidden="1">'на 01.04.2024'!$A$6:$J$324</definedName>
    <definedName name="Z_77C8A4C7_73CD_489B_AD61_50434F9ED691_.wvu.FilterData" localSheetId="0" hidden="1">'на 01.04.2024'!$A$6:$J$324</definedName>
    <definedName name="Z_784E79C4_44EE_4A5F_B5EE_E1C5DC2A73F5_.wvu.FilterData" localSheetId="0" hidden="1">'на 01.04.2024'!$A$6:$J$324</definedName>
    <definedName name="Z_78A64231_D3EC_469E_ACF6_EC92F17797B6_.wvu.FilterData" localSheetId="0" hidden="1">'на 01.04.2024'!$A$6:$J$324</definedName>
    <definedName name="Z_78BF5E7C_23BE_4A72_A533_FF7D5D687366_.wvu.FilterData" localSheetId="0" hidden="1">'на 01.04.2024'!$A$6:$J$324</definedName>
    <definedName name="Z_793C7B2D_7F2B_48EC_8A47_D2709381137D_.wvu.FilterData" localSheetId="0" hidden="1">'на 01.04.2024'!$A$6:$J$324</definedName>
    <definedName name="Z_799DB00F_141C_483B_A462_359C05A36D93_.wvu.FilterData" localSheetId="0" hidden="1">'на 01.04.2024'!$A$6:$G$121</definedName>
    <definedName name="Z_79BCD73E_CB12_458D_A030_0E22063CF7CB_.wvu.FilterData" localSheetId="0" hidden="1">'на 01.04.2024'!$A$6:$J$324</definedName>
    <definedName name="Z_79E1EFBF_E68B_429F_938B_71E87E8D08B0_.wvu.FilterData" localSheetId="0" hidden="1">'на 01.04.2024'!$A$6:$J$324</definedName>
    <definedName name="Z_79E4D554_5B2C_41A7_B934_B430838AA03E_.wvu.FilterData" localSheetId="0" hidden="1">'на 01.04.2024'!$A$6:$J$324</definedName>
    <definedName name="Z_7A01CF94_90AE_4821_93EE_D3FE8D12D8D5_.wvu.FilterData" localSheetId="0" hidden="1">'на 01.04.2024'!$A$6:$J$324</definedName>
    <definedName name="Z_7A053618_D6F1_44D8_9706_BF53C1F4510B_.wvu.FilterData" localSheetId="0" hidden="1">'на 01.04.2024'!$A$6:$J$324</definedName>
    <definedName name="Z_7A09065A_45D5_4C53_B9DD_121DF6719D64_.wvu.FilterData" localSheetId="0" hidden="1">'на 01.04.2024'!$A$6:$G$121</definedName>
    <definedName name="Z_7A1923BB_1353_4D11_A1E6_A6997E46258F_.wvu.FilterData" localSheetId="0" hidden="1">'на 01.04.2024'!$A$6:$J$324</definedName>
    <definedName name="Z_7A581F71_E82E_4B42_ADFE_CBB110352CF0_.wvu.FilterData" localSheetId="0" hidden="1">'на 01.04.2024'!$A$6:$J$324</definedName>
    <definedName name="Z_7A71A7FF_8800_4D00_AEC1_1B599D526CDE_.wvu.FilterData" localSheetId="0" hidden="1">'на 01.04.2024'!$A$6:$J$324</definedName>
    <definedName name="Z_7A78ECA4_7C17_4F5A_973B_DD5C129CB6D4_.wvu.FilterData" localSheetId="0" hidden="1">'на 01.04.2024'!$A$6:$J$324</definedName>
    <definedName name="Z_7AE14342_BF53_4FA2_8C85_1038D8BA9596_.wvu.FilterData" localSheetId="0" hidden="1">'на 01.04.2024'!$A$6:$G$121</definedName>
    <definedName name="Z_7B245AB0_C2AF_4822_BFC4_2399F85856C1_.wvu.Cols" localSheetId="0" hidden="1">'на 01.04.2024'!#REF!,'на 01.04.2024'!#REF!</definedName>
    <definedName name="Z_7B245AB0_C2AF_4822_BFC4_2399F85856C1_.wvu.FilterData" localSheetId="0" hidden="1">'на 01.04.2024'!$A$6:$J$324</definedName>
    <definedName name="Z_7B245AB0_C2AF_4822_BFC4_2399F85856C1_.wvu.PrintArea" localSheetId="0" hidden="1">'на 01.04.2024'!$A$1:$J$81</definedName>
    <definedName name="Z_7B245AB0_C2AF_4822_BFC4_2399F85856C1_.wvu.PrintTitles" localSheetId="0" hidden="1">'на 01.04.2024'!$4:$7</definedName>
    <definedName name="Z_7B2F0226_1CF4_40F9_9E7A_C6F10C42BF7C_.wvu.FilterData" localSheetId="0" hidden="1">'на 01.04.2024'!$A$6:$J$324</definedName>
    <definedName name="Z_7B62BF6C_2DDB_46CD_B4C4_80B825A93D30_.wvu.FilterData" localSheetId="0" hidden="1">'на 01.04.2024'!$A$6:$J$324</definedName>
    <definedName name="Z_7B77AEA7_9EB0_430F_94C7_6393A69B0369_.wvu.FilterData" localSheetId="0" hidden="1">'на 01.04.2024'!$A$6:$J$324</definedName>
    <definedName name="Z_7B8C93E6_79ED_458F_BC1A_D66C91E9667A_.wvu.FilterData" localSheetId="0" hidden="1">'на 01.04.2024'!$A$6:$J$324</definedName>
    <definedName name="Z_7BA445E6_50A0_4F67_81F2_B2945A5BFD3F_.wvu.FilterData" localSheetId="0" hidden="1">'на 01.04.2024'!$A$6:$J$324</definedName>
    <definedName name="Z_7BC27702_AD83_4B6E_860E_D694439F877D_.wvu.FilterData" localSheetId="0" hidden="1">'на 01.04.2024'!$A$6:$G$121</definedName>
    <definedName name="Z_7BD097E9_BD61_4892_A158_C7E1E23A1D9F_.wvu.FilterData" localSheetId="0" hidden="1">'на 01.04.2024'!$A$6:$J$324</definedName>
    <definedName name="Z_7BFDFC40_4470_49AC_BDB3_8C8ED1EAF41E_.wvu.FilterData" localSheetId="0" hidden="1">'на 01.04.2024'!$A$6:$J$324</definedName>
    <definedName name="Z_7C23B52F_243B_4908_ACCE_2C6A732F4CE2_.wvu.FilterData" localSheetId="0" hidden="1">'на 01.04.2024'!$A$6:$J$324</definedName>
    <definedName name="Z_7C5735B6_B983_4E14_B7E4_71C183F79239_.wvu.FilterData" localSheetId="0" hidden="1">'на 01.04.2024'!$A$6:$J$324</definedName>
    <definedName name="Z_7C66AA40_D32F_4A0A_BA98_46DA39F18786_.wvu.FilterData" localSheetId="0" hidden="1">'на 01.04.2024'!$A$6:$J$324</definedName>
    <definedName name="Z_7C8419B0_E00C_499C_9768_6CFB756221D1_.wvu.FilterData" localSheetId="0" hidden="1">'на 01.04.2024'!$A$6:$J$324</definedName>
    <definedName name="Z_7C84ED2D_E7BD_40F2_B00B_6725C0DD50EA_.wvu.FilterData" localSheetId="0" hidden="1">'на 01.04.2024'!$A$6:$J$324</definedName>
    <definedName name="Z_7C893C1F_D0D9_4F0A_9020_99A92C2E7559_.wvu.FilterData" localSheetId="0" hidden="1">'на 01.04.2024'!$A$6:$J$324</definedName>
    <definedName name="Z_7CB2D520_A8A5_4D6C_BE39_64C505DBAE2C_.wvu.FilterData" localSheetId="0" hidden="1">'на 01.04.2024'!$A$6:$J$324</definedName>
    <definedName name="Z_7CB9D1CB_80BA_40B4_9A94_7ED38A1B10BF_.wvu.FilterData" localSheetId="0" hidden="1">'на 01.04.2024'!$A$6:$J$324</definedName>
    <definedName name="Z_7CDE2F56_3345_434D_8F5F_94498BC5B07B_.wvu.FilterData" localSheetId="0" hidden="1">'на 01.04.2024'!$A$6:$J$324</definedName>
    <definedName name="Z_7D3CF40D_731A_458F_92D4_5239AC179A47_.wvu.FilterData" localSheetId="0" hidden="1">'на 01.04.2024'!$A$6:$J$324</definedName>
    <definedName name="Z_7D6D3F29_170C_4CEB_BDC6_C81A37A07D8F_.wvu.FilterData" localSheetId="0" hidden="1">'на 01.04.2024'!$A$6:$J$324</definedName>
    <definedName name="Z_7D748AFA_A668_4029_AD67_E233DAE0B748_.wvu.FilterData" localSheetId="0" hidden="1">'на 01.04.2024'!$A$6:$J$324</definedName>
    <definedName name="Z_7DA3DBC5_7099_41C0_BD0D_D2ECF1F9BB86_.wvu.FilterData" localSheetId="0" hidden="1">'на 01.04.2024'!$A$6:$J$324</definedName>
    <definedName name="Z_7DB24378_D193_4D04_9739_831C8625EEAE_.wvu.FilterData" localSheetId="0" hidden="1">'на 01.04.2024'!$A$6:$J$61</definedName>
    <definedName name="Z_7DE2C6BB_5F23_4345_9D0D_B5B4BA992A74_.wvu.FilterData" localSheetId="0" hidden="1">'на 01.04.2024'!$A$6:$J$324</definedName>
    <definedName name="Z_7DFE2B7A_ACEF_497F_B139_F9E22F379E18_.wvu.FilterData" localSheetId="0" hidden="1">'на 01.04.2024'!$A$6:$J$324</definedName>
    <definedName name="Z_7E10B4A2_86C5_49FE_B735_A2A4A6EBA352_.wvu.FilterData" localSheetId="0" hidden="1">'на 01.04.2024'!$A$6:$J$324</definedName>
    <definedName name="Z_7E41D471_4B47_4595_A7B4_753A6E90F9BF_.wvu.FilterData" localSheetId="0" hidden="1">'на 01.04.2024'!$A$6:$J$324</definedName>
    <definedName name="Z_7E77AE50_A8E9_48E1_BD6F_0651484E1DB4_.wvu.FilterData" localSheetId="0" hidden="1">'на 01.04.2024'!$A$6:$J$324</definedName>
    <definedName name="Z_7E84358E_70C0_4C53_A9E9_061775586823_.wvu.FilterData" localSheetId="0" hidden="1">'на 01.04.2024'!$A$6:$J$324</definedName>
    <definedName name="Z_7EA33A1B_0947_4DD9_ACB5_FE84B029B96C_.wvu.FilterData" localSheetId="0" hidden="1">'на 01.04.2024'!$A$6:$J$324</definedName>
    <definedName name="Z_7EB0C89C_BD1D_4369_9CCB_D9B1515F02AC_.wvu.FilterData" localSheetId="0" hidden="1">'на 01.04.2024'!$A$6:$J$324</definedName>
    <definedName name="Z_7F79FC75_D934_40C5_84FF_BE0E9C0151D8_.wvu.FilterData" localSheetId="0" hidden="1">'на 01.04.2024'!$A$6:$J$324</definedName>
    <definedName name="Z_7F7C9EB9_68AF_4756_A009_5F8708552E9E_.wvu.FilterData" localSheetId="0" hidden="1">'на 01.04.2024'!$A$6:$J$324</definedName>
    <definedName name="Z_7F9808CD_1A55_4443_A3C7_BBA47A3832FB_.wvu.FilterData" localSheetId="0" hidden="1">'на 01.04.2024'!$A$6:$J$324</definedName>
    <definedName name="Z_7FAB2639_04E0_45D8_979F_A22915CB5D6A_.wvu.FilterData" localSheetId="0" hidden="1">'на 01.04.2024'!$A$6:$J$324</definedName>
    <definedName name="Z_8007FFF7_F225_4D07_B648_0021B9FE9E8A_.wvu.FilterData" localSheetId="0" hidden="1">'на 01.04.2024'!$A$6:$J$324</definedName>
    <definedName name="Z_80140D8B_E635_4A57_8CFB_A0D49EB42D6A_.wvu.FilterData" localSheetId="0" hidden="1">'на 01.04.2024'!$A$6:$J$324</definedName>
    <definedName name="Z_8025AC95_4288_4202_9E55_453DD327E18E_.wvu.FilterData" localSheetId="0" hidden="1">'на 01.04.2024'!$A$6:$J$324</definedName>
    <definedName name="Z_80307539_85B9_42F7_843F_FB5E710F02B5_.wvu.FilterData" localSheetId="0" hidden="1">'на 01.04.2024'!$A$6:$J$324</definedName>
    <definedName name="Z_8031C64D_1C21_4159_B071_D2328195B6C4_.wvu.FilterData" localSheetId="0" hidden="1">'на 01.04.2024'!$A$6:$J$324</definedName>
    <definedName name="Z_804229C7_6A92_4B1D_AB3D_22D4D03578CA_.wvu.FilterData" localSheetId="0" hidden="1">'на 01.04.2024'!$A$6:$J$324</definedName>
    <definedName name="Z_807C3495_048C_4C24_9913_AF8B17425184_.wvu.FilterData" localSheetId="0" hidden="1">'на 01.04.2024'!$A$6:$J$324</definedName>
    <definedName name="Z_807C45F3_0915_4303_8AB6_6E0CA1A5B954_.wvu.FilterData" localSheetId="0" hidden="1">'на 01.04.2024'!$A$6:$J$324</definedName>
    <definedName name="Z_809CBE63_EFA1_40BC_B984_D28BD2C7F7DA_.wvu.FilterData" localSheetId="0" hidden="1">'на 01.04.2024'!$A$6:$J$324</definedName>
    <definedName name="Z_80D84490_9B2F_4196_9FDE_6B9221814592_.wvu.FilterData" localSheetId="0" hidden="1">'на 01.04.2024'!$A$6:$J$324</definedName>
    <definedName name="Z_80F2D401_111D_4C5B_B2EC_DF62A2772A25_.wvu.FilterData" localSheetId="0" hidden="1">'на 01.04.2024'!$A$6:$J$324</definedName>
    <definedName name="Z_811F68E3_8E48_4AC9_8696_0D858675A054_.wvu.FilterData" localSheetId="0" hidden="1">'на 01.04.2024'!$A$6:$J$324</definedName>
    <definedName name="Z_81403331_C5EB_4760_B273_D3D9C8D43951_.wvu.FilterData" localSheetId="0" hidden="1">'на 01.04.2024'!$A$6:$G$121</definedName>
    <definedName name="Z_81464A3D_E94D_433F_B49C_031C68059E3A_.wvu.FilterData" localSheetId="0" hidden="1">'на 01.04.2024'!$A$6:$J$324</definedName>
    <definedName name="Z_81649847_CB5B_4966_A3DA_C8770A46509B_.wvu.FilterData" localSheetId="0" hidden="1">'на 01.04.2024'!$A$6:$J$324</definedName>
    <definedName name="Z_81BE03B7_DE2F_4E82_8496_CAF917D1CC3F_.wvu.FilterData" localSheetId="0" hidden="1">'на 01.04.2024'!$A$6:$J$324</definedName>
    <definedName name="Z_81C1D31C_6972_4B74_93B3_8074EA9760E1_.wvu.FilterData" localSheetId="0" hidden="1">'на 01.04.2024'!$A$6:$J$324</definedName>
    <definedName name="Z_8220CA38_66F1_4F9F_A7AE_CF3DF89B0B66_.wvu.FilterData" localSheetId="0" hidden="1">'на 01.04.2024'!$A$6:$J$324</definedName>
    <definedName name="Z_82433C03_7393_4541_B48C_1484FFDE1115_.wvu.FilterData" localSheetId="0" hidden="1">'на 01.04.2024'!$A$6:$J$324</definedName>
    <definedName name="Z_82583E5A_4D2C_4789_8593_8F88E30F22AC_.wvu.FilterData" localSheetId="0" hidden="1">'на 01.04.2024'!$A$6:$J$324</definedName>
    <definedName name="Z_826B75B8_46F7_40D2_A7D6_15B2324027C2_.wvu.FilterData" localSheetId="0" hidden="1">'на 01.04.2024'!$A$6:$J$324</definedName>
    <definedName name="Z_8280D1E0_5055_49CD_A383_D6B2F2EBD512_.wvu.FilterData" localSheetId="0" hidden="1">'на 01.04.2024'!$A$6:$G$121</definedName>
    <definedName name="Z_82826E6C_8680_42C1_B9B0_00129694C4D7_.wvu.FilterData" localSheetId="0" hidden="1">'на 01.04.2024'!$A$6:$J$324</definedName>
    <definedName name="Z_8286A600_6B60_4D39_BA5C_B3006D80BD88_.wvu.FilterData" localSheetId="0" hidden="1">'на 01.04.2024'!$A$6:$J$324</definedName>
    <definedName name="Z_829F5F3F_AACC_4AF4_A7EF_0FD75747C358_.wvu.FilterData" localSheetId="0" hidden="1">'на 01.04.2024'!$A$6:$J$324</definedName>
    <definedName name="Z_82CC31B7_77AB_43DF_B3BC_0F4EB8916EE1_.wvu.FilterData" localSheetId="0" hidden="1">'на 01.04.2024'!$A$6:$J$324</definedName>
    <definedName name="Z_82EF6439_1F2C_48B0_83F0_00AD9D43623A_.wvu.FilterData" localSheetId="0" hidden="1">'на 01.04.2024'!$A$6:$J$324</definedName>
    <definedName name="Z_837CB072_6E08_4E25_BA42_E40F22681EBE_.wvu.FilterData" localSheetId="0" hidden="1">'на 01.04.2024'!$A$6:$J$324</definedName>
    <definedName name="Z_837CFD4A_C906_4267_9AF6_CD5874FBB89E_.wvu.FilterData" localSheetId="0" hidden="1">'на 01.04.2024'!$A$6:$J$324</definedName>
    <definedName name="Z_83894FAF_831A_4268_8B2F_EACBEA69E5F1_.wvu.FilterData" localSheetId="0" hidden="1">'на 01.04.2024'!$A$6:$J$324</definedName>
    <definedName name="Z_83CA38E9_6EC6_4754_9C04_D7C7EB8EFC5C_.wvu.FilterData" localSheetId="0" hidden="1">'на 01.04.2024'!$A$6:$J$324</definedName>
    <definedName name="Z_83E0998E_1CC3_4064_91DB_764D178F410F_.wvu.FilterData" localSheetId="0" hidden="1">'на 01.04.2024'!$A$6:$J$324</definedName>
    <definedName name="Z_83F46F50_E256_4105_BE09_075B932BE5E0_.wvu.FilterData" localSheetId="0" hidden="1">'на 01.04.2024'!$A$6:$J$324</definedName>
    <definedName name="Z_840133FA_9546_4ED0_AA3E_E87F8F80931F_.wvu.FilterData" localSheetId="0" hidden="1">'на 01.04.2024'!$A$6:$J$324</definedName>
    <definedName name="Z_8407F1E6_9EC7_461D_8D1B_94A2C00F9BA6_.wvu.FilterData" localSheetId="0" hidden="1">'на 01.04.2024'!$A$6:$J$324</definedName>
    <definedName name="Z_84281366_54A6_40D4_8AD1_FD667D11A276_.wvu.FilterData" localSheetId="0" hidden="1">'на 01.04.2024'!$A$6:$J$324</definedName>
    <definedName name="Z_8462E4B7_FF49_4401_9CB1_027D70C3D86B_.wvu.FilterData" localSheetId="0" hidden="1">'на 01.04.2024'!$A$6:$G$121</definedName>
    <definedName name="Z_848C260F_D2AB_4B59_9147_D2A04B7CC15C_.wvu.FilterData" localSheetId="0" hidden="1">'на 01.04.2024'!$A$6:$J$324</definedName>
    <definedName name="Z_8510A75A_1B7B_4213_9385_C347600B51A5_.wvu.FilterData" localSheetId="0" hidden="1">'на 01.04.2024'!$A$6:$J$324</definedName>
    <definedName name="Z_8518C130_335F_4917_99A5_712FA6AC79A6_.wvu.FilterData" localSheetId="0" hidden="1">'на 01.04.2024'!$A$6:$J$324</definedName>
    <definedName name="Z_8518EF96_21CF_4CEA_B17C_8AA8E48B82CF_.wvu.FilterData" localSheetId="0" hidden="1">'на 01.04.2024'!$A$6:$J$324</definedName>
    <definedName name="Z_85336449_1C25_4AF7_89BA_281D7385CDF9_.wvu.FilterData" localSheetId="0" hidden="1">'на 01.04.2024'!$A$6:$J$324</definedName>
    <definedName name="Z_854869E6_403B_4AAF_97C4_1B9DF9CBBAC5_.wvu.FilterData" localSheetId="0" hidden="1">'на 01.04.2024'!$A$6:$J$324</definedName>
    <definedName name="Z_85610BEE_6BD4_4AC9_9284_0AD9E6A15466_.wvu.FilterData" localSheetId="0" hidden="1">'на 01.04.2024'!$A$6:$J$324</definedName>
    <definedName name="Z_85621B9F_ABEF_4928_B406_5F6003CD3FC1_.wvu.FilterData" localSheetId="0" hidden="1">'на 01.04.2024'!$A$6:$J$324</definedName>
    <definedName name="Z_856E1644_43B0_4A35_AD05_C3FB0553F633_.wvu.FilterData" localSheetId="0" hidden="1">'на 01.04.2024'!$A$6:$J$324</definedName>
    <definedName name="Z_85941411_C589_4588_ABE6_705DAC8DCC3D_.wvu.FilterData" localSheetId="0" hidden="1">'на 01.04.2024'!$A$6:$J$324</definedName>
    <definedName name="Z_85EC44C9_3155_42D3_A129_8E0E8C37A7B0_.wvu.FilterData" localSheetId="0" hidden="1">'на 01.04.2024'!$A$6:$J$324</definedName>
    <definedName name="Z_8608FEAB_BF57_4E40_9AFB_AA087E242421_.wvu.FilterData" localSheetId="0" hidden="1">'на 01.04.2024'!$A$6:$J$324</definedName>
    <definedName name="Z_86380820_D310_4FD1_8486_5EE03CF82BCB_.wvu.FilterData" localSheetId="0" hidden="1">'на 01.04.2024'!$A$6:$J$324</definedName>
    <definedName name="Z_8649CC96_F63A_4F83_8C89_AA8F47AC05F3_.wvu.FilterData" localSheetId="0" hidden="1">'на 01.04.2024'!$A$6:$G$121</definedName>
    <definedName name="Z_865E39A3_4E09_45FF_A763_447E1E4F2C56_.wvu.FilterData" localSheetId="0" hidden="1">'на 01.04.2024'!$A$6:$J$324</definedName>
    <definedName name="Z_866666B3_A778_4059_8EF6_136684A0F698_.wvu.FilterData" localSheetId="0" hidden="1">'на 01.04.2024'!$A$6:$J$324</definedName>
    <definedName name="Z_868403B4_F60C_4700_B312_EDA79B4B2FC0_.wvu.FilterData" localSheetId="0" hidden="1">'на 01.04.2024'!$A$6:$J$324</definedName>
    <definedName name="Z_86B1DA6D_5F87_43CC_BA9C_CBCD8D78E2B9_.wvu.FilterData" localSheetId="0" hidden="1">'на 01.04.2024'!$A$6:$J$324</definedName>
    <definedName name="Z_86C740F9_7AAF_42EB_851B_65E9F3C95B52_.wvu.FilterData" localSheetId="0" hidden="1">'на 01.04.2024'!$A$6:$J$324</definedName>
    <definedName name="Z_86CC94E8_5CF9_415A_9BBB_07A93C317E62_.wvu.FilterData" localSheetId="0" hidden="1">'на 01.04.2024'!$A$6:$J$324</definedName>
    <definedName name="Z_870396E2_E941_41E9_B45F_A64A4C8701AA_.wvu.FilterData" localSheetId="0" hidden="1">'на 01.04.2024'!$A$6:$J$324</definedName>
    <definedName name="Z_871DCBA4_4473_4C58_85F8_F17781E7BAB8_.wvu.FilterData" localSheetId="0" hidden="1">'на 01.04.2024'!$A$6:$J$324</definedName>
    <definedName name="Z_8751552B_87B3_495B_8801_0AAD8C553C17_.wvu.FilterData" localSheetId="0" hidden="1">'на 01.04.2024'!$A$6:$J$324</definedName>
    <definedName name="Z_875C4B3B_006D_4A89_B446_90FA1A313F21_.wvu.FilterData" localSheetId="0" hidden="1">'на 01.04.2024'!$A$6:$J$324</definedName>
    <definedName name="Z_87649189_6B2A_4AEA_B73C_432C7D94B9DF_.wvu.FilterData" localSheetId="0" hidden="1">'на 01.04.2024'!$A$6:$J$324</definedName>
    <definedName name="Z_8789C1A0_51C5_46EF_B1F1_B319BE008AC1_.wvu.FilterData" localSheetId="0" hidden="1">'на 01.04.2024'!$A$6:$J$324</definedName>
    <definedName name="Z_87AE545F_036F_4E8B_9D04_AE59AB8BAC14_.wvu.FilterData" localSheetId="0" hidden="1">'на 01.04.2024'!$A$6:$G$121</definedName>
    <definedName name="Z_87D86486_B5EF_4463_9350_9D1E042A42DF_.wvu.FilterData" localSheetId="0" hidden="1">'на 01.04.2024'!$A$6:$J$324</definedName>
    <definedName name="Z_882AE0C6_2439_44EF_9DFE_625D71A6FEB9_.wvu.FilterData" localSheetId="0" hidden="1">'на 01.04.2024'!$A$6:$J$324</definedName>
    <definedName name="Z_883D51B0_0A2B_40BD_A4BD_D3780EBDA8D9_.wvu.FilterData" localSheetId="0" hidden="1">'на 01.04.2024'!$A$6:$J$324</definedName>
    <definedName name="Z_88624676_384B_4AFA_AF83_2B82AD5D3D98_.wvu.FilterData" localSheetId="0" hidden="1">'на 01.04.2024'!$A$6:$J$324</definedName>
    <definedName name="Z_8878B53B_0E8A_4A11_8A26_C2AC9BB8A4A9_.wvu.FilterData" localSheetId="0" hidden="1">'на 01.04.2024'!$A$6:$G$121</definedName>
    <definedName name="Z_888B8943_9277_42CB_A862_699801009D7B_.wvu.FilterData" localSheetId="0" hidden="1">'на 01.04.2024'!$A$6:$J$324</definedName>
    <definedName name="Z_88A0F5C8_F1C4_4816_99C8_59CB44BCE491_.wvu.FilterData" localSheetId="0" hidden="1">'на 01.04.2024'!$A$6:$J$324</definedName>
    <definedName name="Z_893C2773_315C_4E37_8B64_9EE805C92E03_.wvu.FilterData" localSheetId="0" hidden="1">'на 01.04.2024'!$A$6:$J$324</definedName>
    <definedName name="Z_893FA4D1_A90D_4C00_9051_4D40650C669D_.wvu.FilterData" localSheetId="0" hidden="1">'на 01.04.2024'!$A$6:$J$324</definedName>
    <definedName name="Z_895608B2_F053_445E_BD6A_E885E9D4FE51_.wvu.FilterData" localSheetId="0" hidden="1">'на 01.04.2024'!$A$6:$J$324</definedName>
    <definedName name="Z_898FFEFC_C4FC_44BB_BE63_00FC13DD2042_.wvu.FilterData" localSheetId="0" hidden="1">'на 01.04.2024'!$A$6:$J$324</definedName>
    <definedName name="Z_89B7EB11_B431_495B_8717_0FB1D7038D4D_.wvu.FilterData" localSheetId="0" hidden="1">'на 01.04.2024'!$A$6:$J$324</definedName>
    <definedName name="Z_89C6A5BF_E8A5_4A6F_A481_15B2F7A6D4E2_.wvu.FilterData" localSheetId="0" hidden="1">'на 01.04.2024'!$A$6:$J$324</definedName>
    <definedName name="Z_89F2DB1B_0F19_4230_A501_8A6666788E86_.wvu.FilterData" localSheetId="0" hidden="1">'на 01.04.2024'!$A$6:$J$324</definedName>
    <definedName name="Z_8A41FBA1_BA6E_427F_A553_A9C3E8212455_.wvu.FilterData" localSheetId="0" hidden="1">'на 01.04.2024'!$A$6:$J$324</definedName>
    <definedName name="Z_8A4ABF0A_262D_4454_86FE_CA0ADCDF3E94_.wvu.FilterData" localSheetId="0" hidden="1">'на 01.04.2024'!$A$6:$J$324</definedName>
    <definedName name="Z_8A6EF72C_042A_4DF1_B8A8_B855EB7A6B7F_.wvu.FilterData" localSheetId="0" hidden="1">'на 01.04.2024'!$A$6:$J$324</definedName>
    <definedName name="Z_8A83BB05_A099_45A6_BCD6_AC705E61E0E9_.wvu.FilterData" localSheetId="0" hidden="1">'на 01.04.2024'!$A$6:$J$324</definedName>
    <definedName name="Z_8AEDF337_2CA8_4768_B777_87BA785EB7CF_.wvu.FilterData" localSheetId="0" hidden="1">'на 01.04.2024'!$A$6:$J$324</definedName>
    <definedName name="Z_8B038B35_C81C_4F87_B7FE_FC546863AAA3_.wvu.FilterData" localSheetId="0" hidden="1">'на 01.04.2024'!$A$6:$J$324</definedName>
    <definedName name="Z_8B7BC899_0D53_4882_95BB_EC54986F093C_.wvu.FilterData" localSheetId="0" hidden="1">'на 01.04.2024'!$A$6:$J$324</definedName>
    <definedName name="Z_8BA7C340_DD6D_4BDE_939B_41C98A02B423_.wvu.FilterData" localSheetId="0" hidden="1">'на 01.04.2024'!$A$6:$J$324</definedName>
    <definedName name="Z_8BB118EA_41BC_4E46_8EA1_4268AA5B6DB1_.wvu.FilterData" localSheetId="0" hidden="1">'на 01.04.2024'!$A$6:$J$324</definedName>
    <definedName name="Z_8C04CD6E_A1CC_4EF8_8DD5_B859F52073A0_.wvu.FilterData" localSheetId="0" hidden="1">'на 01.04.2024'!$A$6:$J$324</definedName>
    <definedName name="Z_8C15169D_866A_4B76_97A9_CFB24DCBDF03_.wvu.FilterData" localSheetId="0" hidden="1">'на 01.04.2024'!$A$6:$J$324</definedName>
    <definedName name="Z_8C654415_86D2_479D_A511_8A4B3774E375_.wvu.FilterData" localSheetId="0" hidden="1">'на 01.04.2024'!$A$6:$G$121</definedName>
    <definedName name="Z_8CA49777_A122_4C8E_B71D_F70B50700BB1_.wvu.FilterData" localSheetId="0" hidden="1">'на 01.04.2024'!$A$6:$J$324</definedName>
    <definedName name="Z_8CAD663B_CD5E_4846_B4FD_69BCB6D1EB12_.wvu.FilterData" localSheetId="0" hidden="1">'на 01.04.2024'!$A$6:$G$121</definedName>
    <definedName name="Z_8CB267BE_E783_4914_8FFF_50D79F1D75CF_.wvu.FilterData" localSheetId="0" hidden="1">'на 01.04.2024'!$A$6:$G$121</definedName>
    <definedName name="Z_8D0153EB_A3EC_4213_A12B_74D6D827770F_.wvu.FilterData" localSheetId="0" hidden="1">'на 01.04.2024'!$A$6:$J$324</definedName>
    <definedName name="Z_8D165CA5_5C34_4274_A8CC_4FBD8A8EE6D4_.wvu.FilterData" localSheetId="0" hidden="1">'на 01.04.2024'!$A$6:$J$324</definedName>
    <definedName name="Z_8D7BE686_9FAF_4C26_8FD5_5395E55E0797_.wvu.FilterData" localSheetId="0" hidden="1">'на 01.04.2024'!$A$6:$G$121</definedName>
    <definedName name="Z_8D7C2311_E9FE_48F6_9665_BB17829B147C_.wvu.FilterData" localSheetId="0" hidden="1">'на 01.04.2024'!$A$6:$J$324</definedName>
    <definedName name="Z_8D83F5BC_9DC1_4DEE_9656_D0F89A0C1332_.wvu.FilterData" localSheetId="0" hidden="1">'на 01.04.2024'!$A$6:$J$324</definedName>
    <definedName name="Z_8D8D2F4C_3B7E_4C1F_A367_4BA418733E1A_.wvu.FilterData" localSheetId="0" hidden="1">'на 01.04.2024'!$A$6:$G$121</definedName>
    <definedName name="Z_8DDC8341_BA1A_40C0_A52A_76C24F0B5E7E_.wvu.FilterData" localSheetId="0" hidden="1">'на 01.04.2024'!$A$6:$J$324</definedName>
    <definedName name="Z_8DFDD887_4859_4275_91A7_634544543F21_.wvu.FilterData" localSheetId="0" hidden="1">'на 01.04.2024'!$A$6:$J$324</definedName>
    <definedName name="Z_8E24E498_16C5_4763_BA45_4106C3DB8EF3_.wvu.FilterData" localSheetId="0" hidden="1">'на 01.04.2024'!$A$6:$J$324</definedName>
    <definedName name="Z_8E62A2BE_7CE7_496E_AC79_F133ABDC98BF_.wvu.FilterData" localSheetId="0" hidden="1">'на 01.04.2024'!$A$6:$G$121</definedName>
    <definedName name="Z_8E9F6F00_AE74_405E_A586_56EFCF2E0935_.wvu.FilterData" localSheetId="0" hidden="1">'на 01.04.2024'!$A$6:$J$324</definedName>
    <definedName name="Z_8EA7C6D4_F193_4075_8196_10FD06AEAE16_.wvu.FilterData" localSheetId="0" hidden="1">'на 01.04.2024'!$A$6:$J$324</definedName>
    <definedName name="Z_8EEA3962_BA4C_439A_A251_8CA09A99457C_.wvu.FilterData" localSheetId="0" hidden="1">'на 01.04.2024'!$A$6:$J$324</definedName>
    <definedName name="Z_8EEB3EFB_2D0D_474D_A904_853356F13984_.wvu.FilterData" localSheetId="0" hidden="1">'на 01.04.2024'!$A$6:$J$324</definedName>
    <definedName name="Z_8F015CE9_2E20_4ABC_8D73_2DADA0398ADB_.wvu.FilterData" localSheetId="0" hidden="1">'на 01.04.2024'!$A$6:$J$324</definedName>
    <definedName name="Z_8F2A8A22_72A2_4B00_8248_255CA52D5828_.wvu.FilterData" localSheetId="0" hidden="1">'на 01.04.2024'!$A$6:$J$324</definedName>
    <definedName name="Z_8F2C6946_96AE_437C_B49F_554BFA809A0E_.wvu.FilterData" localSheetId="0" hidden="1">'на 01.04.2024'!$A$6:$J$324</definedName>
    <definedName name="Z_8F77D1FA_0A19_42EE_8A6C_A8B882128C49_.wvu.FilterData" localSheetId="0" hidden="1">'на 01.04.2024'!$A$6:$J$324</definedName>
    <definedName name="Z_8FD78121_CB71_4872_A652_D9C18464D3A6_.wvu.FilterData" localSheetId="0" hidden="1">'на 01.04.2024'!$A$6:$J$324</definedName>
    <definedName name="Z_8FF9DCA5_6AD6_43DC_B4C2_6F2C2BD54E25_.wvu.FilterData" localSheetId="0" hidden="1">'на 01.04.2024'!$A$6:$J$324</definedName>
    <definedName name="Z_90067115_7038_486C_B585_B48F5820801A_.wvu.FilterData" localSheetId="0" hidden="1">'на 01.04.2024'!$A$6:$J$324</definedName>
    <definedName name="Z_9044C5A5_1D21_4DB7_B551_B82CFEBFBFBE_.wvu.FilterData" localSheetId="0" hidden="1">'на 01.04.2024'!$A$6:$J$324</definedName>
    <definedName name="Z_9089CAE7_C9D5_4B44_BF40_622C1D4BEC1A_.wvu.FilterData" localSheetId="0" hidden="1">'на 01.04.2024'!$A$6:$J$324</definedName>
    <definedName name="Z_90B62036_E8E2_47F2_BA67_9490969E5E89_.wvu.FilterData" localSheetId="0" hidden="1">'на 01.04.2024'!$A$6:$J$324</definedName>
    <definedName name="Z_91103F08_EE62_4F95_B47C_65D13A7070C8_.wvu.FilterData" localSheetId="0" hidden="1">'на 01.04.2024'!$A$6:$J$324</definedName>
    <definedName name="Z_91482E4A_EB85_41D6_AA9F_21521D0F577E_.wvu.FilterData" localSheetId="0" hidden="1">'на 01.04.2024'!$A$6:$J$324</definedName>
    <definedName name="Z_918A6906_EEB1_41A5_B5B8_D49624FA7E5D_.wvu.FilterData" localSheetId="0" hidden="1">'на 01.04.2024'!$A$6:$J$324</definedName>
    <definedName name="Z_91980255_9E0D_4754_B41B_E30D384F3798_.wvu.FilterData" localSheetId="0" hidden="1">'на 01.04.2024'!$A$6:$J$324</definedName>
    <definedName name="Z_91A44DD7_EFA1_45BC_BF8A_C6EBAED142C3_.wvu.FilterData" localSheetId="0" hidden="1">'на 01.04.2024'!$A$6:$J$324</definedName>
    <definedName name="Z_91C7E186_AE28_4C9E_8077_A31D4139721A_.wvu.FilterData" localSheetId="0" hidden="1">'на 01.04.2024'!$A$6:$J$324</definedName>
    <definedName name="Z_91E3A4F6_DD5F_4801_8A73_43FA173EA59A_.wvu.FilterData" localSheetId="0" hidden="1">'на 01.04.2024'!$A$6:$J$324</definedName>
    <definedName name="Z_91E5436E_0024_42B4_98F4_04A24F8B99A9_.wvu.FilterData" localSheetId="0" hidden="1">'на 01.04.2024'!$A$6:$J$324</definedName>
    <definedName name="Z_91E66982_B953_4C54_8AD4_16330160AA89_.wvu.FilterData" localSheetId="0" hidden="1">'на 01.04.2024'!$A$6:$J$324</definedName>
    <definedName name="Z_91F584A5_D61F_44F7_A2E2_ED1F57BC36CD_.wvu.FilterData" localSheetId="0" hidden="1">'на 01.04.2024'!$A$6:$J$324</definedName>
    <definedName name="Z_920A2071_C71B_4F9A_9162_3A507E3571B7_.wvu.FilterData" localSheetId="0" hidden="1">'на 01.04.2024'!$A$6:$J$324</definedName>
    <definedName name="Z_920FBB9C_08EB_4E34_86D0_F557F6CFABB8_.wvu.FilterData" localSheetId="0" hidden="1">'на 01.04.2024'!$A$6:$J$324</definedName>
    <definedName name="Z_922220EF_8793_4191_9B5A_0B7A0626470B_.wvu.FilterData" localSheetId="0" hidden="1">'на 01.04.2024'!$A$6:$J$324</definedName>
    <definedName name="Z_926731AA_9A88_47C5_8058_DA6BC91B3B99_.wvu.FilterData" localSheetId="0" hidden="1">'на 01.04.2024'!$A$6:$J$324</definedName>
    <definedName name="Z_92A69ACC_08E1_4049_9A4E_909BE09E8D3F_.wvu.FilterData" localSheetId="0" hidden="1">'на 01.04.2024'!$A$6:$J$324</definedName>
    <definedName name="Z_92A7494D_B642_4D2E_8A98_FA3ADD190BCE_.wvu.FilterData" localSheetId="0" hidden="1">'на 01.04.2024'!$A$6:$J$324</definedName>
    <definedName name="Z_92A89EF4_8A4E_4790_B0CC_01892B6039EB_.wvu.FilterData" localSheetId="0" hidden="1">'на 01.04.2024'!$A$6:$J$324</definedName>
    <definedName name="Z_92B14807_1A18_49A7_BCF6_3D45DEFE0E47_.wvu.FilterData" localSheetId="0" hidden="1">'на 01.04.2024'!$A$6:$J$324</definedName>
    <definedName name="Z_92E38377_38CC_496E_BBD8_5394F7550FE3_.wvu.FilterData" localSheetId="0" hidden="1">'на 01.04.2024'!$A$6:$J$324</definedName>
    <definedName name="Z_93030161_EBD2_4C55_BB01_67290B2149A7_.wvu.FilterData" localSheetId="0" hidden="1">'на 01.04.2024'!$A$6:$J$324</definedName>
    <definedName name="Z_932BE495_A32C_47B0_BF0E_874E476F72D8_.wvu.FilterData" localSheetId="0" hidden="1">'на 01.04.2024'!$A$6:$J$324</definedName>
    <definedName name="Z_933DA2FC_B112_40A2_BE08_E6EA824C0E7F_.wvu.FilterData" localSheetId="0" hidden="1">'на 01.04.2024'!$A$6:$J$324</definedName>
    <definedName name="Z_935DFEC4_8817_4BB5_A846_9674D5A05EE9_.wvu.FilterData" localSheetId="0" hidden="1">'на 01.04.2024'!$A$6:$G$121</definedName>
    <definedName name="Z_9383D20C_4E67_4617_BFD5_46F20FC7CFD1_.wvu.FilterData" localSheetId="0" hidden="1">'на 01.04.2024'!$A$6:$J$324</definedName>
    <definedName name="Z_938F43B0_CEED_4632_948B_C835F76DFE4A_.wvu.FilterData" localSheetId="0" hidden="1">'на 01.04.2024'!$A$6:$J$324</definedName>
    <definedName name="Z_93997AAE_3E78_48E8_AE0E_38B78085663A_.wvu.FilterData" localSheetId="0" hidden="1">'на 01.04.2024'!$A$6:$J$324</definedName>
    <definedName name="Z_93BF033D_2036_4742_AB68_242DB5BA821E_.wvu.FilterData" localSheetId="0" hidden="1">'на 01.04.2024'!$A$6:$J$324</definedName>
    <definedName name="Z_94262A3D_D7A5_4964_AED4_F20AF2A2ECE3_.wvu.FilterData" localSheetId="0" hidden="1">'на 01.04.2024'!$A$6:$J$324</definedName>
    <definedName name="Z_944D1186_FA84_48E6_9A44_19022D55084A_.wvu.FilterData" localSheetId="0" hidden="1">'на 01.04.2024'!$A$6:$J$324</definedName>
    <definedName name="Z_94851B80_49A7_4207_A790_443843F85060_.wvu.FilterData" localSheetId="0" hidden="1">'на 01.04.2024'!$A$6:$J$324</definedName>
    <definedName name="Z_949A7D0E_EBB0_4939_AB12_3F79A0A0ED4F_.wvu.FilterData" localSheetId="0" hidden="1">'на 01.04.2024'!$A$6:$J$324</definedName>
    <definedName name="Z_94B7C2B3_DC8A_4452_BC25_88DB8E474127_.wvu.FilterData" localSheetId="0" hidden="1">'на 01.04.2024'!$A$6:$J$324</definedName>
    <definedName name="Z_94E3B816_367C_44F4_94FC_13D42F694C13_.wvu.FilterData" localSheetId="0" hidden="1">'на 01.04.2024'!$A$6:$J$324</definedName>
    <definedName name="Z_94EA4FF3_9C66_4E05_B605_F34B86071F69_.wvu.FilterData" localSheetId="0" hidden="1">'на 01.04.2024'!$A$6:$J$324</definedName>
    <definedName name="Z_950C870F_3AF0_4B80_9D18_1687A05DE5A8_.wvu.FilterData" localSheetId="0" hidden="1">'на 01.04.2024'!$A$6:$J$324</definedName>
    <definedName name="Z_9567BAA3_C404_4ADC_8B8B_933A1A5CE7B8_.wvu.FilterData" localSheetId="0" hidden="1">'на 01.04.2024'!$A$6:$J$324</definedName>
    <definedName name="Z_95B26847_5719_44C4_809A_1AA433F7B4DC_.wvu.FilterData" localSheetId="0" hidden="1">'на 01.04.2024'!$A$6:$J$324</definedName>
    <definedName name="Z_95B5A563_A81C_425C_AC80_18232E0FA0F2_.wvu.FilterData" localSheetId="0" hidden="1">'на 01.04.2024'!$A$6:$G$121</definedName>
    <definedName name="Z_95DCDA71_E71C_4701_B168_34A55CC7547D_.wvu.FilterData" localSheetId="0" hidden="1">'на 01.04.2024'!$A$6:$J$324</definedName>
    <definedName name="Z_95E04D27_058D_4765_8CB6_B789CC5A15B9_.wvu.FilterData" localSheetId="0" hidden="1">'на 01.04.2024'!$A$6:$J$324</definedName>
    <definedName name="Z_96167660_EA8B_4F7D_87A1_785E97B459B3_.wvu.FilterData" localSheetId="0" hidden="1">'на 01.04.2024'!$A$6:$G$121</definedName>
    <definedName name="Z_96879477_4713_4ABC_982A_7EB1C07B4DED_.wvu.FilterData" localSheetId="0" hidden="1">'на 01.04.2024'!$A$6:$G$121</definedName>
    <definedName name="Z_969E164A_AA47_4A3D_AECC_F3C5A8BBA40A_.wvu.FilterData" localSheetId="0" hidden="1">'на 01.04.2024'!$A$6:$J$324</definedName>
    <definedName name="Z_96C46F49_6CFA_47C5_9713_424D77847057_.wvu.FilterData" localSheetId="0" hidden="1">'на 01.04.2024'!$A$6:$J$324</definedName>
    <definedName name="Z_9780079B_2369_4362_9878_DE63286783A8_.wvu.FilterData" localSheetId="0" hidden="1">'на 01.04.2024'!$A$6:$J$324</definedName>
    <definedName name="Z_9789C022_BEB5_4A51_89C2_B2D27533BB96_.wvu.FilterData" localSheetId="0" hidden="1">'на 01.04.2024'!$A$6:$J$324</definedName>
    <definedName name="Z_97AF5CDA_9057_4A36_BC76_223B85F59585_.wvu.FilterData" localSheetId="0" hidden="1">'на 01.04.2024'!$A$6:$J$324</definedName>
    <definedName name="Z_97B55429_A18E_43B5_9AF8_FE73FCDE4BBB_.wvu.FilterData" localSheetId="0" hidden="1">'на 01.04.2024'!$A$6:$J$324</definedName>
    <definedName name="Z_97D68CA5_AD8F_44B6_A9B3_0D8C837D550D_.wvu.FilterData" localSheetId="0" hidden="1">'на 01.04.2024'!$A$6:$J$324</definedName>
    <definedName name="Z_97E2C09C_6040_4BDA_B6A0_AF60F993AC48_.wvu.FilterData" localSheetId="0" hidden="1">'на 01.04.2024'!$A$6:$J$324</definedName>
    <definedName name="Z_97F74FDF_2C27_4D85_A3A7_1EF51A8A2DFF_.wvu.FilterData" localSheetId="0" hidden="1">'на 01.04.2024'!$A$6:$G$121</definedName>
    <definedName name="Z_98129A51_88E5_4251_86B3_4C65031C53AB_.wvu.FilterData" localSheetId="0" hidden="1">'на 01.04.2024'!$A$6:$J$324</definedName>
    <definedName name="Z_98620FAB_A12D_44CF_95E4_17A962FCE777_.wvu.FilterData" localSheetId="0" hidden="1">'на 01.04.2024'!$A$6:$J$324</definedName>
    <definedName name="Z_987C1B6D_28A7_49CB_BBF0_6C3FFB9FC1C5_.wvu.FilterData" localSheetId="0" hidden="1">'на 01.04.2024'!$A$6:$J$324</definedName>
    <definedName name="Z_98AE7DDA_90CE_4E15_AD8D_6630EEDB042C_.wvu.FilterData" localSheetId="0" hidden="1">'на 01.04.2024'!$A$6:$J$324</definedName>
    <definedName name="Z_98BF881C_EB9C_4397_B787_F3FB50ED2890_.wvu.FilterData" localSheetId="0" hidden="1">'на 01.04.2024'!$A$6:$J$324</definedName>
    <definedName name="Z_98C1F731_7785_46EC_93E7_63FBC0B5FDAF_.wvu.FilterData" localSheetId="0" hidden="1">'на 01.04.2024'!$A$6:$J$324</definedName>
    <definedName name="Z_98E168F2_55D9_4CA5_BFC7_4762AF11FD48_.wvu.FilterData" localSheetId="0" hidden="1">'на 01.04.2024'!$A$6:$J$324</definedName>
    <definedName name="Z_998B8119_4FF3_4A16_838D_539C6AE34D55_.wvu.Cols" localSheetId="0" hidden="1">'на 01.04.2024'!#REF!,'на 01.04.2024'!#REF!</definedName>
    <definedName name="Z_998B8119_4FF3_4A16_838D_539C6AE34D55_.wvu.FilterData" localSheetId="0" hidden="1">'на 01.04.2024'!$A$6:$J$324</definedName>
    <definedName name="Z_998B8119_4FF3_4A16_838D_539C6AE34D55_.wvu.PrintArea" localSheetId="0" hidden="1">'на 01.04.2024'!$A$1:$J$81</definedName>
    <definedName name="Z_998B8119_4FF3_4A16_838D_539C6AE34D55_.wvu.PrintTitles" localSheetId="0" hidden="1">'на 01.04.2024'!$4:$7</definedName>
    <definedName name="Z_998B8119_4FF3_4A16_838D_539C6AE34D55_.wvu.Rows" localSheetId="0" hidden="1">'на 01.04.2024'!#REF!</definedName>
    <definedName name="Z_99950613_28E7_4EC2_B918_559A2757B0A9_.wvu.FilterData" localSheetId="0" hidden="1">'на 01.04.2024'!$A$6:$J$324</definedName>
    <definedName name="Z_99950613_28E7_4EC2_B918_559A2757B0A9_.wvu.PrintArea" localSheetId="0" hidden="1">'на 01.04.2024'!$A$1:$J$85</definedName>
    <definedName name="Z_99950613_28E7_4EC2_B918_559A2757B0A9_.wvu.PrintTitles" localSheetId="0" hidden="1">'на 01.04.2024'!$4:$7</definedName>
    <definedName name="Z_99A00621_53DB_4FBF_8383_336AC7B2FEE0_.wvu.FilterData" localSheetId="0" hidden="1">'на 01.04.2024'!$A$6:$J$324</definedName>
    <definedName name="Z_99CF054E_AEDB_4A51_B68B_4F633DBED6E4_.wvu.FilterData" localSheetId="0" hidden="1">'на 01.04.2024'!$A$6:$J$324</definedName>
    <definedName name="Z_9A28E7E9_55CD_40D9_9E29_E07B8DD3C238_.wvu.FilterData" localSheetId="0" hidden="1">'на 01.04.2024'!$A$6:$J$324</definedName>
    <definedName name="Z_9A6418C5_C15B_4481_8C01_E36546203821_.wvu.FilterData" localSheetId="0" hidden="1">'на 01.04.2024'!$A$6:$J$324</definedName>
    <definedName name="Z_9A769443_7DFA_43D5_AB26_6F2EEF53DAF1_.wvu.FilterData" localSheetId="0" hidden="1">'на 01.04.2024'!$A$6:$G$121</definedName>
    <definedName name="Z_9A867A2D_A50A_44FA_836D_C92580FE5490_.wvu.FilterData" localSheetId="0" hidden="1">'на 01.04.2024'!$A$6:$J$324</definedName>
    <definedName name="Z_9A8805C9_3F9C_4C37_94BC_61EEF8D2C885_.wvu.FilterData" localSheetId="0" hidden="1">'на 01.04.2024'!$A$6:$J$324</definedName>
    <definedName name="Z_9A8CADCF_85D0_4D32_80F2_6CE3DE83CA66_.wvu.FilterData" localSheetId="0" hidden="1">'на 01.04.2024'!$A$6:$J$324</definedName>
    <definedName name="Z_9AC9A08D_DDA5_4930_8B8C_0142EF44B186_.wvu.FilterData" localSheetId="0" hidden="1">'на 01.04.2024'!$A$6:$J$324</definedName>
    <definedName name="Z_9B640DD4_FBFD_444A_B4D5_4A34ED79B9BC_.wvu.FilterData" localSheetId="0" hidden="1">'на 01.04.2024'!$A$6:$J$324</definedName>
    <definedName name="Z_9B723B90_D177_44EB_B522_DF16ACCC072C_.wvu.FilterData" localSheetId="0" hidden="1">'на 01.04.2024'!$A$6:$J$324</definedName>
    <definedName name="Z_9B77C18C_32C0_4A8F_8326_B1F3EFEE1CFC_.wvu.FilterData" localSheetId="0" hidden="1">'на 01.04.2024'!$A$6:$J$324</definedName>
    <definedName name="Z_9B8594B3_5A23_429C_8216_768B2C51BE04_.wvu.FilterData" localSheetId="0" hidden="1">'на 01.04.2024'!$A$6:$J$324</definedName>
    <definedName name="Z_9C310551_EC8B_4B87_B5AF_39FC532C6FE3_.wvu.FilterData" localSheetId="0" hidden="1">'на 01.04.2024'!$A$6:$G$121</definedName>
    <definedName name="Z_9C38FBC7_6E93_40A5_BD30_7720FC92D0D4_.wvu.FilterData" localSheetId="0" hidden="1">'на 01.04.2024'!$A$6:$J$324</definedName>
    <definedName name="Z_9C9C6403_3B1D_44F0_9126_C822E2C48F50_.wvu.FilterData" localSheetId="0" hidden="1">'на 01.04.2024'!$A$6:$J$324</definedName>
    <definedName name="Z_9CB26755_9CF3_42C9_A567_6FF9CCE0F397_.wvu.FilterData" localSheetId="0" hidden="1">'на 01.04.2024'!$A$6:$J$324</definedName>
    <definedName name="Z_9CE1F91A_5326_41A6_9CA7_C24ACCBE2F48_.wvu.FilterData" localSheetId="0" hidden="1">'на 01.04.2024'!$A$6:$J$324</definedName>
    <definedName name="Z_9D24C81C_5B18_4B40_BF88_7236C9CAE366_.wvu.FilterData" localSheetId="0" hidden="1">'на 01.04.2024'!$A$6:$G$121</definedName>
    <definedName name="Z_9D55B27A_A816_4639_ABA2_B3C9D0F32D66_.wvu.FilterData" localSheetId="0" hidden="1">'на 01.04.2024'!$A$6:$J$324</definedName>
    <definedName name="Z_9D77AE3D_336F_4B9F_99DD_F44674E52509_.wvu.FilterData" localSheetId="0" hidden="1">'на 01.04.2024'!$A$6:$J$324</definedName>
    <definedName name="Z_9DB67999_45BF_4538_9CF8_C9958A6A7967_.wvu.FilterData" localSheetId="0" hidden="1">'на 01.04.2024'!$A$6:$J$324</definedName>
    <definedName name="Z_9DE7839B_6B77_48C9_B008_4D6E417DD85D_.wvu.FilterData" localSheetId="0" hidden="1">'на 01.04.2024'!$A$6:$J$324</definedName>
    <definedName name="Z_9E1D944D_E62F_4660_B928_F956F86CCB3D_.wvu.FilterData" localSheetId="0" hidden="1">'на 01.04.2024'!$A$6:$J$324</definedName>
    <definedName name="Z_9E500623_C422_42E9_B57D_FB9A70C3BF5A_.wvu.FilterData" localSheetId="0" hidden="1">'на 01.04.2024'!$A$6:$J$324</definedName>
    <definedName name="Z_9E720D93_31F0_4636_BA00_6CE6F83F3651_.wvu.FilterData" localSheetId="0" hidden="1">'на 01.04.2024'!$A$6:$J$324</definedName>
    <definedName name="Z_9E7BD09E_D434_4E3C_9FAA_2900F6037295_.wvu.FilterData" localSheetId="0" hidden="1">'на 01.04.2024'!$A$6:$J$324</definedName>
    <definedName name="Z_9E7F50FF_C9DB_4C91_A260_E5B938A310C7_.wvu.FilterData" localSheetId="0" hidden="1">'на 01.04.2024'!$A$6:$J$324</definedName>
    <definedName name="Z_9E8CC397_2783_4F20_ACB5_A8A817E7F0D5_.wvu.FilterData" localSheetId="0" hidden="1">'на 01.04.2024'!$A$6:$J$324</definedName>
    <definedName name="Z_9E943B7D_D4C7_443F_BC4C_8AB90546D8A5_.wvu.Cols" localSheetId="0" hidden="1">'на 01.04.2024'!#REF!,'на 01.04.2024'!#REF!</definedName>
    <definedName name="Z_9E943B7D_D4C7_443F_BC4C_8AB90546D8A5_.wvu.FilterData" localSheetId="0" hidden="1">'на 01.04.2024'!$A$2:$J$61</definedName>
    <definedName name="Z_9E943B7D_D4C7_443F_BC4C_8AB90546D8A5_.wvu.PrintTitles" localSheetId="0" hidden="1">'на 01.04.2024'!$4:$7</definedName>
    <definedName name="Z_9E943B7D_D4C7_443F_BC4C_8AB90546D8A5_.wvu.Rows" localSheetId="0" hidden="1">'на 01.04.2024'!#REF!,'на 01.04.2024'!#REF!,'на 01.04.2024'!#REF!,'на 01.04.2024'!#REF!,'на 01.04.2024'!#REF!,'на 01.04.2024'!#REF!,'на 01.04.2024'!#REF!,'на 01.04.2024'!#REF!,'на 01.04.2024'!#REF!,'на 01.04.2024'!#REF!,'на 01.04.2024'!#REF!,'на 01.04.2024'!#REF!,'на 01.04.2024'!#REF!,'на 01.04.2024'!#REF!,'на 01.04.2024'!#REF!,'на 01.04.2024'!#REF!,'на 01.04.2024'!#REF!,'на 01.04.2024'!#REF!,'на 01.04.2024'!#REF!,'на 01.04.2024'!#REF!</definedName>
    <definedName name="Z_9EC99D85_9CBB_4D41_A0AC_5A782960B43C_.wvu.FilterData" localSheetId="0" hidden="1">'на 01.04.2024'!$A$6:$G$121</definedName>
    <definedName name="Z_9EE9225B_6C4B_479E_B8A3_AD0EB35235F9_.wvu.FilterData" localSheetId="0" hidden="1">'на 01.04.2024'!$A$6:$J$324</definedName>
    <definedName name="Z_9EF1F674_DED2_480F_93CF_3F8820F0B495_.wvu.FilterData" localSheetId="0" hidden="1">'на 01.04.2024'!$A$6:$J$324</definedName>
    <definedName name="Z_9EF773C3_458A_43E1_AD4B_8529B5411947_.wvu.FilterData" localSheetId="0" hidden="1">'на 01.04.2024'!$A$6:$J$324</definedName>
    <definedName name="Z_9F177CB5_F892_437A_B507_320EC4F3826D_.wvu.FilterData" localSheetId="0" hidden="1">'на 01.04.2024'!$A$6:$J$324</definedName>
    <definedName name="Z_9F469FEB_94D1_4BA9_BDF6_0A94C53541EA_.wvu.FilterData" localSheetId="0" hidden="1">'на 01.04.2024'!$A$6:$J$324</definedName>
    <definedName name="Z_9FA29541_62F4_4CED_BF33_19F6BA57578F_.wvu.Cols" localSheetId="0" hidden="1">'на 01.04.2024'!#REF!,'на 01.04.2024'!#REF!</definedName>
    <definedName name="Z_9FA29541_62F4_4CED_BF33_19F6BA57578F_.wvu.FilterData" localSheetId="0" hidden="1">'на 01.04.2024'!$A$6:$J$324</definedName>
    <definedName name="Z_9FA29541_62F4_4CED_BF33_19F6BA57578F_.wvu.PrintArea" localSheetId="0" hidden="1">'на 01.04.2024'!$A$1:$J$81</definedName>
    <definedName name="Z_9FA29541_62F4_4CED_BF33_19F6BA57578F_.wvu.PrintTitles" localSheetId="0" hidden="1">'на 01.04.2024'!$4:$7</definedName>
    <definedName name="Z_9FDAEEB9_7434_4701_B9D3_AEFADA35D37B_.wvu.FilterData" localSheetId="0" hidden="1">'на 01.04.2024'!$A$6:$J$324</definedName>
    <definedName name="Z_A03C4C06_B945_48DE_83E2_706D18377BFA_.wvu.FilterData" localSheetId="0" hidden="1">'на 01.04.2024'!$A$6:$J$324</definedName>
    <definedName name="Z_A0441A70_4C93_4AA0_AF04_3A7C9239CEF3_.wvu.FilterData" localSheetId="0" hidden="1">'на 01.04.2024'!$A$6:$J$324</definedName>
    <definedName name="Z_A0705A92_5C48_4D34_8BC4_2ECE0700F6B7_.wvu.FilterData" localSheetId="0" hidden="1">'на 01.04.2024'!$A$6:$J$324</definedName>
    <definedName name="Z_A076AA26_B89C_401B_BFC1_DBB6CC9D6D95_.wvu.FilterData" localSheetId="0" hidden="1">'на 01.04.2024'!$A$6:$J$324</definedName>
    <definedName name="Z_A08B7B60_BE09_484D_B75E_15D9DE206B17_.wvu.FilterData" localSheetId="0" hidden="1">'на 01.04.2024'!$A$6:$J$324</definedName>
    <definedName name="Z_A093B42E_9A89_466E_B0C4_02A954963F74_.wvu.FilterData" localSheetId="0" hidden="1">'на 01.04.2024'!$A$6:$J$324</definedName>
    <definedName name="Z_A0963EEC_5578_46DF_B7B0_2B9F8CADC5B9_.wvu.FilterData" localSheetId="0" hidden="1">'на 01.04.2024'!$A$6:$J$324</definedName>
    <definedName name="Z_A0A3CD9B_2436_40D7_91DB_589A95FBBF00_.wvu.FilterData" localSheetId="0" hidden="1">'на 01.04.2024'!$A$6:$J$324</definedName>
    <definedName name="Z_A0A3CD9B_2436_40D7_91DB_589A95FBBF00_.wvu.PrintArea" localSheetId="0" hidden="1">'на 01.04.2024'!$A$1:$J$123</definedName>
    <definedName name="Z_A0A3CD9B_2436_40D7_91DB_589A95FBBF00_.wvu.PrintTitles" localSheetId="0" hidden="1">'на 01.04.2024'!$4:$7</definedName>
    <definedName name="Z_A0B88556_74B6_47DD_919E_F05FE459C0D2_.wvu.FilterData" localSheetId="0" hidden="1">'на 01.04.2024'!$A$6:$J$324</definedName>
    <definedName name="Z_A0EB0A04_1124_498B_8C4B_C1E25B53C1A8_.wvu.FilterData" localSheetId="0" hidden="1">'на 01.04.2024'!$A$6:$G$121</definedName>
    <definedName name="Z_A0F76A4B_6862_4C98_8A93_2EBAEE1B6BB0_.wvu.FilterData" localSheetId="0" hidden="1">'на 01.04.2024'!$A$6:$J$324</definedName>
    <definedName name="Z_A113B19A_DB2C_4585_AED7_B7EF9F05E57E_.wvu.FilterData" localSheetId="0" hidden="1">'на 01.04.2024'!$A$6:$J$324</definedName>
    <definedName name="Z_A1252AD3_62A9_4B5D_B0FA_98A0DCCDEFC0_.wvu.FilterData" localSheetId="0" hidden="1">'на 01.04.2024'!$A$6:$J$324</definedName>
    <definedName name="Z_A16EB437_3CC8_4E6F_BBBC_69B23743E827_.wvu.FilterData" localSheetId="0" hidden="1">'на 01.04.2024'!$A$6:$J$324</definedName>
    <definedName name="Z_A1D433E9_C75F_4412_BF40_B52D987155DD_.wvu.FilterData" localSheetId="0" hidden="1">'на 01.04.2024'!$A$6:$J$324</definedName>
    <definedName name="Z_A1F73EBC_FDF3_4E2E_ACF3_35A0CE17D52C_.wvu.FilterData" localSheetId="0" hidden="1">'на 01.04.2024'!$A$6:$J$324</definedName>
    <definedName name="Z_A21CB1BD_5236_485F_8FCB_D43C0EB079B8_.wvu.FilterData" localSheetId="0" hidden="1">'на 01.04.2024'!$A$6:$J$324</definedName>
    <definedName name="Z_A225041E_2049_4360_86DF_BCB01700CF90_.wvu.FilterData" localSheetId="0" hidden="1">'на 01.04.2024'!$A$6:$J$324</definedName>
    <definedName name="Z_A248318D_C9F8_4612_8459_D14731DC6963_.wvu.FilterData" localSheetId="0" hidden="1">'на 01.04.2024'!$A$6:$J$324</definedName>
    <definedName name="Z_A2611F3A_C06C_4662_B39E_6F08BA7C9B14_.wvu.FilterData" localSheetId="0" hidden="1">'на 01.04.2024'!$A$6:$G$121</definedName>
    <definedName name="Z_A28DA500_33FC_4913_B21A_3E2D7ED7A130_.wvu.FilterData" localSheetId="0" hidden="1">'на 01.04.2024'!$A$6:$G$121</definedName>
    <definedName name="Z_A2B173B6_EB47_4348_B136_C634F187CB74_.wvu.FilterData" localSheetId="0" hidden="1">'на 01.04.2024'!$A$6:$J$324</definedName>
    <definedName name="Z_A2BDC41C_6F33_4977_A969_265583EA1DEB_.wvu.FilterData" localSheetId="0" hidden="1">'на 01.04.2024'!$A$6:$J$324</definedName>
    <definedName name="Z_A365AD38_6222_4E65_BEB6_89DCDB1BCE61_.wvu.FilterData" localSheetId="0" hidden="1">'на 01.04.2024'!$A$6:$J$324</definedName>
    <definedName name="Z_A37CB508_4B3B_4626_B2D4_41A961FED620_.wvu.FilterData" localSheetId="0" hidden="1">'на 01.04.2024'!$A$6:$J$324</definedName>
    <definedName name="Z_A38250FB_559C_49CE_918A_6673F9586B86_.wvu.FilterData" localSheetId="0" hidden="1">'на 01.04.2024'!$A$6:$J$324</definedName>
    <definedName name="Z_A391AB68_6222_42F3_A168_367FA3181E91_.wvu.FilterData" localSheetId="0" hidden="1">'на 01.04.2024'!$A$6:$J$324</definedName>
    <definedName name="Z_A39216F6_836A_4A0E_8157_1E585AABFB26_.wvu.FilterData" localSheetId="0" hidden="1">'на 01.04.2024'!$A$6:$J$324</definedName>
    <definedName name="Z_A3A455A0_D439_4DB6_9552_34013CFCFF6F_.wvu.FilterData" localSheetId="0" hidden="1">'на 01.04.2024'!$A$6:$J$324</definedName>
    <definedName name="Z_A4038450_F939_433F_B492_B7F5559BE7C1_.wvu.FilterData" localSheetId="0" hidden="1">'на 01.04.2024'!$A$6:$J$324</definedName>
    <definedName name="Z_A417CB3E_529C_4BEC_A3E1_79EB9F85AD3C_.wvu.FilterData" localSheetId="0" hidden="1">'на 01.04.2024'!$A$6:$J$324</definedName>
    <definedName name="Z_A43F854D_D5F8_4D22_A3A2_377329C9E300_.wvu.FilterData" localSheetId="0" hidden="1">'на 01.04.2024'!$A$6:$J$324</definedName>
    <definedName name="Z_A4792F67_EEB9_4250_9290_18288DB02B72_.wvu.FilterData" localSheetId="0" hidden="1">'на 01.04.2024'!$A$6:$J$324</definedName>
    <definedName name="Z_A493CE42_CB3C_4296_B6F9_DECBE584245E_.wvu.FilterData" localSheetId="0" hidden="1">'на 01.04.2024'!$A$6:$J$324</definedName>
    <definedName name="Z_A5169FE8_9D26_44E6_A6EA_F78B40E1DE01_.wvu.FilterData" localSheetId="0" hidden="1">'на 01.04.2024'!$A$6:$J$324</definedName>
    <definedName name="Z_A545B35E_D99D_4094_9EF0_1F003BB186C8_.wvu.FilterData" localSheetId="0" hidden="1">'на 01.04.2024'!$A$6:$J$324</definedName>
    <definedName name="Z_A57C42F9_18B1_4AA0_97AE_4F8F0C3D5B4A_.wvu.FilterData" localSheetId="0" hidden="1">'на 01.04.2024'!$A$6:$J$324</definedName>
    <definedName name="Z_A58EC50F_4C51_4CEE_AAEE_87B66F6A25CE_.wvu.FilterData" localSheetId="0" hidden="1">'на 01.04.2024'!$A$6:$J$324</definedName>
    <definedName name="Z_A62258B9_7768_4C4F_AFFC_537782E81CFF_.wvu.FilterData" localSheetId="0" hidden="1">'на 01.04.2024'!$A$6:$G$121</definedName>
    <definedName name="Z_A65D4FF6_26A1_47FE_AF98_41E05002FB1E_.wvu.FilterData" localSheetId="0" hidden="1">'на 01.04.2024'!$A$6:$G$121</definedName>
    <definedName name="Z_A6816A2A_A381_4629_A196_A2D2CBED046E_.wvu.FilterData" localSheetId="0" hidden="1">'на 01.04.2024'!$A$6:$J$324</definedName>
    <definedName name="Z_A6B98527_7CBF_4E4D_BDEA_9334A3EB779F_.wvu.Cols" localSheetId="0" hidden="1">'на 01.04.2024'!#REF!,'на 01.04.2024'!#REF!,'на 01.04.2024'!$K:$BI</definedName>
    <definedName name="Z_A6B98527_7CBF_4E4D_BDEA_9334A3EB779F_.wvu.FilterData" localSheetId="0" hidden="1">'на 01.04.2024'!$A$6:$J$324</definedName>
    <definedName name="Z_A6B98527_7CBF_4E4D_BDEA_9334A3EB779F_.wvu.PrintArea" localSheetId="0" hidden="1">'на 01.04.2024'!$A$1:$BI$81</definedName>
    <definedName name="Z_A6B98527_7CBF_4E4D_BDEA_9334A3EB779F_.wvu.PrintTitles" localSheetId="0" hidden="1">'на 01.04.2024'!$4:$6</definedName>
    <definedName name="Z_A7B62B7C_6EFC_4716_B74F_8853D571B406_.wvu.FilterData" localSheetId="0" hidden="1">'на 01.04.2024'!$A$6:$J$324</definedName>
    <definedName name="Z_A80309A3_DC3C_4005_B42B_D4917A972961_.wvu.FilterData" localSheetId="0" hidden="1">'на 01.04.2024'!$A$6:$J$324</definedName>
    <definedName name="Z_A81341D8_4D7F_4AD7_ABE0_062658F5CA1B_.wvu.FilterData" localSheetId="0" hidden="1">'на 01.04.2024'!$A$6:$J$324</definedName>
    <definedName name="Z_A8612BC9_FCBF_471D_AC5E_53EED994AF30_.wvu.FilterData" localSheetId="0" hidden="1">'на 01.04.2024'!$A$6:$J$324</definedName>
    <definedName name="Z_A8C04B79_005B_49D9_8FE1_6B4E6C039744_.wvu.FilterData" localSheetId="0" hidden="1">'на 01.04.2024'!$A$6:$J$324</definedName>
    <definedName name="Z_A8E0CC39_8EAD_413A_A819_29B04F9DB631_.wvu.FilterData" localSheetId="0" hidden="1">'на 01.04.2024'!$A$6:$J$324</definedName>
    <definedName name="Z_A8EFE8CB_4B40_4A53_8B7A_29439E2B50D7_.wvu.FilterData" localSheetId="0" hidden="1">'на 01.04.2024'!$A$6:$J$324</definedName>
    <definedName name="Z_A9804B80_1B4F_4446_A593_9026125CB9AC_.wvu.FilterData" localSheetId="0" hidden="1">'на 01.04.2024'!$A$6:$J$324</definedName>
    <definedName name="Z_A98C96B5_CE3A_4FF9_B3E5_0DBB66ADC5BB_.wvu.FilterData" localSheetId="0" hidden="1">'на 01.04.2024'!$A$6:$G$121</definedName>
    <definedName name="Z_A9BB2943_E4B1_4809_A926_69F8C50E1CF2_.wvu.FilterData" localSheetId="0" hidden="1">'на 01.04.2024'!$A$6:$J$324</definedName>
    <definedName name="Z_AA2D48D6_A520_472C_A13E_9C86E59954B7_.wvu.FilterData" localSheetId="0" hidden="1">'на 01.04.2024'!$A$6:$J$324</definedName>
    <definedName name="Z_AA4923F0_2DE5_48DE_9578_26DA49DCEF22_.wvu.FilterData" localSheetId="0" hidden="1">'на 01.04.2024'!$A$6:$J$324</definedName>
    <definedName name="Z_AA4C7BF5_07E0_4095_B165_D2AF600190FA_.wvu.FilterData" localSheetId="0" hidden="1">'на 01.04.2024'!$A$6:$G$121</definedName>
    <definedName name="Z_AAC4B5AB_1913_4D9C_A1FF_BD9345E009EB_.wvu.FilterData" localSheetId="0" hidden="1">'на 01.04.2024'!$A$6:$G$121</definedName>
    <definedName name="Z_AB20AEF7_931C_411F_91E6_F461408B5AE6_.wvu.FilterData" localSheetId="0" hidden="1">'на 01.04.2024'!$A$6:$J$324</definedName>
    <definedName name="Z_AB31A45A_63C5_43F9_A3D0_D56249C55246_.wvu.FilterData" localSheetId="0" hidden="1">'на 01.04.2024'!$A$6:$J$324</definedName>
    <definedName name="Z_AB6F92E9_DF9D_4C91_986B_A24ACE20A074_.wvu.FilterData" localSheetId="0" hidden="1">'на 01.04.2024'!$A$6:$J$324</definedName>
    <definedName name="Z_ABA75302_0F6D_4886_9D81_1818E8870CAA_.wvu.FilterData" localSheetId="0" hidden="1">'на 01.04.2024'!$A$2:$J$85</definedName>
    <definedName name="Z_ABAF42E6_6CD6_46B1_A0C6_0099C207BC1C_.wvu.FilterData" localSheetId="0" hidden="1">'на 01.04.2024'!$A$6:$J$324</definedName>
    <definedName name="Z_ABF07E15_3FB5_46FA_8B18_72FA32E3F1DA_.wvu.FilterData" localSheetId="0" hidden="1">'на 01.04.2024'!$A$6:$J$324</definedName>
    <definedName name="Z_AC33E3D4_2F38_4ED9_9F01_0B7B0C902606_.wvu.FilterData" localSheetId="0" hidden="1">'на 01.04.2024'!$A$6:$J$324</definedName>
    <definedName name="Z_ACFE2E5A_B4BC_4793_B103_05F97C227772_.wvu.FilterData" localSheetId="0" hidden="1">'на 01.04.2024'!$A$6:$J$324</definedName>
    <definedName name="Z_AD079EA2_4E18_46EE_8E20_0C7923C917D2_.wvu.FilterData" localSheetId="0" hidden="1">'на 01.04.2024'!$A$6:$J$324</definedName>
    <definedName name="Z_AD5898B0_1899_4077_A04E_1C34FA0251BE_.wvu.FilterData" localSheetId="0" hidden="1">'на 01.04.2024'!$A$6:$J$324</definedName>
    <definedName name="Z_AD5FD28B_B163_4E28_9CF1_4D777A9C7F23_.wvu.FilterData" localSheetId="0" hidden="1">'на 01.04.2024'!$A$6:$J$324</definedName>
    <definedName name="Z_ADA9DB4F_5BB1_4224_8DA9_14C27A67B61C_.wvu.FilterData" localSheetId="0" hidden="1">'на 01.04.2024'!$A$6:$J$324</definedName>
    <definedName name="Z_ADC06DD5_2562_4295_B45A_51E89DBBD368_.wvu.FilterData" localSheetId="0" hidden="1">'на 01.04.2024'!$A$6:$J$324</definedName>
    <definedName name="Z_ADC07B81_DE66_492B_BBA5_997218302AD2_.wvu.FilterData" localSheetId="0" hidden="1">'на 01.04.2024'!$A$6:$J$324</definedName>
    <definedName name="Z_ADCA6102_5F4A_4E9A_9FA6_3620727B1711_.wvu.FilterData" localSheetId="0" hidden="1">'на 01.04.2024'!$A$6:$J$324</definedName>
    <definedName name="Z_ADE318A0_9CB5_431A_AF2B_D561B19631D9_.wvu.FilterData" localSheetId="0" hidden="1">'на 01.04.2024'!$A$6:$J$324</definedName>
    <definedName name="Z_ADEB3242_7660_4E37_BB66_F38B3721740A_.wvu.FilterData" localSheetId="0" hidden="1">'на 01.04.2024'!$A$6:$J$324</definedName>
    <definedName name="Z_ADF53E9B_9172_4E3F_AC45_4FF59160C1DB_.wvu.FilterData" localSheetId="0" hidden="1">'на 01.04.2024'!$A$6:$J$324</definedName>
    <definedName name="Z_AE756036_9884_4A27_BC3D_80FA79A1443A_.wvu.FilterData" localSheetId="0" hidden="1">'на 01.04.2024'!$A$6:$J$324</definedName>
    <definedName name="Z_AE89DEB9_6F33_4C9D_9819_9D883A7AB3DB_.wvu.FilterData" localSheetId="0" hidden="1">'на 01.04.2024'!$A$6:$J$324</definedName>
    <definedName name="Z_AEB68FDB_733B_4E71_B527_DB78F63BA639_.wvu.FilterData" localSheetId="0" hidden="1">'на 01.04.2024'!$A$6:$J$324</definedName>
    <definedName name="Z_AED2ABF5_9707_4CFB_B8F8_DA241FA03270_.wvu.FilterData" localSheetId="0" hidden="1">'на 01.04.2024'!$A$6:$J$324</definedName>
    <definedName name="Z_AF01D870_77CB_46A2_A95B_3A27FF42EAA8_.wvu.FilterData" localSheetId="0" hidden="1">'на 01.04.2024'!$A$6:$G$121</definedName>
    <definedName name="Z_AF1AEFF5_9892_4FCB_BD3E_6CF1CEE1B71B_.wvu.FilterData" localSheetId="0" hidden="1">'на 01.04.2024'!$A$6:$J$324</definedName>
    <definedName name="Z_AF4D94A7_871B_4DAF_A524_EFBD1A653B6B_.wvu.FilterData" localSheetId="0" hidden="1">'на 01.04.2024'!$A$6:$J$324</definedName>
    <definedName name="Z_AF52B61E_FDEA_47EA_AEB5_644F9593AA6A_.wvu.FilterData" localSheetId="0" hidden="1">'на 01.04.2024'!$A$6:$J$324</definedName>
    <definedName name="Z_AF578863_5150_4761_94CC_531A4DF22DCE_.wvu.FilterData" localSheetId="0" hidden="1">'на 01.04.2024'!$A$6:$J$324</definedName>
    <definedName name="Z_AF5A4C14_51B2_4FAB_A1D5_7A115E23761D_.wvu.FilterData" localSheetId="0" hidden="1">'на 01.04.2024'!$A$6:$J$324</definedName>
    <definedName name="Z_AF672D94_5191_4C99_85DB_150D3B5D15E5_.wvu.FilterData" localSheetId="0" hidden="1">'на 01.04.2024'!$A$6:$J$324</definedName>
    <definedName name="Z_AF8A10EB_12F8_42BB_A217_4D3CF9334ECF_.wvu.FilterData" localSheetId="0" hidden="1">'на 01.04.2024'!$A$6:$J$324</definedName>
    <definedName name="Z_AFA81EB9_2671_4E2A_8E75_7C4A62B9444A_.wvu.FilterData" localSheetId="0" hidden="1">'на 01.04.2024'!$A$6:$J$324</definedName>
    <definedName name="Z_AFA87ECE_BB38_4D90_AF74_C6303A208C10_.wvu.FilterData" localSheetId="0" hidden="1">'на 01.04.2024'!$A$6:$J$324</definedName>
    <definedName name="Z_AFABF6AA_2F6E_48B0_98F8_213EA30990B1_.wvu.FilterData" localSheetId="0" hidden="1">'на 01.04.2024'!$A$6:$J$324</definedName>
    <definedName name="Z_AFC26506_1EE1_430F_B247_3257CE41958A_.wvu.FilterData" localSheetId="0" hidden="1">'на 01.04.2024'!$A$6:$J$324</definedName>
    <definedName name="Z_B00B4D71_156E_4DD9_93CC_1F392CBA035F_.wvu.FilterData" localSheetId="0" hidden="1">'на 01.04.2024'!$A$6:$J$324</definedName>
    <definedName name="Z_B0A09DA5_3296_4211_80A1_7074015CC8EE_.wvu.FilterData" localSheetId="0" hidden="1">'на 01.04.2024'!$A$6:$J$324</definedName>
    <definedName name="Z_B0B61858_D248_4F0B_95EB_A53482FBF19B_.wvu.FilterData" localSheetId="0" hidden="1">'на 01.04.2024'!$A$6:$J$324</definedName>
    <definedName name="Z_B0BB7BD4_E507_4D19_A9BF_6595068A89B5_.wvu.FilterData" localSheetId="0" hidden="1">'на 01.04.2024'!$A$6:$J$324</definedName>
    <definedName name="Z_B0E0BA3C_DE22_4F32_91F8_7EFC47C05F3D_.wvu.FilterData" localSheetId="0" hidden="1">'на 01.04.2024'!$A$6:$J$324</definedName>
    <definedName name="Z_B1092B1A_E83D_4B5A_8305_1FA97EA37480_.wvu.FilterData" localSheetId="0" hidden="1">'на 01.04.2024'!$A$6:$J$324</definedName>
    <definedName name="Z_B116361E_7ED4_4599_8694_C495BD23B202_.wvu.FilterData" localSheetId="0" hidden="1">'на 01.04.2024'!$A$6:$J$324</definedName>
    <definedName name="Z_B128763D_80F0_47B0_A951_7CE59556729E_.wvu.Cols" localSheetId="0" hidden="1">'на 01.04.2024'!#REF!</definedName>
    <definedName name="Z_B128763D_80F0_47B0_A951_7CE59556729E_.wvu.FilterData" localSheetId="0" hidden="1">'на 01.04.2024'!$A$6:$J$324</definedName>
    <definedName name="Z_B128763D_80F0_47B0_A951_7CE59556729E_.wvu.PrintArea" localSheetId="0" hidden="1">'на 01.04.2024'!$A$1:$J$123</definedName>
    <definedName name="Z_B128763D_80F0_47B0_A951_7CE59556729E_.wvu.PrintTitles" localSheetId="0" hidden="1">'на 01.04.2024'!$4:$7</definedName>
    <definedName name="Z_B1378FA2_C7F2_4FA5_BEB6_CCDDC18D3830_.wvu.FilterData" localSheetId="0" hidden="1">'на 01.04.2024'!$A$6:$J$324</definedName>
    <definedName name="Z_B180D137_9F25_4AD4_9057_37928F1867A8_.wvu.FilterData" localSheetId="0" hidden="1">'на 01.04.2024'!$A$6:$G$121</definedName>
    <definedName name="Z_B1FA2CF0_321B_4787_93E8_EB6D5C78D6B5_.wvu.FilterData" localSheetId="0" hidden="1">'на 01.04.2024'!$A$6:$J$324</definedName>
    <definedName name="Z_B246A3A0_6AE0_4610_AE7A_F7490C26DBCA_.wvu.FilterData" localSheetId="0" hidden="1">'на 01.04.2024'!$A$6:$J$324</definedName>
    <definedName name="Z_B29CC05F_A051_4D5E_AA04_7123811DC381_.wvu.FilterData" localSheetId="0" hidden="1">'на 01.04.2024'!$A$6:$J$324</definedName>
    <definedName name="Z_B2C2530A_B98E_4F24_AE19_86FE9357633B_.wvu.FilterData" localSheetId="0" hidden="1">'на 01.04.2024'!$A$6:$J$324</definedName>
    <definedName name="Z_B2D38EAC_E767_43A7_B7A2_621639FE347D_.wvu.FilterData" localSheetId="0" hidden="1">'на 01.04.2024'!$A$6:$G$121</definedName>
    <definedName name="Z_B2E9D1B9_C3FE_4F75_89F4_46F3E34C24E4_.wvu.FilterData" localSheetId="0" hidden="1">'на 01.04.2024'!$A$6:$J$324</definedName>
    <definedName name="Z_B2EB250A_4100_4D3B_871E_E2B7295D9402_.wvu.FilterData" localSheetId="0" hidden="1">'на 01.04.2024'!$A$6:$J$324</definedName>
    <definedName name="Z_B30FEF93_CDBE_4AC5_9298_7B65E13C3F79_.wvu.FilterData" localSheetId="0" hidden="1">'на 01.04.2024'!$A$6:$J$324</definedName>
    <definedName name="Z_B3114865_FFF9_40B7_B9E6_C3642102DCF9_.wvu.FilterData" localSheetId="0" hidden="1">'на 01.04.2024'!$A$6:$J$324</definedName>
    <definedName name="Z_B3339176_D3D0_4D7A_8AAB_C0B71F942A93_.wvu.FilterData" localSheetId="0" hidden="1">'на 01.04.2024'!$A$6:$G$121</definedName>
    <definedName name="Z_B341E668_5BE1_4910_987D_E649B8EFA420_.wvu.FilterData" localSheetId="0" hidden="1">'на 01.04.2024'!$A$6:$J$324</definedName>
    <definedName name="Z_B350A9CC_C225_45B2_AEE1_E6A61C6949F5_.wvu.FilterData" localSheetId="0" hidden="1">'на 01.04.2024'!$A$6:$J$324</definedName>
    <definedName name="Z_B3600A72_2219_4522_9D71_3438906DADEB_.wvu.FilterData" localSheetId="0" hidden="1">'на 01.04.2024'!$A$6:$J$324</definedName>
    <definedName name="Z_B3655F0F_A78B_43E5_BFD5_814C66A7690F_.wvu.FilterData" localSheetId="0" hidden="1">'на 01.04.2024'!$A$6:$J$324</definedName>
    <definedName name="Z_B37154B6_7225_4CD5_B905_C412730B8738_.wvu.FilterData" localSheetId="0" hidden="1">'на 01.04.2024'!$A$6:$J$324</definedName>
    <definedName name="Z_B43684F8_ECE6_4404_BE6F_C546920CF795_.wvu.FilterData" localSheetId="0" hidden="1">'на 01.04.2024'!$A$6:$J$324</definedName>
    <definedName name="Z_B459A111_65F4_4BEC_AA64_C4CAF6ED354C_.wvu.FilterData" localSheetId="0" hidden="1">'на 01.04.2024'!$A$6:$J$324</definedName>
    <definedName name="Z_B45FAC42_679D_43AB_B511_9E5492CAC2DB_.wvu.FilterData" localSheetId="0" hidden="1">'на 01.04.2024'!$A$6:$G$121</definedName>
    <definedName name="Z_B4664012_8EB1_41B8_9463_1B5D10BC7A8B_.wvu.FilterData" localSheetId="0" hidden="1">'на 01.04.2024'!$A$6:$J$324</definedName>
    <definedName name="Z_B47A0A9E_665F_4B62_A9A6_650B391D5D49_.wvu.FilterData" localSheetId="0" hidden="1">'на 01.04.2024'!$A$6:$J$324</definedName>
    <definedName name="Z_B499C08D_A2E7_417F_A9B7_BFCE2B66534F_.wvu.FilterData" localSheetId="0" hidden="1">'на 01.04.2024'!$A$6:$J$324</definedName>
    <definedName name="Z_B4E448FF_1059_48E0_93CC_976057024FF4_.wvu.FilterData" localSheetId="0" hidden="1">'на 01.04.2024'!$A$6:$J$324</definedName>
    <definedName name="Z_B509A51A_98E0_4D86_A1E4_A5AB9AE9E52F_.wvu.FilterData" localSheetId="0" hidden="1">'на 01.04.2024'!$A$6:$J$324</definedName>
    <definedName name="Z_B537FA65_2A89_48F5_A855_62E73EDF1095_.wvu.FilterData" localSheetId="0" hidden="1">'на 01.04.2024'!$A$6:$J$324</definedName>
    <definedName name="Z_B543C7D0_E350_4DA4_A835_ADCB64A4D66D_.wvu.FilterData" localSheetId="0" hidden="1">'на 01.04.2024'!$A$6:$J$324</definedName>
    <definedName name="Z_B5533D56_E1AE_4DE7_8436_EF9CA55A4943_.wvu.FilterData" localSheetId="0" hidden="1">'на 01.04.2024'!$A$6:$J$324</definedName>
    <definedName name="Z_B56BEF44_39DC_4F5B_A5E5_157C237832AF_.wvu.FilterData" localSheetId="0" hidden="1">'на 01.04.2024'!$A$6:$G$121</definedName>
    <definedName name="Z_B575149D_1AE3_4570_9C6E_DBCC60810C82_.wvu.FilterData" localSheetId="0" hidden="1">'на 01.04.2024'!$A$6:$J$324</definedName>
    <definedName name="Z_B5A6FE62_B66C_45B1_AF17_B7686B0B3A3F_.wvu.FilterData" localSheetId="0" hidden="1">'на 01.04.2024'!$A$6:$J$324</definedName>
    <definedName name="Z_B603D180_E09A_4B9C_810F_9423EBA4A0EA_.wvu.FilterData" localSheetId="0" hidden="1">'на 01.04.2024'!$A$6:$J$324</definedName>
    <definedName name="Z_B6077AD6_25A6_43DC_B95C_4B7FBCD7CC01_.wvu.FilterData" localSheetId="0" hidden="1">'на 01.04.2024'!$A$6:$J$324</definedName>
    <definedName name="Z_B612E446_4A36_4FFA_9AC9_A646BBECE898_.wvu.FilterData" localSheetId="0" hidden="1">'на 01.04.2024'!$A$6:$J$324</definedName>
    <definedName name="Z_B666AFF1_6658_457A_A768_4BF1349F009A_.wvu.FilterData" localSheetId="0" hidden="1">'на 01.04.2024'!$A$6:$J$324</definedName>
    <definedName name="Z_B6905262_5697_4A34_A943_B6A051B86476_.wvu.FilterData" localSheetId="0" hidden="1">'на 01.04.2024'!$A$6:$J$324</definedName>
    <definedName name="Z_B698776A_6A96_445D_9813_F5440DD90495_.wvu.FilterData" localSheetId="0" hidden="1">'на 01.04.2024'!$A$6:$J$324</definedName>
    <definedName name="Z_B6BED520_C499_423E_A642_B3FCFF90AED9_.wvu.FilterData" localSheetId="0" hidden="1">'на 01.04.2024'!$A$6:$J$324</definedName>
    <definedName name="Z_B6D72401_10F2_4D08_9A2D_EC1E2043D946_.wvu.FilterData" localSheetId="0" hidden="1">'на 01.04.2024'!$A$6:$J$324</definedName>
    <definedName name="Z_B6F11AB1_40C8_4880_BE42_1C35664CF325_.wvu.FilterData" localSheetId="0" hidden="1">'на 01.04.2024'!$A$6:$J$324</definedName>
    <definedName name="Z_B703C2AF_25A1_4BCF_8C69_FAD8EF9300BB_.wvu.FilterData" localSheetId="0" hidden="1">'на 01.04.2024'!$A$6:$J$324</definedName>
    <definedName name="Z_B736B334_F8CF_4A1D_A747_B2B8CF3F3731_.wvu.FilterData" localSheetId="0" hidden="1">'на 01.04.2024'!$A$6:$J$324</definedName>
    <definedName name="Z_B7A22467_168B_475A_AC6B_F744F4990F6A_.wvu.FilterData" localSheetId="0" hidden="1">'на 01.04.2024'!$A$6:$J$324</definedName>
    <definedName name="Z_B7A4DC29_6CA3_48BD_BD2B_5EA61D250392_.wvu.FilterData" localSheetId="0" hidden="1">'на 01.04.2024'!$A$6:$G$121</definedName>
    <definedName name="Z_B7AA87B6_FA60_4A3A_B9B3_E470B82E05DB_.wvu.FilterData" localSheetId="0" hidden="1">'на 01.04.2024'!$A$6:$J$324</definedName>
    <definedName name="Z_B7C9BFF2_E3A7_46F0_810B_695A2A781BB5_.wvu.FilterData" localSheetId="0" hidden="1">'на 01.04.2024'!$A$6:$J$324</definedName>
    <definedName name="Z_B7D9DE91_6329_4AB9_BB45_131E306E53B9_.wvu.FilterData" localSheetId="0" hidden="1">'на 01.04.2024'!$A$6:$J$324</definedName>
    <definedName name="Z_B7F67755_3086_43A6_86E7_370F80E61BD0_.wvu.FilterData" localSheetId="0" hidden="1">'на 01.04.2024'!$A$6:$G$121</definedName>
    <definedName name="Z_B8283716_285A_45D5_8283_DCA7A3C9CFC7_.wvu.FilterData" localSheetId="0" hidden="1">'на 01.04.2024'!$A$6:$J$324</definedName>
    <definedName name="Z_B858041A_E0C9_4C5A_A736_A0DA4684B712_.wvu.FilterData" localSheetId="0" hidden="1">'на 01.04.2024'!$A$6:$J$324</definedName>
    <definedName name="Z_B88DEA47_DC50_452B_A428_57311C34DA8D_.wvu.FilterData" localSheetId="0" hidden="1">'на 01.04.2024'!$A$6:$J$324</definedName>
    <definedName name="Z_B898A439_2A40_408A_B02D_FB1508A09127_.wvu.FilterData" localSheetId="0" hidden="1">'на 01.04.2024'!$A$6:$J$324</definedName>
    <definedName name="Z_B8A45854_EBFF_49DF_A473_1D4385A7C5CE_.wvu.FilterData" localSheetId="0" hidden="1">'на 01.04.2024'!$A$6:$J$324</definedName>
    <definedName name="Z_B8EDA240_D337_4165_927F_4408D011F4B1_.wvu.FilterData" localSheetId="0" hidden="1">'на 01.04.2024'!$A$6:$J$324</definedName>
    <definedName name="Z_B908EE8E_4AFB_4152_A270_8C591D48DDA3_.wvu.FilterData" localSheetId="0" hidden="1">'на 01.04.2024'!$A$6:$J$324</definedName>
    <definedName name="Z_B91BEDAF_4032_4CF8_A105_EDDE5D66D815_.wvu.FilterData" localSheetId="0" hidden="1">'на 01.04.2024'!$A$6:$J$324</definedName>
    <definedName name="Z_B94999B0_3597_431C_9F36_97A338C842BB_.wvu.FilterData" localSheetId="0" hidden="1">'на 01.04.2024'!$A$6:$J$324</definedName>
    <definedName name="Z_B95E14EF_521C_4FC0_A5B5_C501D6B5DE94_.wvu.FilterData" localSheetId="0" hidden="1">'на 01.04.2024'!$A$6:$J$324</definedName>
    <definedName name="Z_B9A29D57_1D84_4BB4_A72C_EF14D2D8DD4E_.wvu.FilterData" localSheetId="0" hidden="1">'на 01.04.2024'!$A$6:$J$324</definedName>
    <definedName name="Z_B9E4A290_7C7B_4FC4_B3B5_77FC903959FC_.wvu.FilterData" localSheetId="0" hidden="1">'на 01.04.2024'!$A$6:$J$324</definedName>
    <definedName name="Z_B9FDB936_DEDC_405B_AC55_3262523808BE_.wvu.FilterData" localSheetId="0" hidden="1">'на 01.04.2024'!$A$6:$J$324</definedName>
    <definedName name="Z_BA24097B_2D5B_4D80_B593_A087A6D3938E_.wvu.FilterData" localSheetId="0" hidden="1">'на 01.04.2024'!$A$6:$J$324</definedName>
    <definedName name="Z_BA3AFA30_F6D5_4493_984A_74229D7E647F_.wvu.FilterData" localSheetId="0" hidden="1">'на 01.04.2024'!$A$6:$J$324</definedName>
    <definedName name="Z_BAB4825B_2E54_4A6C_A72D_1F8E7B4FEFFB_.wvu.FilterData" localSheetId="0" hidden="1">'на 01.04.2024'!$A$6:$J$324</definedName>
    <definedName name="Z_BAB496C7_F068_462D_B45E_C1CA5D288ECB_.wvu.FilterData" localSheetId="0" hidden="1">'на 01.04.2024'!$A$6:$J$324</definedName>
    <definedName name="Z_BAE7952F_BC73_41FD_A14D_A9A85DFDEF2F_.wvu.FilterData" localSheetId="0" hidden="1">'на 01.04.2024'!$A$6:$J$324</definedName>
    <definedName name="Z_BAFB3A8F_5ACD_4C4A_A33C_831C754D88C0_.wvu.FilterData" localSheetId="0" hidden="1">'на 01.04.2024'!$A$6:$J$324</definedName>
    <definedName name="Z_BB12E75B_C0CD_4F27_B16D_E901B605B487_.wvu.FilterData" localSheetId="0" hidden="1">'на 01.04.2024'!$A$6:$J$324</definedName>
    <definedName name="Z_BB313732_48CA_4CE5_BCEB_2B8FBF05A4EA_.wvu.FilterData" localSheetId="0" hidden="1">'на 01.04.2024'!$A$6:$J$324</definedName>
    <definedName name="Z_BB73C391_AF2C_4D70_9E8E_42AEE02936FB_.wvu.FilterData" localSheetId="0" hidden="1">'на 01.04.2024'!$A$6:$J$324</definedName>
    <definedName name="Z_BB8AF508_3D02_4D84_A6EB_5A5E5B195A63_.wvu.FilterData" localSheetId="0" hidden="1">'на 01.04.2024'!$A$6:$J$324</definedName>
    <definedName name="Z_BB985D69_17DC_480D_BAE6_22326FC5DE8D_.wvu.FilterData" localSheetId="0" hidden="1">'на 01.04.2024'!$A$6:$J$324</definedName>
    <definedName name="Z_BBDCCB0D_0755_4A32_90E5_5971E528D3D3_.wvu.FilterData" localSheetId="0" hidden="1">'на 01.04.2024'!$A$6:$J$324</definedName>
    <definedName name="Z_BBED0997_5705_4C3C_95F1_5444E893BE19_.wvu.FilterData" localSheetId="0" hidden="1">'на 01.04.2024'!$A$6:$J$324</definedName>
    <definedName name="Z_BC09D690_D177_4FC8_AE1F_8F0F0D5C6ECD_.wvu.FilterData" localSheetId="0" hidden="1">'на 01.04.2024'!$A$6:$J$324</definedName>
    <definedName name="Z_BC202F3F_4E55_462F_AFE4_24E3BB6517B3_.wvu.FilterData" localSheetId="0" hidden="1">'на 01.04.2024'!$A$6:$J$324</definedName>
    <definedName name="Z_BC60E000_366E_42CD_A01C_50A3635BEBCF_.wvu.FilterData" localSheetId="0" hidden="1">'на 01.04.2024'!$A$6:$J$324</definedName>
    <definedName name="Z_BC6910FC_42F8_457B_8F8D_9BC0111CE283_.wvu.FilterData" localSheetId="0" hidden="1">'на 01.04.2024'!$A$6:$J$324</definedName>
    <definedName name="Z_BC6F809F_AC47_40B9_89F0_DED73C273CA2_.wvu.FilterData" localSheetId="0" hidden="1">'на 01.04.2024'!$A$6:$J$324</definedName>
    <definedName name="Z_BCCA418B_2550_49EF_B18C_E7FF7FD4F70E_.wvu.FilterData" localSheetId="0" hidden="1">'на 01.04.2024'!$A$6:$J$324</definedName>
    <definedName name="Z_BCD07E9A_8689_4B9C_BA91_8604AE8338A3_.wvu.FilterData" localSheetId="0" hidden="1">'на 01.04.2024'!$A$6:$J$324</definedName>
    <definedName name="Z_BCF65237_BF57_4D05_AF7D_B308B711FA15_.wvu.FilterData" localSheetId="0" hidden="1">'на 01.04.2024'!$A$6:$J$324</definedName>
    <definedName name="Z_BD08DE99_B722_4C7F_897B_080446202D0F_.wvu.FilterData" localSheetId="0" hidden="1">'на 01.04.2024'!$A$6:$J$324</definedName>
    <definedName name="Z_BD1EB88E_B1FC_4A13_8F57_33CB71A9430D_.wvu.FilterData" localSheetId="0" hidden="1">'на 01.04.2024'!$A$6:$J$324</definedName>
    <definedName name="Z_BD43FB27_5C5A_40CF_A333_A059BA765D4E_.wvu.FilterData" localSheetId="0" hidden="1">'на 01.04.2024'!$A$6:$J$324</definedName>
    <definedName name="Z_BD690439_1CC5_4E37_A0E9_1B65A930CD21_.wvu.FilterData" localSheetId="0" hidden="1">'на 01.04.2024'!$A$6:$J$324</definedName>
    <definedName name="Z_BD707806_8F10_492F_81AE_A7900A187828_.wvu.FilterData" localSheetId="0" hidden="1">'на 01.04.2024'!$A$2:$J$85</definedName>
    <definedName name="Z_BD7FE344_F8E6_400C_ABEF_EF258B623A43_.wvu.FilterData" localSheetId="0" hidden="1">'на 01.04.2024'!$A$6:$J$324</definedName>
    <definedName name="Z_BD822A95_4AA3_4CF6_94E8_04D2B9283308_.wvu.FilterData" localSheetId="0" hidden="1">'на 01.04.2024'!$A$6:$J$324</definedName>
    <definedName name="Z_BDB74E54_0AF7_460C_8F85_9BD4716954D5_.wvu.FilterData" localSheetId="0" hidden="1">'на 01.04.2024'!$A$6:$J$324</definedName>
    <definedName name="Z_BDCE2A62_8651_410B_9F91_324570D5D309_.wvu.FilterData" localSheetId="0" hidden="1">'на 01.04.2024'!$A$6:$J$324</definedName>
    <definedName name="Z_BDD573CF_BFE0_4002_B5F7_E438A5DAD635_.wvu.FilterData" localSheetId="0" hidden="1">'на 01.04.2024'!$A$6:$J$324</definedName>
    <definedName name="Z_BE196461_219B_47D6_A250_412AE8B00920_.wvu.FilterData" localSheetId="0" hidden="1">'на 01.04.2024'!$A$6:$J$324</definedName>
    <definedName name="Z_BE34DAD4_4A0A_4E88_B75B_FC1355A3DB9B_.wvu.FilterData" localSheetId="0" hidden="1">'на 01.04.2024'!$A$6:$J$324</definedName>
    <definedName name="Z_BE3F7214_4B0C_40FA_B4F7_B0F38416BCEF_.wvu.FilterData" localSheetId="0" hidden="1">'на 01.04.2024'!$A$6:$J$324</definedName>
    <definedName name="Z_BE41C01B_5C79_4BA0_8F6F_0E99B8B69C13_.wvu.FilterData" localSheetId="0" hidden="1">'на 01.04.2024'!$A$6:$J$324</definedName>
    <definedName name="Z_BE442298_736F_47F5_9592_76FFCCDA59DB_.wvu.FilterData" localSheetId="0" hidden="1">'на 01.04.2024'!$A$6:$G$121</definedName>
    <definedName name="Z_BE493141_BDA3_49D9_A030_4FFD7C06A521_.wvu.FilterData" localSheetId="0" hidden="1">'на 01.04.2024'!$A$6:$J$324</definedName>
    <definedName name="Z_BE608131_820B_426D_9C60_5BF56E8A58AB_.wvu.FilterData" localSheetId="0" hidden="1">'на 01.04.2024'!$A$6:$J$324</definedName>
    <definedName name="Z_BE6B1708_951F_4834_B0E1_EB03AAA7B777_.wvu.FilterData" localSheetId="0" hidden="1">'на 01.04.2024'!$A$6:$J$324</definedName>
    <definedName name="Z_BE77BE25_FFF1_48BF_88EC_954BC4604232_.wvu.FilterData" localSheetId="0" hidden="1">'на 01.04.2024'!$A$6:$J$324</definedName>
    <definedName name="Z_BE842559_6B14_41AC_A92A_4E50A6CE8B79_.wvu.FilterData" localSheetId="0" hidden="1">'на 01.04.2024'!$A$6:$J$324</definedName>
    <definedName name="Z_BE97AC31_BFEB_4520_BC44_68B0C987C70A_.wvu.FilterData" localSheetId="0" hidden="1">'на 01.04.2024'!$A$6:$J$324</definedName>
    <definedName name="Z_BEA0FDBA_BB07_4C19_8BBD_5E57EE395C09_.wvu.FilterData" localSheetId="0" hidden="1">'на 01.04.2024'!$A$6:$J$324</definedName>
    <definedName name="Z_BF22223F_B516_45E8_9C4B_DD4CB4CE2C48_.wvu.FilterData" localSheetId="0" hidden="1">'на 01.04.2024'!$A$6:$J$324</definedName>
    <definedName name="Z_BF2AD7C1_DE06_4BF3_8983_EA21C3BAC475_.wvu.FilterData" localSheetId="0" hidden="1">'на 01.04.2024'!$A$6:$J$324</definedName>
    <definedName name="Z_BF637C80_8201_4090_9CCD_1BDD42F55943_.wvu.FilterData" localSheetId="0" hidden="1">'на 01.04.2024'!$A$6:$J$324</definedName>
    <definedName name="Z_BF65F093_304D_44F0_BF26_E5F8F9093CF5_.wvu.FilterData" localSheetId="0" hidden="1">'на 01.04.2024'!$A$6:$J$61</definedName>
    <definedName name="Z_C02D2AC3_00AB_4B4C_8299_349FC338B994_.wvu.FilterData" localSheetId="0" hidden="1">'на 01.04.2024'!$A$6:$J$324</definedName>
    <definedName name="Z_C068A1BC_E359_4617_810B_FD9BEB808E56_.wvu.FilterData" localSheetId="0" hidden="1">'на 01.04.2024'!$A$6:$J$324</definedName>
    <definedName name="Z_C06B54EB_7783_4454_98A9_667EC52BEC0B_.wvu.FilterData" localSheetId="0" hidden="1">'на 01.04.2024'!$A$6:$J$324</definedName>
    <definedName name="Z_C06BB675_61CE_4295_98F9_52A9287C7451_.wvu.FilterData" localSheetId="0" hidden="1">'на 01.04.2024'!$A$6:$J$324</definedName>
    <definedName name="Z_C0E14968_138D_48A2_9D67_80D62DD131B4_.wvu.FilterData" localSheetId="0" hidden="1">'на 01.04.2024'!$A$6:$J$324</definedName>
    <definedName name="Z_C0ED18A2_48B4_4C82_979B_4B80DB79BC08_.wvu.FilterData" localSheetId="0" hidden="1">'на 01.04.2024'!$A$6:$J$324</definedName>
    <definedName name="Z_C106F923_AD55_472E_86A3_2C4C13F084E8_.wvu.FilterData" localSheetId="0" hidden="1">'на 01.04.2024'!$A$6:$J$324</definedName>
    <definedName name="Z_C140C6EF_B272_4886_8555_3A3DB8A6C4A0_.wvu.FilterData" localSheetId="0" hidden="1">'на 01.04.2024'!$A$6:$J$324</definedName>
    <definedName name="Z_C14C28B9_3A8B_4F55_AC1E_B6D3DA6398D5_.wvu.FilterData" localSheetId="0" hidden="1">'на 01.04.2024'!$A$6:$J$324</definedName>
    <definedName name="Z_C23A6852_0C57_4F42_973D_B4F06834E4D3_.wvu.FilterData" localSheetId="0" hidden="1">'на 01.04.2024'!$A$6:$J$324</definedName>
    <definedName name="Z_C26898B8_2A24_453B_9B20_504D56309465_.wvu.FilterData" localSheetId="0" hidden="1">'на 01.04.2024'!$A$6:$J$324</definedName>
    <definedName name="Z_C276A679_E43E_444B_B0E9_B307A301A03A_.wvu.FilterData" localSheetId="0" hidden="1">'на 01.04.2024'!$A$6:$J$324</definedName>
    <definedName name="Z_C27BA0A8_746D_45AD_B889_823A6BAE07E3_.wvu.FilterData" localSheetId="0" hidden="1">'на 01.04.2024'!$A$6:$J$324</definedName>
    <definedName name="Z_C2CB459F_7FD6_4B1B_96BE_4FB4C3354701_.wvu.FilterData" localSheetId="0" hidden="1">'на 01.04.2024'!$A$6:$J$324</definedName>
    <definedName name="Z_C2E7FF11_4F7B_4EA9_AD45_A8385AC4BC24_.wvu.FilterData" localSheetId="0" hidden="1">'на 01.04.2024'!$A$6:$G$121</definedName>
    <definedName name="Z_C2EFA1FD_449D_47F2_B7E9_2EBC23C15369_.wvu.FilterData" localSheetId="0" hidden="1">'на 01.04.2024'!$A$6:$J$324</definedName>
    <definedName name="Z_C35C56D1_B129_4866_84BA_2C2957BC8254_.wvu.FilterData" localSheetId="0" hidden="1">'на 01.04.2024'!$A$6:$J$324</definedName>
    <definedName name="Z_C3D34B5D_6799_4BD9_87E7_BF5B8221D94B_.wvu.FilterData" localSheetId="0" hidden="1">'на 01.04.2024'!$A$6:$J$324</definedName>
    <definedName name="Z_C3E7B974_7E68_49C9_8A66_DEBBC3D71CB8_.wvu.FilterData" localSheetId="0" hidden="1">'на 01.04.2024'!$A$6:$G$121</definedName>
    <definedName name="Z_C3E97E4D_03A9_422E_8E65_116E90E7DE0A_.wvu.FilterData" localSheetId="0" hidden="1">'на 01.04.2024'!$A$6:$J$324</definedName>
    <definedName name="Z_C3F3D860_2F1A_4C32_B400_B583CD37FF65_.wvu.FilterData" localSheetId="0" hidden="1">'на 01.04.2024'!$A$6:$J$324</definedName>
    <definedName name="Z_C41AC6AA_1915_4D86_9A0C_F50D2748B7D5_.wvu.FilterData" localSheetId="0" hidden="1">'на 01.04.2024'!$A$6:$J$324</definedName>
    <definedName name="Z_C4456EF4_CF59_4991_B229_6153353D7E80_.wvu.FilterData" localSheetId="0" hidden="1">'на 01.04.2024'!$A$6:$J$324</definedName>
    <definedName name="Z_C46A80BC_35BE_4308_9B99_85AB4A130AD8_.wvu.FilterData" localSheetId="0" hidden="1">'на 01.04.2024'!$A$6:$J$324</definedName>
    <definedName name="Z_C47D5376_4107_461D_B353_0F0CCA5A27B8_.wvu.FilterData" localSheetId="0" hidden="1">'на 01.04.2024'!$A$6:$G$121</definedName>
    <definedName name="Z_C4A81194_E272_4927_9E06_D47C43E50753_.wvu.FilterData" localSheetId="0" hidden="1">'на 01.04.2024'!$A$6:$J$324</definedName>
    <definedName name="Z_C4E388F3_F33E_45AF_8E75_3BD450853C20_.wvu.FilterData" localSheetId="0" hidden="1">'на 01.04.2024'!$A$6:$J$324</definedName>
    <definedName name="Z_C5295FD2_980F_441E_9ED7_BA1FBBB9CF54_.wvu.FilterData" localSheetId="0" hidden="1">'на 01.04.2024'!$A$6:$J$324</definedName>
    <definedName name="Z_C55D9313_9108_41CA_AD0E_FE2F7292C638_.wvu.FilterData" localSheetId="0" hidden="1">'на 01.04.2024'!$A$6:$G$121</definedName>
    <definedName name="Z_C5742C05_5023_4D3B_BBAB_679EC7F61467_.wvu.FilterData" localSheetId="0" hidden="1">'на 01.04.2024'!$A$6:$J$324</definedName>
    <definedName name="Z_C5A38A18_427F_40C3_A14B_55DA8E81FB09_.wvu.FilterData" localSheetId="0" hidden="1">'на 01.04.2024'!$A$6:$J$324</definedName>
    <definedName name="Z_C5D84F85_3611_4C2A_903D_ECFF3A3DA3D9_.wvu.FilterData" localSheetId="0" hidden="1">'на 01.04.2024'!$A$6:$G$121</definedName>
    <definedName name="Z_C627E3EC_6099_4D8D_A0AF_EA2CA6FD9128_.wvu.FilterData" localSheetId="0" hidden="1">'на 01.04.2024'!$A$6:$J$324</definedName>
    <definedName name="Z_C636DE0B_BC5D_45AA_89BD_B628CA1FE119_.wvu.FilterData" localSheetId="0" hidden="1">'на 01.04.2024'!$A$6:$J$324</definedName>
    <definedName name="Z_C64B304D_8D18_4BBF_B3F7_BCB025A35D1F_.wvu.FilterData" localSheetId="0" hidden="1">'на 01.04.2024'!$A$6:$J$324</definedName>
    <definedName name="Z_C70C85CF_5ADB_4631_87C7_BA23E9BE3196_.wvu.FilterData" localSheetId="0" hidden="1">'на 01.04.2024'!$A$6:$J$324</definedName>
    <definedName name="Z_C70E2433_F0E2_43A6_B551_F2BC2A19BB67_.wvu.FilterData" localSheetId="0" hidden="1">'на 01.04.2024'!$A$6:$J$324</definedName>
    <definedName name="Z_C724E918_D9E1_49FD_BF22_DDB90B7F8E3F_.wvu.FilterData" localSheetId="0" hidden="1">'на 01.04.2024'!$A$6:$J$324</definedName>
    <definedName name="Z_C74598AC_1D4B_466D_8455_294C1A2E69BB_.wvu.FilterData" localSheetId="0" hidden="1">'на 01.04.2024'!$A$6:$G$121</definedName>
    <definedName name="Z_C745CD1F_9AA3_43D8_A7DA_ABDAF8508B62_.wvu.FilterData" localSheetId="0" hidden="1">'на 01.04.2024'!$A$6:$J$324</definedName>
    <definedName name="Z_C7753AEA_8589_448F_8097_BFDEC475C7EB_.wvu.FilterData" localSheetId="0" hidden="1">'на 01.04.2024'!$A$6:$J$324</definedName>
    <definedName name="Z_C77795A2_6414_4CC8_AA0C_59805D660811_.wvu.FilterData" localSheetId="0" hidden="1">'на 01.04.2024'!$A$6:$J$324</definedName>
    <definedName name="Z_C79A79F7_9412_4E32_AED8_B3E5CEF3BF05_.wvu.FilterData" localSheetId="0" hidden="1">'на 01.04.2024'!$A$6:$J$324</definedName>
    <definedName name="Z_C7B45388_19BF_40B6_BABC_45E74244A2D0_.wvu.FilterData" localSheetId="0" hidden="1">'на 01.04.2024'!$A$6:$J$324</definedName>
    <definedName name="Z_C7BE5FDB_BA5F_4FAB_A0AE_25AE932FDC80_.wvu.FilterData" localSheetId="0" hidden="1">'на 01.04.2024'!$A$6:$J$324</definedName>
    <definedName name="Z_C7C4513B_A5A7_400E_B605_47E97C94E5D3_.wvu.FilterData" localSheetId="0" hidden="1">'на 01.04.2024'!$A$6:$J$324</definedName>
    <definedName name="Z_C7C64E17_05B7_45D2_8C2E_DC9F64D44430_.wvu.FilterData" localSheetId="0" hidden="1">'на 01.04.2024'!$A$6:$J$324</definedName>
    <definedName name="Z_C7DB809B_EB90_4CA8_929B_8A5AA3E83B84_.wvu.FilterData" localSheetId="0" hidden="1">'на 01.04.2024'!$A$6:$J$324</definedName>
    <definedName name="Z_C7E20E3E_9EFC_468B_B8E7_8CC7B0A619FB_.wvu.FilterData" localSheetId="0" hidden="1">'на 01.04.2024'!$A$6:$J$324</definedName>
    <definedName name="Z_C84F2BDE_C59B_4946_9050_3D804EB14464_.wvu.FilterData" localSheetId="0" hidden="1">'на 01.04.2024'!$A$6:$J$324</definedName>
    <definedName name="Z_C8544891_FA2D_4348_8F5A_3864908C96CE_.wvu.FilterData" localSheetId="0" hidden="1">'на 01.04.2024'!$A$6:$J$324</definedName>
    <definedName name="Z_C8579552_11B1_4140_9659_E1DA02EF9DD1_.wvu.FilterData" localSheetId="0" hidden="1">'на 01.04.2024'!$A$6:$J$324</definedName>
    <definedName name="Z_C8B7C7CD_D009_4B76_94B5_71B66354E25C_.wvu.FilterData" localSheetId="0" hidden="1">'на 01.04.2024'!$A$6:$J$324</definedName>
    <definedName name="Z_C8C7D91A_0101_429D_A7C4_25C2A366909A_.wvu.Cols" localSheetId="0" hidden="1">'на 01.04.2024'!#REF!,'на 01.04.2024'!#REF!</definedName>
    <definedName name="Z_C8C7D91A_0101_429D_A7C4_25C2A366909A_.wvu.FilterData" localSheetId="0" hidden="1">'на 01.04.2024'!$A$6:$J$61</definedName>
    <definedName name="Z_C8C7D91A_0101_429D_A7C4_25C2A366909A_.wvu.Rows" localSheetId="0" hidden="1">'на 01.04.2024'!#REF!,'на 01.04.2024'!#REF!,'на 01.04.2024'!#REF!,'на 01.04.2024'!#REF!,'на 01.04.2024'!#REF!,'на 01.04.2024'!#REF!,'на 01.04.2024'!#REF!,'на 01.04.2024'!#REF!,'на 01.04.2024'!#REF!,'на 01.04.2024'!#REF!</definedName>
    <definedName name="Z_C8FB5055_5D29_4CCE_A74B_A7C8F8D2C26C_.wvu.FilterData" localSheetId="0" hidden="1">'на 01.04.2024'!$A$6:$J$324</definedName>
    <definedName name="Z_C9081176_529C_43E8_8E20_8AC24E7C2D35_.wvu.FilterData" localSheetId="0" hidden="1">'на 01.04.2024'!$A$6:$J$324</definedName>
    <definedName name="Z_C90F2B0C_14E5_4304_8143_D1EFE4D1F10F_.wvu.FilterData" localSheetId="0" hidden="1">'на 01.04.2024'!$A$6:$J$324</definedName>
    <definedName name="Z_C92DFED3_0457_4ADD_A0DC_DCDA692FFBED_.wvu.FilterData" localSheetId="0" hidden="1">'на 01.04.2024'!$A$6:$J$324</definedName>
    <definedName name="Z_C9339390_6849_4952_8898_4133E1235E89_.wvu.FilterData" localSheetId="0" hidden="1">'на 01.04.2024'!$A$6:$J$324</definedName>
    <definedName name="Z_C94FB5D5_E515_4327_B4DC_AC3D7C1A6363_.wvu.FilterData" localSheetId="0" hidden="1">'на 01.04.2024'!$A$6:$J$324</definedName>
    <definedName name="Z_C97ACF3E_ACD3_4C9D_94FA_EA6F3D46505E_.wvu.FilterData" localSheetId="0" hidden="1">'на 01.04.2024'!$A$6:$J$324</definedName>
    <definedName name="Z_C98B4A4E_FC1F_45B3_ABB0_7DC9BD4B8057_.wvu.FilterData" localSheetId="0" hidden="1">'на 01.04.2024'!$A$6:$G$121</definedName>
    <definedName name="Z_C9A5AE8B_0A38_4D54_B36F_AFD2A577F3EF_.wvu.FilterData" localSheetId="0" hidden="1">'на 01.04.2024'!$A$6:$J$324</definedName>
    <definedName name="Z_CA384592_0CFD_4322_A4EB_34EC04693944_.wvu.Cols" localSheetId="0" hidden="1">'на 01.04.2024'!#REF!</definedName>
    <definedName name="Z_CA384592_0CFD_4322_A4EB_34EC04693944_.wvu.FilterData" localSheetId="0" hidden="1">'на 01.04.2024'!$A$6:$J$324</definedName>
    <definedName name="Z_CA384592_0CFD_4322_A4EB_34EC04693944_.wvu.PrintArea" localSheetId="0" hidden="1">'на 01.04.2024'!$A$1:$J$124</definedName>
    <definedName name="Z_CA384592_0CFD_4322_A4EB_34EC04693944_.wvu.PrintTitles" localSheetId="0" hidden="1">'на 01.04.2024'!$4:$7</definedName>
    <definedName name="Z_CAABA8F8_73A9_4D5F_A949_7D5636830179_.wvu.FilterData" localSheetId="0" hidden="1">'на 01.04.2024'!$A$6:$J$324</definedName>
    <definedName name="Z_CAAD7F8A_A328_4C0A_9ECF_2AD83A08D699_.wvu.FilterData" localSheetId="0" hidden="1">'на 01.04.2024'!$A$6:$G$121</definedName>
    <definedName name="Z_CAD9F437_DBA2_473E_89A1_5D290B5F4D79_.wvu.FilterData" localSheetId="0" hidden="1">'на 01.04.2024'!$A$6:$J$324</definedName>
    <definedName name="Z_CAE1EF29_84DD_42EF_A91C_E76631231200_.wvu.FilterData" localSheetId="0" hidden="1">'на 01.04.2024'!$A$6:$J$324</definedName>
    <definedName name="Z_CAFB0F36_2460_415C_85B1_99B16D2AF57D_.wvu.FilterData" localSheetId="0" hidden="1">'на 01.04.2024'!$A$6:$J$324</definedName>
    <definedName name="Z_CB1A56DC_A135_41E6_8A02_AE4E518C879F_.wvu.FilterData" localSheetId="0" hidden="1">'на 01.04.2024'!$A$6:$J$324</definedName>
    <definedName name="Z_CB226949_BC9D_4E15_A3B1_A4219F35EADA_.wvu.FilterData" localSheetId="0" hidden="1">'на 01.04.2024'!$A$6:$J$324</definedName>
    <definedName name="Z_CB37E750_1F35_4C0A_B3BA_F688CA9C8186_.wvu.FilterData" localSheetId="0" hidden="1">'на 01.04.2024'!$A$6:$J$324</definedName>
    <definedName name="Z_CB4880DD_CE83_4DFC_BBA7_70687256D5A4_.wvu.FilterData" localSheetId="0" hidden="1">'на 01.04.2024'!$A$6:$G$121</definedName>
    <definedName name="Z_CBAD3A37_9B6D_4168_874F_D4718FB51A47_.wvu.FilterData" localSheetId="0" hidden="1">'на 01.04.2024'!$A$6:$J$324</definedName>
    <definedName name="Z_CBDBA949_FA00_4560_8001_BD00E63FCCA4_.wvu.FilterData" localSheetId="0" hidden="1">'на 01.04.2024'!$A$6:$J$324</definedName>
    <definedName name="Z_CBE0F0AD_DD6D_4940_A07E_F4A48D085109_.wvu.FilterData" localSheetId="0" hidden="1">'на 01.04.2024'!$A$6:$J$324</definedName>
    <definedName name="Z_CBF0452C_37BE_4612_AB31_243BF54BB311_.wvu.FilterData" localSheetId="0" hidden="1">'на 01.04.2024'!$A$6:$J$324</definedName>
    <definedName name="Z_CBF12BD1_A071_4448_8003_32E74F40E3E3_.wvu.FilterData" localSheetId="0" hidden="1">'на 01.04.2024'!$A$6:$G$121</definedName>
    <definedName name="Z_CBF9D894_3FD2_4B68_BAC8_643DB23851C0_.wvu.FilterData" localSheetId="0" hidden="1">'на 01.04.2024'!$A$6:$G$121</definedName>
    <definedName name="Z_CBF9D894_3FD2_4B68_BAC8_643DB23851C0_.wvu.Rows" localSheetId="0" hidden="1">'на 01.04.2024'!#REF!,'на 01.04.2024'!#REF!,'на 01.04.2024'!#REF!,'на 01.04.2024'!#REF!</definedName>
    <definedName name="Z_CC587DEB_9509_4023_8387_E851CBD74FC0_.wvu.FilterData" localSheetId="0" hidden="1">'на 01.04.2024'!$A$6:$J$324</definedName>
    <definedName name="Z_CC9C1A2B_D964_43D1_BBEF_3567C7A91A18_.wvu.FilterData" localSheetId="0" hidden="1">'на 01.04.2024'!$A$6:$J$324</definedName>
    <definedName name="Z_CC9F638E_E8B5_407B_8857_D20E36B82A0F_.wvu.FilterData" localSheetId="0" hidden="1">'на 01.04.2024'!$A$6:$J$324</definedName>
    <definedName name="Z_CCC17219_B1A3_4C6B_B903_0E4550432FD0_.wvu.FilterData" localSheetId="0" hidden="1">'на 01.04.2024'!$A$6:$G$121</definedName>
    <definedName name="Z_CCF533A2_322B_40E2_88B2_065E6D1D35B4_.wvu.Cols" localSheetId="0" hidden="1">'на 01.04.2024'!#REF!</definedName>
    <definedName name="Z_CCF533A2_322B_40E2_88B2_065E6D1D35B4_.wvu.FilterData" localSheetId="0" hidden="1">'на 01.04.2024'!$A$6:$J$324</definedName>
    <definedName name="Z_CCF533A2_322B_40E2_88B2_065E6D1D35B4_.wvu.PrintArea" localSheetId="0" hidden="1">'на 01.04.2024'!$A$1:$J$123</definedName>
    <definedName name="Z_CCF533A2_322B_40E2_88B2_065E6D1D35B4_.wvu.PrintTitles" localSheetId="0" hidden="1">'на 01.04.2024'!$4:$7</definedName>
    <definedName name="Z_CD10AFE5_EACD_43E3_B0AD_1FCFF7EEADC3_.wvu.FilterData" localSheetId="0" hidden="1">'на 01.04.2024'!$A$6:$J$324</definedName>
    <definedName name="Z_CD2C38B9_D20D_4251_9439_E16060EF09ED_.wvu.FilterData" localSheetId="0" hidden="1">'на 01.04.2024'!$A$6:$J$324</definedName>
    <definedName name="Z_CD353AFF_30DB_4B1F_902B_14469CDE256D_.wvu.FilterData" localSheetId="0" hidden="1">'на 01.04.2024'!$A$6:$J$324</definedName>
    <definedName name="Z_CD81C6F9_8D46_40F6_A0C9_B21A8E547659_.wvu.FilterData" localSheetId="0" hidden="1">'на 01.04.2024'!$A$6:$J$324</definedName>
    <definedName name="Z_CDA662CC_A711_4D7D_9917_AA4BA786A065_.wvu.FilterData" localSheetId="0" hidden="1">'на 01.04.2024'!$A$6:$J$324</definedName>
    <definedName name="Z_CDA81109_B9FA_4C44_9EAE_FFD9110E5B0F_.wvu.FilterData" localSheetId="0" hidden="1">'на 01.04.2024'!$A$6:$J$324</definedName>
    <definedName name="Z_CDABDA6A_CEAA_4779_9390_A07E787E5F1B_.wvu.FilterData" localSheetId="0" hidden="1">'на 01.04.2024'!$A$6:$J$324</definedName>
    <definedName name="Z_CDBBEB40_4DC8_4F8A_B0B0_EE0E987A2098_.wvu.FilterData" localSheetId="0" hidden="1">'на 01.04.2024'!$A$6:$J$324</definedName>
    <definedName name="Z_CDFBC319_A453_4828_B4DA_A1FF8333C207_.wvu.FilterData" localSheetId="0" hidden="1">'на 01.04.2024'!$A$6:$J$324</definedName>
    <definedName name="Z_CEC4EA1B_6EE5_46AB_8BC9_D519CD29FCE7_.wvu.FilterData" localSheetId="0" hidden="1">'на 01.04.2024'!$A$6:$J$324</definedName>
    <definedName name="Z_CEE6A066_6E90_4119_ABD3_7CE50D319A06_.wvu.FilterData" localSheetId="0" hidden="1">'на 01.04.2024'!$A$6:$J$324</definedName>
    <definedName name="Z_CEF22FD3_C3E9_4C31_B864_568CAC74A486_.wvu.FilterData" localSheetId="0" hidden="1">'на 01.04.2024'!$A$6:$J$324</definedName>
    <definedName name="Z_CF249B23_FE74_42A7_A961_4A5E090CD7F8_.wvu.FilterData" localSheetId="0" hidden="1">'на 01.04.2024'!$A$6:$J$324</definedName>
    <definedName name="Z_CF48F23D_BCBE_4761_98DC_307CD6AE082C_.wvu.FilterData" localSheetId="0" hidden="1">'на 01.04.2024'!$A$6:$J$324</definedName>
    <definedName name="Z_CF5548A0_D31B_45AF_A34B_8CF892F36DC9_.wvu.FilterData" localSheetId="0" hidden="1">'на 01.04.2024'!$A$6:$J$324</definedName>
    <definedName name="Z_CFA268BD_7CEF_488F_ADF6_EE6E6545D4E9_.wvu.FilterData" localSheetId="0" hidden="1">'на 01.04.2024'!$A$6:$J$324</definedName>
    <definedName name="Z_CFD4738E_B083_4FAC_854E_5AD6FDFF75E3_.wvu.FilterData" localSheetId="0" hidden="1">'на 01.04.2024'!$A$6:$J$324</definedName>
    <definedName name="Z_CFEB7053_3C1D_451D_9A86_5940DFCF964A_.wvu.FilterData" localSheetId="0" hidden="1">'на 01.04.2024'!$A$6:$J$324</definedName>
    <definedName name="Z_CFFE4FD5_C502_46E6_9242_DE2A2DE0F752_.wvu.FilterData" localSheetId="0" hidden="1">'на 01.04.2024'!$A$6:$J$324</definedName>
    <definedName name="Z_D009EED6_F095_4499_91EE_715923CD95F9_.wvu.FilterData" localSheetId="0" hidden="1">'на 01.04.2024'!$A$6:$J$324</definedName>
    <definedName name="Z_D088BB09_739C_4156_9E2D_A5F262C808E3_.wvu.FilterData" localSheetId="0" hidden="1">'на 01.04.2024'!$A$6:$J$324</definedName>
    <definedName name="Z_D12FB289_46DF_4053_A8F8_F4B545D52036_.wvu.FilterData" localSheetId="0" hidden="1">'на 01.04.2024'!$A$6:$J$324</definedName>
    <definedName name="Z_D1526EA6_C22B_4930_9FBB_AC84A8E18C3E_.wvu.FilterData" localSheetId="0" hidden="1">'на 01.04.2024'!$A$6:$J$324</definedName>
    <definedName name="Z_D165341F_496A_48CE_829A_555B16787041_.wvu.FilterData" localSheetId="0" hidden="1">'на 01.04.2024'!$A$6:$J$324</definedName>
    <definedName name="Z_D20DFCFE_63F9_4265_B37B_4F36C46DF159_.wvu.Cols" localSheetId="0" hidden="1">'на 01.04.2024'!#REF!,'на 01.04.2024'!#REF!</definedName>
    <definedName name="Z_D20DFCFE_63F9_4265_B37B_4F36C46DF159_.wvu.FilterData" localSheetId="0" hidden="1">'на 01.04.2024'!$A$6:$J$324</definedName>
    <definedName name="Z_D20DFCFE_63F9_4265_B37B_4F36C46DF159_.wvu.PrintArea" localSheetId="0" hidden="1">'на 01.04.2024'!$A$1:$J$81</definedName>
    <definedName name="Z_D20DFCFE_63F9_4265_B37B_4F36C46DF159_.wvu.PrintTitles" localSheetId="0" hidden="1">'на 01.04.2024'!$4:$7</definedName>
    <definedName name="Z_D20DFCFE_63F9_4265_B37B_4F36C46DF159_.wvu.Rows" localSheetId="0" hidden="1">'на 01.04.2024'!#REF!,'на 01.04.2024'!#REF!,'на 01.04.2024'!#REF!,'на 01.04.2024'!#REF!,'на 01.04.2024'!#REF!</definedName>
    <definedName name="Z_D2343C8A_EC5E_420B_BF4C_045E4BD1EEF2_.wvu.FilterData" localSheetId="0" hidden="1">'на 01.04.2024'!$A$6:$J$324</definedName>
    <definedName name="Z_D2422493_0DF6_4923_AFF9_1CE532FC9E0E_.wvu.FilterData" localSheetId="0" hidden="1">'на 01.04.2024'!$A$6:$J$324</definedName>
    <definedName name="Z_D24D6DE1_283C_4095_A730_CBE1C8CEB8CC_.wvu.FilterData" localSheetId="0" hidden="1">'на 01.04.2024'!$A$6:$J$324</definedName>
    <definedName name="Z_D26EAC32_42CC_46AF_8D27_8094727B2B8E_.wvu.FilterData" localSheetId="0" hidden="1">'на 01.04.2024'!$A$6:$J$324</definedName>
    <definedName name="Z_D286DC47_88D4_4B88_8422_D4AFC7D084CA_.wvu.FilterData" localSheetId="0" hidden="1">'на 01.04.2024'!$A$6:$J$324</definedName>
    <definedName name="Z_D298563F_7459_410D_A6E1_6B1CDFA6DAA7_.wvu.FilterData" localSheetId="0" hidden="1">'на 01.04.2024'!$A$6:$J$324</definedName>
    <definedName name="Z_D2CDC970_AFE4_4856_AE2C_2B5F33E42B72_.wvu.FilterData" localSheetId="0" hidden="1">'на 01.04.2024'!$A$6:$J$324</definedName>
    <definedName name="Z_D2D627FD_8F1D_4B0C_A4A1_1A515A2831A8_.wvu.FilterData" localSheetId="0" hidden="1">'на 01.04.2024'!$A$6:$J$324</definedName>
    <definedName name="Z_D3101EAC_D021_4B46_A488_D139B2B446BA_.wvu.FilterData" localSheetId="0" hidden="1">'на 01.04.2024'!$A$6:$J$324</definedName>
    <definedName name="Z_D3370F73_E82D_4F37_BD2F_A5658E7229F1_.wvu.FilterData" localSheetId="0" hidden="1">'на 01.04.2024'!$A$6:$J$324</definedName>
    <definedName name="Z_D338E279_E660_40CE_B7B9_D983E953520E_.wvu.FilterData" localSheetId="0" hidden="1">'на 01.04.2024'!$A$6:$J$324</definedName>
    <definedName name="Z_D343F548_3DE6_4716_9B8B_0FF1DF1B1DE3_.wvu.FilterData" localSheetId="0" hidden="1">'на 01.04.2024'!$A$6:$G$121</definedName>
    <definedName name="Z_D34B1B8D_3252_443A_801D_32105359DB02_.wvu.FilterData" localSheetId="0" hidden="1">'на 01.04.2024'!$A$6:$J$324</definedName>
    <definedName name="Z_D3607008_88A4_4735_BF9B_0D60A732D98C_.wvu.FilterData" localSheetId="0" hidden="1">'на 01.04.2024'!$A$6:$J$324</definedName>
    <definedName name="Z_D37028C2_D478_4FDC_B9A5_A1B5FA072303_.wvu.FilterData" localSheetId="0" hidden="1">'на 01.04.2024'!$A$6:$J$324</definedName>
    <definedName name="Z_D3C3EFC2_493C_4B9B_BC16_8147B08F8F65_.wvu.FilterData" localSheetId="0" hidden="1">'на 01.04.2024'!$A$6:$G$121</definedName>
    <definedName name="Z_D3D848E7_EB88_4E73_985E_C45B9AE68145_.wvu.FilterData" localSheetId="0" hidden="1">'на 01.04.2024'!$A$6:$J$324</definedName>
    <definedName name="Z_D3E86F4B_12A8_47CC_AEBE_74534991E315_.wvu.FilterData" localSheetId="0" hidden="1">'на 01.04.2024'!$A$6:$J$324</definedName>
    <definedName name="Z_D3F31BC4_4CDA_431B_BA5F_ADE76A923760_.wvu.FilterData" localSheetId="0" hidden="1">'на 01.04.2024'!$A$6:$G$121</definedName>
    <definedName name="Z_D41FF341_5913_4A9E_9CE5_B058CA00C0C7_.wvu.FilterData" localSheetId="0" hidden="1">'на 01.04.2024'!$A$6:$J$324</definedName>
    <definedName name="Z_D45ABB34_16CC_462D_8459_2034D47F465D_.wvu.FilterData" localSheetId="0" hidden="1">'на 01.04.2024'!$A$6:$G$121</definedName>
    <definedName name="Z_D479007E_A9E8_4307_A3E8_18A2BB5C55F2_.wvu.FilterData" localSheetId="0" hidden="1">'на 01.04.2024'!$A$6:$J$324</definedName>
    <definedName name="Z_D489BEDD_3BCD_49DF_9648_48FD6162F1E7_.wvu.FilterData" localSheetId="0" hidden="1">'на 01.04.2024'!$A$6:$J$324</definedName>
    <definedName name="Z_D48CEF89_B01B_4E1D_92B4_235EA4A40F11_.wvu.FilterData" localSheetId="0" hidden="1">'на 01.04.2024'!$A$6:$J$324</definedName>
    <definedName name="Z_D4970A81_9F63_471F_9226_DA2E8C61A4F3_.wvu.FilterData" localSheetId="0" hidden="1">'на 01.04.2024'!$A$6:$J$324</definedName>
    <definedName name="Z_D4A9C046_5C85_4757_BCF2_677E0F804162_.wvu.FilterData" localSheetId="0" hidden="1">'на 01.04.2024'!$A$6:$J$324</definedName>
    <definedName name="Z_D4B24D18_8D1D_47A1_AE9B_21E3F9EF98EE_.wvu.FilterData" localSheetId="0" hidden="1">'на 01.04.2024'!$A$6:$J$324</definedName>
    <definedName name="Z_D4C26987_0F4D_4A17_91A3_C1C154DC81B2_.wvu.FilterData" localSheetId="0" hidden="1">'на 01.04.2024'!$A$6:$J$324</definedName>
    <definedName name="Z_D4D14E36_E8A1_48F5_81D6_E9544E8F840B_.wvu.FilterData" localSheetId="0" hidden="1">'на 01.04.2024'!$A$6:$J$324</definedName>
    <definedName name="Z_D4D3E883_F6A4_4364_94CA_00BA6BEEBB0B_.wvu.FilterData" localSheetId="0" hidden="1">'на 01.04.2024'!$A$6:$J$324</definedName>
    <definedName name="Z_D4E20E73_FD07_4BE4_B8FA_FE6B214643C4_.wvu.FilterData" localSheetId="0" hidden="1">'на 01.04.2024'!$A$6:$J$324</definedName>
    <definedName name="Z_D4F3FACF_5393_45D0_B074_953541E8F448_.wvu.FilterData" localSheetId="0" hidden="1">'на 01.04.2024'!$A$6:$J$324</definedName>
    <definedName name="Z_D50A6792_49FE_4C67_B11B_814FAEB0FCE7_.wvu.FilterData" localSheetId="0" hidden="1">'на 01.04.2024'!#REF!</definedName>
    <definedName name="Z_D5317C3A_3EDA_404B_818D_EAF558810951_.wvu.FilterData" localSheetId="0" hidden="1">'на 01.04.2024'!$A$6:$G$121</definedName>
    <definedName name="Z_D537FB3B_712D_486A_BA32_4F73BEB2AA19_.wvu.FilterData" localSheetId="0" hidden="1">'на 01.04.2024'!$A$6:$G$121</definedName>
    <definedName name="Z_D595C49D_97EF_4321_8A15_252EDBF162F5_.wvu.FilterData" localSheetId="0" hidden="1">'на 01.04.2024'!$A$6:$J$324</definedName>
    <definedName name="Z_D62CEC12_3041_4A3C_B519_5651905D6F0B_.wvu.FilterData" localSheetId="0" hidden="1">'на 01.04.2024'!$A$6:$J$324</definedName>
    <definedName name="Z_D6730C21_0555_4F4D_B589_9DE5CFF9C442_.wvu.FilterData" localSheetId="0" hidden="1">'на 01.04.2024'!$A$6:$G$121</definedName>
    <definedName name="Z_D692A203_B3F4_405F_AE1A_37385B86A714_.wvu.FilterData" localSheetId="0" hidden="1">'на 01.04.2024'!$A$6:$J$324</definedName>
    <definedName name="Z_D6951B8D_C924_42BE_94FD_4448E3ECC0B8_.wvu.FilterData" localSheetId="0" hidden="1">'на 01.04.2024'!$A$6:$J$324</definedName>
    <definedName name="Z_D6D7FE80_F340_4943_9CA8_381604446690_.wvu.FilterData" localSheetId="0" hidden="1">'на 01.04.2024'!$A$6:$J$324</definedName>
    <definedName name="Z_D6DCCFB1_AECE_4B01_8CD5_826305DF0368_.wvu.FilterData" localSheetId="0" hidden="1">'на 01.04.2024'!$A$6:$J$324</definedName>
    <definedName name="Z_D7104B72_13BA_47A2_BD7D_6C7C814EB74F_.wvu.FilterData" localSheetId="0" hidden="1">'на 01.04.2024'!$A$6:$J$324</definedName>
    <definedName name="Z_D74587C8_09B2_428F_ACC0_4DEF87F264B1_.wvu.FilterData" localSheetId="0" hidden="1">'на 01.04.2024'!$A$6:$J$324</definedName>
    <definedName name="Z_D7BC8E82_4392_4806_9DAE_D94253790B9C_.wvu.Cols" localSheetId="0" hidden="1">'на 01.04.2024'!#REF!,'на 01.04.2024'!#REF!,'на 01.04.2024'!$K:$BI</definedName>
    <definedName name="Z_D7BC8E82_4392_4806_9DAE_D94253790B9C_.wvu.FilterData" localSheetId="0" hidden="1">'на 01.04.2024'!$A$6:$J$324</definedName>
    <definedName name="Z_D7BC8E82_4392_4806_9DAE_D94253790B9C_.wvu.PrintArea" localSheetId="0" hidden="1">'на 01.04.2024'!$A$1:$BI$81</definedName>
    <definedName name="Z_D7BC8E82_4392_4806_9DAE_D94253790B9C_.wvu.PrintTitles" localSheetId="0" hidden="1">'на 01.04.2024'!$4:$6</definedName>
    <definedName name="Z_D7DA24ED_ABB7_4D6E_ACD6_4B88F5184AF8_.wvu.FilterData" localSheetId="0" hidden="1">'на 01.04.2024'!$A$6:$J$324</definedName>
    <definedName name="Z_D833D7AB_47E6_40D8_9470_377894FAA832_.wvu.FilterData" localSheetId="0" hidden="1">'на 01.04.2024'!$A$6:$J$324</definedName>
    <definedName name="Z_D8418465_ECB6_40A4_8538_9D6D02B4E5CE_.wvu.FilterData" localSheetId="0" hidden="1">'на 01.04.2024'!$A$6:$G$121</definedName>
    <definedName name="Z_D84FBB24_1F53_4A51_B9A3_672EE24CBBBB_.wvu.FilterData" localSheetId="0" hidden="1">'на 01.04.2024'!$A$6:$J$324</definedName>
    <definedName name="Z_D8836A46_4276_4875_86A1_BB0E2B53006C_.wvu.FilterData" localSheetId="0" hidden="1">'на 01.04.2024'!$A$6:$G$121</definedName>
    <definedName name="Z_D8EBE17E_7A1A_4392_901C_A4C8DD4BAF28_.wvu.FilterData" localSheetId="0" hidden="1">'на 01.04.2024'!$A$6:$G$121</definedName>
    <definedName name="Z_D917D9C8_DA24_43F6_B702_2D065DC4F3EA_.wvu.FilterData" localSheetId="0" hidden="1">'на 01.04.2024'!$A$6:$J$324</definedName>
    <definedName name="Z_D921BCFE_106A_48C3_8051_F877509D5A90_.wvu.FilterData" localSheetId="0" hidden="1">'на 01.04.2024'!$A$6:$J$324</definedName>
    <definedName name="Z_D92F9CFF_9FAE_4E3D_BBF1_EE8196B93BD2_.wvu.FilterData" localSheetId="0" hidden="1">'на 01.04.2024'!$A$6:$J$324</definedName>
    <definedName name="Z_D930048B_C8C6_498D_B7FD_C4CFAF447C25_.wvu.FilterData" localSheetId="0" hidden="1">'на 01.04.2024'!$A$6:$J$324</definedName>
    <definedName name="Z_D93C7415_B321_4E66_84AD_0490D011FDE7_.wvu.FilterData" localSheetId="0" hidden="1">'на 01.04.2024'!$A$6:$J$324</definedName>
    <definedName name="Z_D952F92C_16FA_49C0_ACE1_EEFE2012130A_.wvu.FilterData" localSheetId="0" hidden="1">'на 01.04.2024'!$A$6:$J$324</definedName>
    <definedName name="Z_D954D534_B88D_4A21_85D6_C0757B597D1E_.wvu.FilterData" localSheetId="0" hidden="1">'на 01.04.2024'!$A$6:$J$324</definedName>
    <definedName name="Z_D95852A1_B0FC_4AC5_B62B_5CCBE05B0D15_.wvu.FilterData" localSheetId="0" hidden="1">'на 01.04.2024'!$A$6:$J$324</definedName>
    <definedName name="Z_D959BDE9_080D_4FE3_8F84_52318978F935_.wvu.FilterData" localSheetId="0" hidden="1">'на 01.04.2024'!$A$6:$J$324</definedName>
    <definedName name="Z_D96C5F28_8F2E_4023_A4FB_71338C504BAF_.wvu.FilterData" localSheetId="0" hidden="1">'на 01.04.2024'!$A$6:$J$324</definedName>
    <definedName name="Z_D97BC9A1_860C_45CB_8FAD_B69CEE39193C_.wvu.FilterData" localSheetId="0" hidden="1">'на 01.04.2024'!$A$6:$G$121</definedName>
    <definedName name="Z_D97CD673_38FB_48B6_8FB8_0FF7F5746325_.wvu.FilterData" localSheetId="0" hidden="1">'на 01.04.2024'!$A$6:$J$324</definedName>
    <definedName name="Z_D981844C_3450_4227_997A_DB8016618FC0_.wvu.FilterData" localSheetId="0" hidden="1">'на 01.04.2024'!$A$6:$J$324</definedName>
    <definedName name="Z_D9AF22AD_2CFF_429C_97B7_A1AC24238F0C_.wvu.FilterData" localSheetId="0" hidden="1">'на 01.04.2024'!$A$6:$J$324</definedName>
    <definedName name="Z_D9BE1914_12CD_46B6_A06D_482DCEB4B94D_.wvu.FilterData" localSheetId="0" hidden="1">'на 01.04.2024'!$A$6:$J$324</definedName>
    <definedName name="Z_D9CDE186_872E_4C54_B635_3E59E4427F7B_.wvu.FilterData" localSheetId="0" hidden="1">'на 01.04.2024'!$A$6:$J$324</definedName>
    <definedName name="Z_D9E7CF58_1888_4559_99D1_C71D21E76828_.wvu.FilterData" localSheetId="0" hidden="1">'на 01.04.2024'!$A$6:$J$324</definedName>
    <definedName name="Z_DA04871A_E98F_478F_8DEE_CEDDC817015E_.wvu.FilterData" localSheetId="0" hidden="1">'на 01.04.2024'!$A$6:$J$324</definedName>
    <definedName name="Z_DA244080_1388_426A_A939_BCE866427DCE_.wvu.FilterData" localSheetId="0" hidden="1">'на 01.04.2024'!$A$6:$J$324</definedName>
    <definedName name="Z_DA3033F1_502F_4BCA_B468_CBA3E20E7254_.wvu.FilterData" localSheetId="0" hidden="1">'на 01.04.2024'!$A$6:$J$324</definedName>
    <definedName name="Z_DA5DFA2D_C1AA_42F5_8828_D1905F1C9BD0_.wvu.FilterData" localSheetId="0" hidden="1">'на 01.04.2024'!$A$6:$J$324</definedName>
    <definedName name="Z_DAB9487C_F291_4A20_8CE8_A04CF6419B39_.wvu.FilterData" localSheetId="0" hidden="1">'на 01.04.2024'!$A$6:$J$324</definedName>
    <definedName name="Z_DAC9AAEB_9A63_4C22_9074_CCD144369BE1_.wvu.FilterData" localSheetId="0" hidden="1">'на 01.04.2024'!$A$6:$J$324</definedName>
    <definedName name="Z_DB3499E7_194C_410E_9F9A_D975E1E02B95_.wvu.FilterData" localSheetId="0" hidden="1">'на 01.04.2024'!$A$6:$J$324</definedName>
    <definedName name="Z_DB4CD970_DAC7_4460_9807_E3F3942A23F7_.wvu.FilterData" localSheetId="0" hidden="1">'на 01.04.2024'!$A$6:$J$324</definedName>
    <definedName name="Z_DB55315D_56C8_4F2C_9317_AA25AA5EAC9E_.wvu.FilterData" localSheetId="0" hidden="1">'на 01.04.2024'!$A$6:$J$324</definedName>
    <definedName name="Z_DBB88EE7_5C30_443C_A427_07BA2C7C58DA_.wvu.FilterData" localSheetId="0" hidden="1">'на 01.04.2024'!$A$6:$J$324</definedName>
    <definedName name="Z_DBF40914_927D_466F_8B6B_F333D1AFC9B0_.wvu.FilterData" localSheetId="0" hidden="1">'на 01.04.2024'!$A$6:$J$324</definedName>
    <definedName name="Z_DC127C2E_BBD3_4DEE_A744_92CF395FAD9E_.wvu.FilterData" localSheetId="0" hidden="1">'на 01.04.2024'!$A$6:$J$324</definedName>
    <definedName name="Z_DC263B7F_7E05_4E66_AE9F_05D6DDE635B1_.wvu.FilterData" localSheetId="0" hidden="1">'на 01.04.2024'!$A$6:$G$121</definedName>
    <definedName name="Z_DC796824_ECED_4590_A3E8_8D5A3534C637_.wvu.FilterData" localSheetId="0" hidden="1">'на 01.04.2024'!$A$6:$G$121</definedName>
    <definedName name="Z_DCC1B134_1BA2_418E_B1D0_0938D8743370_.wvu.FilterData" localSheetId="0" hidden="1">'на 01.04.2024'!$A$6:$G$121</definedName>
    <definedName name="Z_DCC98630_5CE8_4EB8_B53F_29063CBFDB7B_.wvu.FilterData" localSheetId="0" hidden="1">'на 01.04.2024'!$A$6:$J$324</definedName>
    <definedName name="Z_DCD43F69_17CB_4C08_94B1_4237BF1E81A1_.wvu.FilterData" localSheetId="0" hidden="1">'на 01.04.2024'!$A$6:$J$324</definedName>
    <definedName name="Z_DCF0AAEF_DCCD_45D0_96BB_43A3455DEADB_.wvu.FilterData" localSheetId="0" hidden="1">'на 01.04.2024'!$A$6:$J$324</definedName>
    <definedName name="Z_DD479BCC_48E3_497E_81BC_9A58CD7AC8EF_.wvu.FilterData" localSheetId="0" hidden="1">'на 01.04.2024'!$A$6:$J$324</definedName>
    <definedName name="Z_DD62C61F_E9DB_4385_820B_22DE13F07673_.wvu.FilterData" localSheetId="0" hidden="1">'на 01.04.2024'!$A$6:$J$324</definedName>
    <definedName name="Z_DD9FA2CE_BC1E_4242_895B_F54471E63F7D_.wvu.FilterData" localSheetId="0" hidden="1">'на 01.04.2024'!$A$6:$J$324</definedName>
    <definedName name="Z_DDA68DE5_EF86_4A52_97CD_589088C5FE7A_.wvu.FilterData" localSheetId="0" hidden="1">'на 01.04.2024'!$A$6:$G$121</definedName>
    <definedName name="Z_DDD629B0_D970_428C_8173_198FE4EAFFBB_.wvu.FilterData" localSheetId="0" hidden="1">'на 01.04.2024'!$A$6:$J$324</definedName>
    <definedName name="Z_DE210091_3D77_4964_B6B2_443A728CBE9E_.wvu.FilterData" localSheetId="0" hidden="1">'на 01.04.2024'!$A$6:$J$324</definedName>
    <definedName name="Z_DE2C3999_6F3E_4D24_86CF_8803BF5FAA48_.wvu.FilterData" localSheetId="0" hidden="1">'на 01.04.2024'!$A$6:$J$61</definedName>
    <definedName name="Z_DE2E2642_EA3C_4580_B74F_14EA76039C78_.wvu.FilterData" localSheetId="0" hidden="1">'на 01.04.2024'!$A$6:$J$324</definedName>
    <definedName name="Z_DEA6EDB2_F27D_4C8F_B061_FD80BEC5543F_.wvu.FilterData" localSheetId="0" hidden="1">'на 01.04.2024'!$A$6:$G$121</definedName>
    <definedName name="Z_DEC0916C_F395_445D_ABBE_41FCE4F7A20B_.wvu.FilterData" localSheetId="0" hidden="1">'на 01.04.2024'!$A$6:$J$324</definedName>
    <definedName name="Z_DECE3245_1BE4_4A3F_B644_E8DE80612C1E_.wvu.FilterData" localSheetId="0" hidden="1">'на 01.04.2024'!$A$6:$J$324</definedName>
    <definedName name="Z_DF05D3F1_839D_4ABD_B109_8DDDEA6E4554_.wvu.FilterData" localSheetId="0" hidden="1">'на 01.04.2024'!$A$6:$J$324</definedName>
    <definedName name="Z_DF6B7D46_D8DB_447A_83A4_53EE18358CF2_.wvu.FilterData" localSheetId="0" hidden="1">'на 01.04.2024'!$A$6:$J$324</definedName>
    <definedName name="Z_DFB08918_D5A4_4224_AEA5_63620C0D53DD_.wvu.FilterData" localSheetId="0" hidden="1">'на 01.04.2024'!$A$6:$J$324</definedName>
    <definedName name="Z_DFFC57A9_AC13_44A1_9304_B04C6A69A49C_.wvu.FilterData" localSheetId="0" hidden="1">'на 01.04.2024'!$A$6:$J$324</definedName>
    <definedName name="Z_E0178566_B0D6_4A04_941F_723DE4642B4A_.wvu.FilterData" localSheetId="0" hidden="1">'на 01.04.2024'!$A$6:$J$324</definedName>
    <definedName name="Z_E0259160_9D69_4D25_AF0F_0EC01BAB2D6E_.wvu.FilterData" localSheetId="0" hidden="1">'на 01.04.2024'!$A$6:$J$324</definedName>
    <definedName name="Z_E0415026_A3A4_4408_93D6_8180A1256A98_.wvu.FilterData" localSheetId="0" hidden="1">'на 01.04.2024'!$A$6:$J$324</definedName>
    <definedName name="Z_E06FEE19_D4C1_4288_ADA7_5CB65BBBB4B6_.wvu.FilterData" localSheetId="0" hidden="1">'на 01.04.2024'!$A$6:$J$324</definedName>
    <definedName name="Z_E08AFE05_9FC9_4440_8CA6_890648C8FE48_.wvu.FilterData" localSheetId="0" hidden="1">'на 01.04.2024'!$A$6:$J$324</definedName>
    <definedName name="Z_E0B34E03_0754_4713_9A98_5ACEE69C9E71_.wvu.FilterData" localSheetId="0" hidden="1">'на 01.04.2024'!$A$6:$G$121</definedName>
    <definedName name="Z_E0DEC4BA_F2CF_4873_BD20_3707809CEDFC_.wvu.FilterData" localSheetId="0" hidden="1">'на 01.04.2024'!$A$6:$J$324</definedName>
    <definedName name="Z_E0E3B8AF_5B77_4DA0_B7D8_5635D832D443_.wvu.FilterData" localSheetId="0" hidden="1">'на 01.04.2024'!$A$6:$J$324</definedName>
    <definedName name="Z_E0EB272F_1699_4229_8D78_92367A8712AB_.wvu.FilterData" localSheetId="0" hidden="1">'на 01.04.2024'!$A$6:$J$324</definedName>
    <definedName name="Z_E1581052_A723_4DE8_9979_FA35E981F8B3_.wvu.FilterData" localSheetId="0" hidden="1">'на 01.04.2024'!$A$6:$J$324</definedName>
    <definedName name="Z_E189E240_5BD5_4C39_9F82_FF5A433FDB2D_.wvu.FilterData" localSheetId="0" hidden="1">'на 01.04.2024'!$A$6:$J$324</definedName>
    <definedName name="Z_E18C4C56_96E9_4729_BE3C_D031E3EAEA78_.wvu.FilterData" localSheetId="0" hidden="1">'на 01.04.2024'!$A$6:$J$324</definedName>
    <definedName name="Z_E1A729E0_DD8C_4AD9_AF2C_A40142E150DB_.wvu.FilterData" localSheetId="0" hidden="1">'на 01.04.2024'!$A$6:$J$324</definedName>
    <definedName name="Z_E1BA3DBF_A98B_478A_B5DD_05754C89A32D_.wvu.FilterData" localSheetId="0" hidden="1">'на 01.04.2024'!$A$6:$J$324</definedName>
    <definedName name="Z_E1E7843B_3EC3_4FFF_9B1C_53E7DE6A4004_.wvu.FilterData" localSheetId="0" hidden="1">'на 01.04.2024'!$A$6:$G$121</definedName>
    <definedName name="Z_E1E93EEC_8FDB_4710_B206_5119E8D47E4E_.wvu.FilterData" localSheetId="0" hidden="1">'на 01.04.2024'!$A$6:$J$324</definedName>
    <definedName name="Z_E25FE844_1AD8_4E16_B2DB_9033A702F13A_.wvu.FilterData" localSheetId="0" hidden="1">'на 01.04.2024'!$A$6:$G$121</definedName>
    <definedName name="Z_E2861A4E_263A_4BE6_9223_2DA352B0AD2D_.wvu.FilterData" localSheetId="0" hidden="1">'на 01.04.2024'!$A$6:$G$121</definedName>
    <definedName name="Z_E2FB76DF_1C94_4620_8087_FEE12FDAA3D2_.wvu.FilterData" localSheetId="0" hidden="1">'на 01.04.2024'!$A$6:$G$121</definedName>
    <definedName name="Z_E32A8700_E851_4315_A889_932E30063272_.wvu.FilterData" localSheetId="0" hidden="1">'на 01.04.2024'!$A$6:$J$324</definedName>
    <definedName name="Z_E3725577_5F2B_4F48_8481_8EAB51FE2F30_.wvu.FilterData" localSheetId="0" hidden="1">'на 01.04.2024'!$A$6:$J$324</definedName>
    <definedName name="Z_E39490FA_BEC0_404A_A45F_35965667BCBC_.wvu.FilterData" localSheetId="0" hidden="1">'на 01.04.2024'!$A$6:$J$324</definedName>
    <definedName name="Z_E3C6ECC1_0F12_435D_9B36_B23F6133337F_.wvu.FilterData" localSheetId="0" hidden="1">'на 01.04.2024'!$A$6:$G$121</definedName>
    <definedName name="Z_E3D66AC9_FAFE_4A2C_835B_15509E003077_.wvu.FilterData" localSheetId="0" hidden="1">'на 01.04.2024'!$A$6:$J$324</definedName>
    <definedName name="Z_E3D8252D_A731_4094_859B_46640011C709_.wvu.FilterData" localSheetId="0" hidden="1">'на 01.04.2024'!$A$6:$J$324</definedName>
    <definedName name="Z_E3FB0B12_0C6E_4BBD_B35C_2F8B1D76B1EB_.wvu.FilterData" localSheetId="0" hidden="1">'на 01.04.2024'!$A$6:$J$324</definedName>
    <definedName name="Z_E41459EA_F056_44F0_B971_CA485B38C4A7_.wvu.FilterData" localSheetId="0" hidden="1">'на 01.04.2024'!$A$6:$J$324</definedName>
    <definedName name="Z_E437F2F2_3B79_49F0_9901_D31498A163D7_.wvu.FilterData" localSheetId="0" hidden="1">'на 01.04.2024'!$A$6:$J$324</definedName>
    <definedName name="Z_E43D4848_1A7E_4044_9203_B68E2E9AAE7C_.wvu.FilterData" localSheetId="0" hidden="1">'на 01.04.2024'!$A$6:$J$324</definedName>
    <definedName name="Z_E4BC7956_6419_4844_8010_327F93A58743_.wvu.FilterData" localSheetId="0" hidden="1">'на 01.04.2024'!$A$6:$J$324</definedName>
    <definedName name="Z_E4D561CA_B40D_42F8_A253_E1B301A10539_.wvu.FilterData" localSheetId="0" hidden="1">'на 01.04.2024'!$A$6:$J$324</definedName>
    <definedName name="Z_E531BAEE_E556_4AEF_B35B_C675BD99939C_.wvu.FilterData" localSheetId="0" hidden="1">'на 01.04.2024'!$A$6:$J$324</definedName>
    <definedName name="Z_E563A17B_3B3B_4B28_89D6_A5FC82DB33C2_.wvu.FilterData" localSheetId="0" hidden="1">'на 01.04.2024'!$A$6:$J$324</definedName>
    <definedName name="Z_E595EE4B_3BD8_4B57_9722_7D807AF05B12_.wvu.FilterData" localSheetId="0" hidden="1">'на 01.04.2024'!$A$6:$J$324</definedName>
    <definedName name="Z_E5B904A9_4308_4737_81FF_A7BC4BCD538C_.wvu.FilterData" localSheetId="0" hidden="1">'на 01.04.2024'!$A$6:$J$324</definedName>
    <definedName name="Z_E5B9BF23_8662_46F3_A63F_71213C909DCF_.wvu.FilterData" localSheetId="0" hidden="1">'на 01.04.2024'!$A$6:$J$324</definedName>
    <definedName name="Z_E5DA1B9B_62F2_4CE6_9A2F_0A446D4275B1_.wvu.FilterData" localSheetId="0" hidden="1">'на 01.04.2024'!$A$6:$J$324</definedName>
    <definedName name="Z_E5EC7523_F88D_4AD4_9A8D_84C16AB7BFC1_.wvu.FilterData" localSheetId="0" hidden="1">'на 01.04.2024'!$A$6:$J$324</definedName>
    <definedName name="Z_E62E0FFE_7555_4927_BA87_96C72751599B_.wvu.FilterData" localSheetId="0" hidden="1">'на 01.04.2024'!$A$6:$J$324</definedName>
    <definedName name="Z_E64668E0_9086_4748_A397_C9C52293A8D6_.wvu.FilterData" localSheetId="0" hidden="1">'на 01.04.2024'!$A$6:$J$324</definedName>
    <definedName name="Z_E67212BE_7DD8_43FE_9A0E_049943328FA4_.wvu.FilterData" localSheetId="0" hidden="1">'на 01.04.2024'!$A$6:$J$324</definedName>
    <definedName name="Z_E6B0F607_AC37_4539_B427_EA5DBDA71490_.wvu.FilterData" localSheetId="0" hidden="1">'на 01.04.2024'!$A$6:$J$324</definedName>
    <definedName name="Z_E6BEB68E_1813_43FA_83CB_AD563380E01C_.wvu.FilterData" localSheetId="0" hidden="1">'на 01.04.2024'!$A$6:$J$324</definedName>
    <definedName name="Z_E6F2229B_648C_45EB_AFDD_48E1933E9057_.wvu.FilterData" localSheetId="0" hidden="1">'на 01.04.2024'!$A$6:$J$324</definedName>
    <definedName name="Z_E6FDBCA4_8B7D_4D18_A85E_46F866A0BA3E_.wvu.FilterData" localSheetId="0" hidden="1">'на 01.04.2024'!$A$6:$J$324</definedName>
    <definedName name="Z_E7901072_44B2_4803_8DC7_3679CCBA4C9B_.wvu.FilterData" localSheetId="0" hidden="1">'на 01.04.2024'!$A$6:$J$324</definedName>
    <definedName name="Z_E79A0EA5_52A1_4025_997A_295E408CC35E_.wvu.FilterData" localSheetId="0" hidden="1">'на 01.04.2024'!$A$6:$J$324</definedName>
    <definedName name="Z_E79ABD49_719F_4887_A43D_3DE66BF8AD95_.wvu.FilterData" localSheetId="0" hidden="1">'на 01.04.2024'!$A$6:$J$324</definedName>
    <definedName name="Z_E7E34260_E3FF_494E_BB4E_1D372EA1276B_.wvu.FilterData" localSheetId="0" hidden="1">'на 01.04.2024'!$A$6:$J$324</definedName>
    <definedName name="Z_E803C68D_218A_4136_A72E_D1C584AEA12E_.wvu.FilterData" localSheetId="0" hidden="1">'на 01.04.2024'!$A$6:$J$324</definedName>
    <definedName name="Z_E818C85D_F563_4BCC_9747_0856B0207D9A_.wvu.FilterData" localSheetId="0" hidden="1">'на 01.04.2024'!$A$6:$J$324</definedName>
    <definedName name="Z_E82792CF_B779_4AD9_9A8F_1460484FCA49_.wvu.FilterData" localSheetId="0" hidden="1">'на 01.04.2024'!$A$6:$J$324</definedName>
    <definedName name="Z_E82C4687_5D5F_44E1_B3CD_248A8B745A35_.wvu.FilterData" localSheetId="0" hidden="1">'на 01.04.2024'!$A$6:$J$324</definedName>
    <definedName name="Z_E83E9BD8_85E8_4A58_A0B6_0F6FAEE0DDFB_.wvu.FilterData" localSheetId="0" hidden="1">'на 01.04.2024'!$A$6:$J$324</definedName>
    <definedName name="Z_E85A9955_A3DD_46D7_A4A3_9B67A0E2B00C_.wvu.FilterData" localSheetId="0" hidden="1">'на 01.04.2024'!$A$6:$J$324</definedName>
    <definedName name="Z_E85CF805_B7EC_4B8E_BF6B_2D35F453C813_.wvu.FilterData" localSheetId="0" hidden="1">'на 01.04.2024'!$A$6:$J$324</definedName>
    <definedName name="Z_E8619C4F_9D0C_40CF_8636_CF30BDB53D78_.wvu.FilterData" localSheetId="0" hidden="1">'на 01.04.2024'!$A$6:$J$324</definedName>
    <definedName name="Z_E86B59AB_8419_4B63_BADC_4C4DB9795CAA_.wvu.FilterData" localSheetId="0" hidden="1">'на 01.04.2024'!$A$6:$J$324</definedName>
    <definedName name="Z_E87F17F9_955F_4F0C_8155_B5A522DA71CF_.wvu.FilterData" localSheetId="0" hidden="1">'на 01.04.2024'!$A$6:$J$324</definedName>
    <definedName name="Z_E88E1D11_18C0_4724_9D4F_2C85DDF57564_.wvu.FilterData" localSheetId="0" hidden="1">'на 01.04.2024'!$A$6:$G$121</definedName>
    <definedName name="Z_E8A10C98_7FB3_4F53_A0BF_0783995E971D_.wvu.FilterData" localSheetId="0" hidden="1">'на 01.04.2024'!$A$6:$J$324</definedName>
    <definedName name="Z_E8E447B7_386A_4449_A267_EA8A8ED2E9DF_.wvu.FilterData" localSheetId="0" hidden="1">'на 01.04.2024'!$A$6:$J$324</definedName>
    <definedName name="Z_E922E6D4_162D_4B22_BA5C_1C9F4400B93D_.wvu.FilterData" localSheetId="0" hidden="1">'на 01.04.2024'!$A$6:$J$324</definedName>
    <definedName name="Z_E930EB23_A485_413D_ABCB_FAB92C52AAA4_.wvu.FilterData" localSheetId="0" hidden="1">'на 01.04.2024'!$A$6:$J$324</definedName>
    <definedName name="Z_E933C535_3365_4784_A06A_0832C19C4228_.wvu.FilterData" localSheetId="0" hidden="1">'на 01.04.2024'!$A$6:$J$324</definedName>
    <definedName name="Z_E952215A_EF2B_4724_A091_1F77A330F7A6_.wvu.FilterData" localSheetId="0" hidden="1">'на 01.04.2024'!$A$6:$J$324</definedName>
    <definedName name="Z_E9A4F66F_BB40_4C19_8750_6E61AF1D74A1_.wvu.FilterData" localSheetId="0" hidden="1">'на 01.04.2024'!$A$6:$J$324</definedName>
    <definedName name="Z_EA16B1A6_A575_4BB9_B51E_98E088646246_.wvu.FilterData" localSheetId="0" hidden="1">'на 01.04.2024'!$A$6:$J$324</definedName>
    <definedName name="Z_EA234825_5817_4C50_AC45_83D70F061045_.wvu.FilterData" localSheetId="0" hidden="1">'на 01.04.2024'!$A$6:$J$324</definedName>
    <definedName name="Z_EA23A076_D755_4015_9B84_BEFD1DB876FC_.wvu.FilterData" localSheetId="0" hidden="1">'на 01.04.2024'!$A$6:$J$324</definedName>
    <definedName name="Z_EA26BD39_D295_43F0_9554_645E38E73803_.wvu.FilterData" localSheetId="0" hidden="1">'на 01.04.2024'!$A$6:$J$324</definedName>
    <definedName name="Z_EA769D6D_3269_481D_9974_BC10C6C55FF6_.wvu.FilterData" localSheetId="0" hidden="1">'на 01.04.2024'!$A$6:$G$121</definedName>
    <definedName name="Z_EA7BB06C_40E6_4375_9BE4_353C118D0D8A_.wvu.FilterData" localSheetId="0" hidden="1">'на 01.04.2024'!$A$6:$J$324</definedName>
    <definedName name="Z_EAEC0497_D454_492F_A78A_948CBC8B7349_.wvu.FilterData" localSheetId="0" hidden="1">'на 01.04.2024'!$A$6:$J$324</definedName>
    <definedName name="Z_EB2D8BE6_72BC_4D23_BEC7_DBF109493B0C_.wvu.FilterData" localSheetId="0" hidden="1">'на 01.04.2024'!$A$6:$J$324</definedName>
    <definedName name="Z_EB4D211F_79BE_4989_9C27_0BADB5578274_.wvu.FilterData" localSheetId="0" hidden="1">'на 01.04.2024'!$A$6:$J$324</definedName>
    <definedName name="Z_EBCDBD63_50FE_4D52_B280_2A723FA77236_.wvu.FilterData" localSheetId="0" hidden="1">'на 01.04.2024'!$A$6:$G$121</definedName>
    <definedName name="Z_EBE6EB5A_28BA_42FD_8E13_84A84E5CEFFA_.wvu.FilterData" localSheetId="0" hidden="1">'на 01.04.2024'!$A$6:$J$324</definedName>
    <definedName name="Z_EC1A3FA6_73C0_4B78_91F1_4D1798040C34_.wvu.FilterData" localSheetId="0" hidden="1">'на 01.04.2024'!$A$6:$J$324</definedName>
    <definedName name="Z_EC6B58CC_C695_4EAF_B026_DA7CE6279D7A_.wvu.FilterData" localSheetId="0" hidden="1">'на 01.04.2024'!$A$6:$J$324</definedName>
    <definedName name="Z_EC741CE0_C720_481D_9CFE_596247B0CF36_.wvu.FilterData" localSheetId="0" hidden="1">'на 01.04.2024'!$A$6:$J$324</definedName>
    <definedName name="Z_EC7DFC56_670B_4634_9C36_1A0E9779A8AB_.wvu.FilterData" localSheetId="0" hidden="1">'на 01.04.2024'!$A$6:$J$324</definedName>
    <definedName name="Z_EC7EDFF4_8717_443E_A482_A625A9C4247F_.wvu.FilterData" localSheetId="0" hidden="1">'на 01.04.2024'!$A$6:$J$324</definedName>
    <definedName name="Z_EC900011_F272_4D76_BA18_A39600700B39_.wvu.FilterData" localSheetId="0" hidden="1">'на 01.04.2024'!$A$6:$J$324</definedName>
    <definedName name="Z_EC9A5E29_A428_40C4_9161_9C55FAB1EFDB_.wvu.FilterData" localSheetId="0" hidden="1">'на 01.04.2024'!$A$6:$J$324</definedName>
    <definedName name="Z_EC9C440E_29D9_4209_81C9_08FA39A99B70_.wvu.FilterData" localSheetId="0" hidden="1">'на 01.04.2024'!$A$6:$J$324</definedName>
    <definedName name="Z_ECDACD81_C235_4983_A4F4_DD0DF415537B_.wvu.FilterData" localSheetId="0" hidden="1">'на 01.04.2024'!$A$6:$J$324</definedName>
    <definedName name="Z_ECDB9DF1_6EBE_4872_A4EA_C132DB4F17D1_.wvu.FilterData" localSheetId="0" hidden="1">'на 01.04.2024'!$A$6:$J$324</definedName>
    <definedName name="Z_ED062811_EB69_48A4_A670_1ACDB0B62102_.wvu.FilterData" localSheetId="0" hidden="1">'на 01.04.2024'!$A$6:$J$324</definedName>
    <definedName name="Z_ED3CA1AD_27FA_49EB_91E7_60AB4F0D9C59_.wvu.FilterData" localSheetId="0" hidden="1">'на 01.04.2024'!$A$6:$J$324</definedName>
    <definedName name="Z_ED5F05CF_0821_469C_A3FE_35B2692E3A2E_.wvu.FilterData" localSheetId="0" hidden="1">'на 01.04.2024'!$A$6:$J$324</definedName>
    <definedName name="Z_ED74FBD3_DF35_4798_8C2A_7ADA46D140AA_.wvu.FilterData" localSheetId="0" hidden="1">'на 01.04.2024'!$A$6:$G$121</definedName>
    <definedName name="Z_EDC4D00A_1715_4FE8_9451_D9C7CDD0C45C_.wvu.FilterData" localSheetId="0" hidden="1">'на 01.04.2024'!$A$6:$J$324</definedName>
    <definedName name="Z_EE680255_75A1_4DDB_913F_4A1F3421B50B_.wvu.FilterData" localSheetId="0" hidden="1">'на 01.04.2024'!$A$6:$J$324</definedName>
    <definedName name="Z_EEA670F4_FD70_410C_B154_2B68A58088BB_.wvu.FilterData" localSheetId="0" hidden="1">'на 01.04.2024'!$A$6:$J$324</definedName>
    <definedName name="Z_EED7532F_3F8E_4159_866F_A5A51397E489_.wvu.FilterData" localSheetId="0" hidden="1">'на 01.04.2024'!$A$6:$J$324</definedName>
    <definedName name="Z_EEDEE6DA_8279_4F84_B5A2_4D9FC4BBFC9B_.wvu.FilterData" localSheetId="0" hidden="1">'на 01.04.2024'!$A$6:$J$324</definedName>
    <definedName name="Z_EF1610FE_843B_4864_9DAD_05F697DD47DC_.wvu.FilterData" localSheetId="0" hidden="1">'на 01.04.2024'!$A$6:$J$324</definedName>
    <definedName name="Z_EF3A4F6C_A94D_4157_A010_B703899327B3_.wvu.FilterData" localSheetId="0" hidden="1">'на 01.04.2024'!$A$6:$J$324</definedName>
    <definedName name="Z_EF821C5C_6F3C_4E0A_8049_77A078C015B6_.wvu.FilterData" localSheetId="0" hidden="1">'на 01.04.2024'!$A$6:$J$324</definedName>
    <definedName name="Z_EFFADE78_6F23_4B5D_AE74_3E82BA29B398_.wvu.FilterData" localSheetId="0" hidden="1">'на 01.04.2024'!$A$6:$G$121</definedName>
    <definedName name="Z_F05EFB87_3BE7_41AF_8465_1EA73F5E8818_.wvu.FilterData" localSheetId="0" hidden="1">'на 01.04.2024'!$A$6:$J$324</definedName>
    <definedName name="Z_F0EB967D_F079_4FD4_AD5F_5BA84E405B49_.wvu.FilterData" localSheetId="0" hidden="1">'на 01.04.2024'!$A$6:$J$324</definedName>
    <definedName name="Z_F1034BFA_1A69_4FC2_AF03_194D1772ED46_.wvu.FilterData" localSheetId="0" hidden="1">'на 01.04.2024'!$A$6:$J$324</definedName>
    <definedName name="Z_F103F4AF_E8E2_4F3E_A9FD_DB934D8E8A41_.wvu.FilterData" localSheetId="0" hidden="1">'на 01.04.2024'!$A$6:$J$324</definedName>
    <definedName name="Z_F140A98E_30AA_4FD0_8B93_08F8951EDE5E_.wvu.FilterData" localSheetId="0" hidden="1">'на 01.04.2024'!$A$6:$G$121</definedName>
    <definedName name="Z_F1D58EA3_233E_4B2C_907F_20FB7B32BCEB_.wvu.FilterData" localSheetId="0" hidden="1">'на 01.04.2024'!$A$6:$J$324</definedName>
    <definedName name="Z_F1FF83CB_C105_4045_8D1C_1656D8BA7B97_.wvu.FilterData" localSheetId="0" hidden="1">'на 01.04.2024'!$A$6:$J$324</definedName>
    <definedName name="Z_F2110B0B_AAE7_42F0_B553_C360E9249AD4_.wvu.Cols" localSheetId="0" hidden="1">'на 01.04.2024'!#REF!,'на 01.04.2024'!#REF!,'на 01.04.2024'!$K:$BI</definedName>
    <definedName name="Z_F2110B0B_AAE7_42F0_B553_C360E9249AD4_.wvu.FilterData" localSheetId="0" hidden="1">'на 01.04.2024'!$A$6:$J$324</definedName>
    <definedName name="Z_F2110B0B_AAE7_42F0_B553_C360E9249AD4_.wvu.PrintArea" localSheetId="0" hidden="1">'на 01.04.2024'!$A$1:$BI$81</definedName>
    <definedName name="Z_F2110B0B_AAE7_42F0_B553_C360E9249AD4_.wvu.PrintTitles" localSheetId="0" hidden="1">'на 01.04.2024'!$4:$6</definedName>
    <definedName name="Z_F2297F69_EEB2_47F1_B378_3E0399CA26A1_.wvu.FilterData" localSheetId="0" hidden="1">'на 01.04.2024'!$A$6:$J$324</definedName>
    <definedName name="Z_F24FF7CE_BEE9_4D69_9CC9_1D573409219A_.wvu.FilterData" localSheetId="0" hidden="1">'на 01.04.2024'!$A$6:$J$324</definedName>
    <definedName name="Z_F278667C_3752_4E5E_BBEE_5A1D429FAB93_.wvu.FilterData" localSheetId="0" hidden="1">'на 01.04.2024'!$A$6:$J$324</definedName>
    <definedName name="Z_F2B210B3_A608_46A5_94E1_E525F8F6A2C4_.wvu.FilterData" localSheetId="0" hidden="1">'на 01.04.2024'!$A$6:$J$324</definedName>
    <definedName name="Z_F304AA00_B14E_4276_98BB_A5E040C2BE83_.wvu.FilterData" localSheetId="0" hidden="1">'на 01.04.2024'!$A$6:$J$324</definedName>
    <definedName name="Z_F30FADD4_07E9_4B4F_B53A_86E542EF0570_.wvu.FilterData" localSheetId="0" hidden="1">'на 01.04.2024'!$A$6:$J$324</definedName>
    <definedName name="Z_F31E06D7_BB46_4306_AC80_7D867336978C_.wvu.FilterData" localSheetId="0" hidden="1">'на 01.04.2024'!$A$6:$J$324</definedName>
    <definedName name="Z_F338BCFF_FE37_4512_82DE_8C10862CD583_.wvu.FilterData" localSheetId="0" hidden="1">'на 01.04.2024'!$A$6:$J$324</definedName>
    <definedName name="Z_F33B77A9_71E4_4F9B_8072_7CFC39B3FC50_.wvu.FilterData" localSheetId="0" hidden="1">'на 01.04.2024'!$A$6:$J$324</definedName>
    <definedName name="Z_F34EC6B1_390D_4B75_852C_F8775ACC3B29_.wvu.FilterData" localSheetId="0" hidden="1">'на 01.04.2024'!$A$6:$J$324</definedName>
    <definedName name="Z_F3A6411A_7F58_4AA4_A47E_73B872E59DC0_.wvu.FilterData" localSheetId="0" hidden="1">'на 01.04.2024'!$A$6:$J$324</definedName>
    <definedName name="Z_F3E148B1_ED1B_4330_84E7_EFC4722C807A_.wvu.FilterData" localSheetId="0" hidden="1">'на 01.04.2024'!$A$6:$J$324</definedName>
    <definedName name="Z_F3EB4276_07ED_4C3D_8305_EFD9881E26ED_.wvu.FilterData" localSheetId="0" hidden="1">'на 01.04.2024'!$A$6:$J$324</definedName>
    <definedName name="Z_F3F1BB49_52AF_48BB_95BC_060170851629_.wvu.FilterData" localSheetId="0" hidden="1">'на 01.04.2024'!$A$6:$J$324</definedName>
    <definedName name="Z_F3FAABC6_8E09_4D92_9132_85B2510C1FBC_.wvu.FilterData" localSheetId="0" hidden="1">'на 01.04.2024'!$A$6:$J$324</definedName>
    <definedName name="Z_F4076323_D8DB_4953_BA80_421C6CCA74EB_.wvu.FilterData" localSheetId="0" hidden="1">'на 01.04.2024'!$A$6:$J$324</definedName>
    <definedName name="Z_F413BB5D_EA53_42FB_84EF_A630DFA6E3CE_.wvu.FilterData" localSheetId="0" hidden="1">'на 01.04.2024'!$A$6:$J$324</definedName>
    <definedName name="Z_F424C8EB_1FD1_4B7C_BB16_C87F07FB1A66_.wvu.FilterData" localSheetId="0" hidden="1">'на 01.04.2024'!$A$6:$J$324</definedName>
    <definedName name="Z_F46E435E_1980_4C47_9CBE_B327135E4570_.wvu.FilterData" localSheetId="0" hidden="1">'на 01.04.2024'!$A$6:$J$324</definedName>
    <definedName name="Z_F48552A9_1F3B_415E_B25A_3A35D2E6EB46_.wvu.FilterData" localSheetId="0" hidden="1">'на 01.04.2024'!$A$6:$J$324</definedName>
    <definedName name="Z_F4B370BE_A7CE_4BF8_A9D2_E5262584ECE2_.wvu.FilterData" localSheetId="0" hidden="1">'на 01.04.2024'!$A$6:$J$324</definedName>
    <definedName name="Z_F4D51502_0CCD_4E1C_8387_D94D30666E39_.wvu.FilterData" localSheetId="0" hidden="1">'на 01.04.2024'!$A$6:$J$324</definedName>
    <definedName name="Z_F52002B9_A233_461F_9C02_2195A969869E_.wvu.FilterData" localSheetId="0" hidden="1">'на 01.04.2024'!$A$6:$J$324</definedName>
    <definedName name="Z_F54BE337_E584_450F_96D8_856C58939C13_.wvu.FilterData" localSheetId="0" hidden="1">'на 01.04.2024'!$A$6:$J$324</definedName>
    <definedName name="Z_F558DEA7_612A_44C7_B077_E65698B26505_.wvu.FilterData" localSheetId="0" hidden="1">'на 01.04.2024'!$A$6:$J$324</definedName>
    <definedName name="Z_F5860B2E_034B_467D_B92B_2E710E85FA76_.wvu.FilterData" localSheetId="0" hidden="1">'на 01.04.2024'!$A$6:$J$324</definedName>
    <definedName name="Z_F58680BA_6ED5_407F_B9AE_851D451E01EE_.wvu.FilterData" localSheetId="0" hidden="1">'на 01.04.2024'!$A$6:$J$324</definedName>
    <definedName name="Z_F5904F57_BE1E_4C1A_B9F2_3334C6090028_.wvu.FilterData" localSheetId="0" hidden="1">'на 01.04.2024'!$A$6:$J$324</definedName>
    <definedName name="Z_F5A92536_7ADF_4574_9094_4E9E2907828D_.wvu.FilterData" localSheetId="0" hidden="1">'на 01.04.2024'!$A$6:$J$324</definedName>
    <definedName name="Z_F5E5B384_11B7_4F24_ADF6_08A6C35ADF77_.wvu.FilterData" localSheetId="0" hidden="1">'на 01.04.2024'!$A$6:$J$324</definedName>
    <definedName name="Z_F5F50589_1DF0_4A91_A5AE_A081904AF6B0_.wvu.FilterData" localSheetId="0" hidden="1">'на 01.04.2024'!$A$6:$J$324</definedName>
    <definedName name="Z_F66AFAC6_2D91_47B3_B144_43AE4E90F02F_.wvu.FilterData" localSheetId="0" hidden="1">'на 01.04.2024'!$A$6:$J$324</definedName>
    <definedName name="Z_F675BEC0_5D51_42CD_8359_31DF2F226166_.wvu.FilterData" localSheetId="0" hidden="1">'на 01.04.2024'!$A$6:$J$324</definedName>
    <definedName name="Z_F67FDAF6_C7A9_4739_99A3_F2A8656C78C0_.wvu.FilterData" localSheetId="0" hidden="1">'на 01.04.2024'!$A$6:$J$324</definedName>
    <definedName name="Z_F6921BC4_E0E6_4AEF_829D_3CF79503065A_.wvu.FilterData" localSheetId="0" hidden="1">'на 01.04.2024'!$A$6:$J$324</definedName>
    <definedName name="Z_F6F4D1CA_4991_462D_A51D_FD0D91822706_.wvu.FilterData" localSheetId="0" hidden="1">'на 01.04.2024'!$A$6:$J$324</definedName>
    <definedName name="Z_F731E429_1EEA_443F_A17D_E6EB986E228C_.wvu.FilterData" localSheetId="0" hidden="1">'на 01.04.2024'!$A$6:$J$324</definedName>
    <definedName name="Z_F7E84A2A_268F_49A2_9175_3ADFDAD9A1AF_.wvu.FilterData" localSheetId="0" hidden="1">'на 01.04.2024'!$A$6:$J$324</definedName>
    <definedName name="Z_F7FC106B_79FE_40D3_AA43_206A7284AC4B_.wvu.FilterData" localSheetId="0" hidden="1">'на 01.04.2024'!$A$6:$J$324</definedName>
    <definedName name="Z_F800C951_7E3C_42D6_B362_3CDF78E7F025_.wvu.FilterData" localSheetId="0" hidden="1">'на 01.04.2024'!$A$6:$J$324</definedName>
    <definedName name="Z_F8B0DEDC_32C7_4D2C_9923_D4A5441ED454_.wvu.FilterData" localSheetId="0" hidden="1">'на 01.04.2024'!$A$6:$J$324</definedName>
    <definedName name="Z_F8CD48ED_A67F_492E_A417_09D352E93E12_.wvu.FilterData" localSheetId="0" hidden="1">'на 01.04.2024'!$A$6:$G$121</definedName>
    <definedName name="Z_F8E02295_4C4F_4DE1_ACF5_8151BB17EB6E_.wvu.FilterData" localSheetId="0" hidden="1">'на 01.04.2024'!$A$6:$J$324</definedName>
    <definedName name="Z_F8E4304E_2CC4_4F73_A08A_BA6FE8EB77EF_.wvu.FilterData" localSheetId="0" hidden="1">'на 01.04.2024'!$A$6:$J$324</definedName>
    <definedName name="Z_F9AF50D2_05C8_4D13_9F15_43FAA7F1CB7A_.wvu.FilterData" localSheetId="0" hidden="1">'на 01.04.2024'!$A$6:$J$324</definedName>
    <definedName name="Z_F9B9A5C0_E391_4CCC_95EA_AF425221E5C4_.wvu.FilterData" localSheetId="0" hidden="1">'на 01.04.2024'!$A$6:$J$324</definedName>
    <definedName name="Z_F9F96D65_7E5D_4EDB_B47B_CD800EE8793F_.wvu.FilterData" localSheetId="0" hidden="1">'на 01.04.2024'!$A$6:$G$121</definedName>
    <definedName name="Z_FA0158D7_5D42_4521_AFCC_0FD96CFB6680_.wvu.FilterData" localSheetId="0" hidden="1">'на 01.04.2024'!$A$6:$J$324</definedName>
    <definedName name="Z_FA263ADC_F7F9_4F21_8D0A_B162CFE58321_.wvu.FilterData" localSheetId="0" hidden="1">'на 01.04.2024'!$A$6:$J$324</definedName>
    <definedName name="Z_FA270880_5E39_4EAA_BE02_BDB906770A67_.wvu.FilterData" localSheetId="0" hidden="1">'на 01.04.2024'!$A$6:$J$324</definedName>
    <definedName name="Z_FA47CA05_CCF1_4EDC_AAF6_26967695B1D8_.wvu.FilterData" localSheetId="0" hidden="1">'на 01.04.2024'!$A$6:$J$324</definedName>
    <definedName name="Z_FA687933_7694_4C0F_8982_34C11239740C_.wvu.FilterData" localSheetId="0" hidden="1">'на 01.04.2024'!$A$6:$J$324</definedName>
    <definedName name="Z_FA9FECB8_BA16_47CC_97A5_FF0276B7BA2A_.wvu.FilterData" localSheetId="0" hidden="1">'на 01.04.2024'!$A$6:$J$324</definedName>
    <definedName name="Z_FADBBBF4_A5FD_47EA_87AF_F3DC2DF00CA8_.wvu.FilterData" localSheetId="0" hidden="1">'на 01.04.2024'!$A$6:$J$324</definedName>
    <definedName name="Z_FAEA1540_FB92_4A7F_8E18_381E2C6FAF74_.wvu.FilterData" localSheetId="0" hidden="1">'на 01.04.2024'!$A$6:$G$121</definedName>
    <definedName name="Z_FAFAE96F_8BAB_4D62_8B50_A5F2D1B08FBB_.wvu.FilterData" localSheetId="0" hidden="1">'на 01.04.2024'!$A$6:$J$324</definedName>
    <definedName name="Z_FB229BDB_3A6C_4BB8_B8E6_A67636835C83_.wvu.FilterData" localSheetId="0" hidden="1">'на 01.04.2024'!$A$6:$J$324</definedName>
    <definedName name="Z_FB2B2898_07E8_4F64_9660_A5CFE0C3B2A1_.wvu.FilterData" localSheetId="0" hidden="1">'на 01.04.2024'!$A$6:$J$324</definedName>
    <definedName name="Z_FB2BF477_D0B5_422C_B79D_FDEC3D26BD5E_.wvu.FilterData" localSheetId="0" hidden="1">'на 01.04.2024'!$A$6:$J$324</definedName>
    <definedName name="Z_FB35B37B_2F7F_4D23_B40F_380D683C704C_.wvu.FilterData" localSheetId="0" hidden="1">'на 01.04.2024'!$A$6:$J$324</definedName>
    <definedName name="Z_FB36674F_EA77_4276_ADC4_92BDAF28A2CB_.wvu.FilterData" localSheetId="0" hidden="1">'на 01.04.2024'!$A$6:$J$324</definedName>
    <definedName name="Z_FB4C9D56_2EDB_4CD4_9DFE_7C214EA770EC_.wvu.FilterData" localSheetId="0" hidden="1">'на 01.04.2024'!$A$6:$J$324</definedName>
    <definedName name="Z_FB950159_36A0_4459_8C0C_3AA3A2B4DEC9_.wvu.FilterData" localSheetId="0" hidden="1">'на 01.04.2024'!$A$6:$J$324</definedName>
    <definedName name="Z_FBE2EB42_7C8D_40DA_8BFA_706BF49FCFDE_.wvu.FilterData" localSheetId="0" hidden="1">'на 01.04.2024'!$A$6:$J$324</definedName>
    <definedName name="Z_FBEEEF36_B47B_4551_8D8A_904E9E1222D4_.wvu.FilterData" localSheetId="0" hidden="1">'на 01.04.2024'!$A$6:$G$121</definedName>
    <definedName name="Z_FBFEC7B7_C5D0_44F3_87E7_66C52A67E842_.wvu.FilterData" localSheetId="0" hidden="1">'на 01.04.2024'!$A$6:$J$324</definedName>
    <definedName name="Z_FC3CE0E0_62AD_4DFE_9E6D_61D173C71E73_.wvu.FilterData" localSheetId="0" hidden="1">'на 01.04.2024'!$A$6:$J$324</definedName>
    <definedName name="Z_FC4C3009_E36C_43FD_8BFB_98FFC232780E_.wvu.FilterData" localSheetId="0" hidden="1">'на 01.04.2024'!$A$6:$J$324</definedName>
    <definedName name="Z_FC5D3D29_E6B6_4724_B01C_EFC5C58D36F7_.wvu.FilterData" localSheetId="0" hidden="1">'на 01.04.2024'!$A$6:$J$324</definedName>
    <definedName name="Z_FC5FC493_AFA8_41A4_87B0_C433EF48A58A_.wvu.FilterData" localSheetId="0" hidden="1">'на 01.04.2024'!$A$6:$J$324</definedName>
    <definedName name="Z_FC8DF947_D902_4089_91EA_22D68229174F_.wvu.FilterData" localSheetId="0" hidden="1">'на 01.04.2024'!$A$6:$J$324</definedName>
    <definedName name="Z_FC921717_EFFF_4C5F_AE15_5DB48A6B2DDC_.wvu.FilterData" localSheetId="0" hidden="1">'на 01.04.2024'!$A$6:$J$324</definedName>
    <definedName name="Z_FCC3AE73_E537_4FEF_8316_D2033D529D47_.wvu.FilterData" localSheetId="0" hidden="1">'на 01.04.2024'!$A$6:$J$324</definedName>
    <definedName name="Z_FCD2D329_BC48_4BD8_AD6B_3D3925E3177E_.wvu.FilterData" localSheetId="0" hidden="1">'на 01.04.2024'!$A$6:$J$324</definedName>
    <definedName name="Z_FCEF895C_BC27_4CBA_8452_0C5644B8223D_.wvu.FilterData" localSheetId="0" hidden="1">'на 01.04.2024'!$A$6:$J$324</definedName>
    <definedName name="Z_FCFEE462_86B3_4D22_A291_C53135F468F2_.wvu.FilterData" localSheetId="0" hidden="1">'на 01.04.2024'!$A$6:$J$324</definedName>
    <definedName name="Z_FD01F790_1BBF_4238_916B_FA56833C331E_.wvu.FilterData" localSheetId="0" hidden="1">'на 01.04.2024'!$A$6:$J$324</definedName>
    <definedName name="Z_FD0E1B66_1ED2_4768_AEAA_4813773FCD1B_.wvu.FilterData" localSheetId="0" hidden="1">'на 01.04.2024'!$A$6:$G$121</definedName>
    <definedName name="Z_FD15EC03_9595_4C02_AA67_D7720B02E344_.wvu.FilterData" localSheetId="0" hidden="1">'на 01.04.2024'!$A$6:$J$324</definedName>
    <definedName name="Z_FD3BE8C9_37F8_4B3C_B2C7_E77CF8E04BFB_.wvu.FilterData" localSheetId="0" hidden="1">'на 01.04.2024'!$A$6:$J$324</definedName>
    <definedName name="Z_FD3D5015_A741_475F_84D8_C8E06D2029C4_.wvu.FilterData" localSheetId="0" hidden="1">'на 01.04.2024'!$A$6:$J$324</definedName>
    <definedName name="Z_FD4802F9_333E_4B85_AA53_8A6A2CF89072_.wvu.FilterData" localSheetId="0" hidden="1">'на 01.04.2024'!$A$6:$J$324</definedName>
    <definedName name="Z_FD5CEF9A_4499_4018_A32D_B5C5AF11D935_.wvu.FilterData" localSheetId="0" hidden="1">'на 01.04.2024'!$A$6:$J$324</definedName>
    <definedName name="Z_FD5EDEE5_A3CE_4C43_835A_373611C65308_.wvu.FilterData" localSheetId="0" hidden="1">'на 01.04.2024'!$A$6:$J$324</definedName>
    <definedName name="Z_FD66CF31_1A62_4649_ABF8_67009C9EEFA8_.wvu.FilterData" localSheetId="0" hidden="1">'на 01.04.2024'!$A$6:$J$324</definedName>
    <definedName name="Z_FDDB310B_7AE0_49CB_BE16_F49E6EF78E5F_.wvu.FilterData" localSheetId="0" hidden="1">'на 01.04.2024'!$A$6:$J$324</definedName>
    <definedName name="Z_FDE37E7A_0D62_48F6_B80B_D6356ECC791B_.wvu.FilterData" localSheetId="0" hidden="1">'на 01.04.2024'!$A$6:$J$324</definedName>
    <definedName name="Z_FDE6536E_3A56_4D69_A159_5DB77FF6A4B2_.wvu.FilterData" localSheetId="0" hidden="1">'на 01.04.2024'!$A$6:$J$324</definedName>
    <definedName name="Z_FDFA00AD_EA6D_4937_80B9_640D5FB985EF_.wvu.FilterData" localSheetId="0" hidden="1">'на 01.04.2024'!$A$6:$J$324</definedName>
    <definedName name="Z_FE9D531A_F987_4486_AC6F_37568587E0CC_.wvu.FilterData" localSheetId="0" hidden="1">'на 01.04.2024'!$A$6:$J$324</definedName>
    <definedName name="Z_FEE18FC2_E5D2_4C59_B7D0_FDF82F2008D4_.wvu.FilterData" localSheetId="0" hidden="1">'на 01.04.2024'!$A$6:$J$324</definedName>
    <definedName name="Z_FEF0FD9C_0AF1_4157_A391_071CD507BEBA_.wvu.FilterData" localSheetId="0" hidden="1">'на 01.04.2024'!$A$6:$J$324</definedName>
    <definedName name="Z_FEFFCD5F_F237_4316_B50A_6C71D0FF3363_.wvu.FilterData" localSheetId="0" hidden="1">'на 01.04.2024'!$A$6:$J$324</definedName>
    <definedName name="Z_FF2B641B_674B_4DA5_A6F8_82831EC9F946_.wvu.FilterData" localSheetId="0" hidden="1">'на 01.04.2024'!$A$6:$J$324</definedName>
    <definedName name="Z_FF7CC20D_CA9E_46D2_A113_9EB09E8A7DF6_.wvu.FilterData" localSheetId="0" hidden="1">'на 01.04.2024'!$A$6:$G$121</definedName>
    <definedName name="Z_FF7F531F_28CE_4C28_BA81_DE242DB82E03_.wvu.FilterData" localSheetId="0" hidden="1">'на 01.04.2024'!$A$6:$J$324</definedName>
    <definedName name="Z_FF9CAECB_501B_462B_B812_A3333DD17EEE_.wvu.FilterData" localSheetId="0" hidden="1">'на 01.04.2024'!$A$6:$J$324</definedName>
    <definedName name="Z_FF9EFDBE_F5FD_432E_96BA_C22D4E9B91D4_.wvu.FilterData" localSheetId="0" hidden="1">'на 01.04.2024'!$A$6:$J$324</definedName>
    <definedName name="Z_FFBF84C0_8EC1_41E5_A130_1EB26E22D86E_.wvu.FilterData" localSheetId="0" hidden="1">'на 01.04.2024'!$A$6:$J$324</definedName>
    <definedName name="Z_FFE6C3F9_C13E_4E13_8F64_B3AD0BCC69D2_.wvu.FilterData" localSheetId="0" hidden="1">'на 01.04.2024'!$A$6:$J$324</definedName>
    <definedName name="Z_FFFC89F4_6CC5_4464_8EC3_BC7659708B14_.wvu.FilterData" localSheetId="0" hidden="1">'на 01.04.2024'!$A$6:$J$324</definedName>
    <definedName name="_xlnm.Print_Titles" localSheetId="0">'на 01.04.2024'!$4:$7</definedName>
    <definedName name="_xlnm.Print_Area" localSheetId="0">'на 01.04.2024'!$A$1:$J$123</definedName>
  </definedNames>
  <calcPr calcId="144525" fullPrecision="0"/>
  <customWorkbookViews>
    <customWorkbookView name="Шулепова Ольга Анатольевна - Личное представление" guid="{67ADFAE6-A9AF-44D7-8539-93CD0F6B7849}" mergeInterval="0" personalView="1" maximized="1" xWindow="-8" yWindow="-8" windowWidth="1936" windowHeight="1056" activeSheetId="1"/>
    <customWorkbookView name="Рогожина Ольга Сергеевна - Личное представление" guid="{BEA0FDBA-BB07-4C19-8BBD-5E57EE395C09}" mergeInterval="0" personalView="1" maximized="1" windowWidth="1916" windowHeight="807" activeSheetId="1"/>
    <customWorkbookView name="Залецкая Ольга Генадьевна - Личное представление" guid="{6E4A7295-8CE0-4D28-ABEF-D38EBAE7C204}" mergeInterval="0" personalView="1" maximized="1" xWindow="-8" yWindow="-8" windowWidth="1936" windowHeight="1056" activeSheetId="1"/>
    <customWorkbookView name="Крыжановская Анна Александровна - Личное представление" guid="{3EEA7E1A-5F2B-4408-A34C-1F0223B5B245}" mergeInterval="0" personalView="1" maximized="1" xWindow="-8" yWindow="-8" windowWidth="1936" windowHeight="1056" activeSheetId="1"/>
    <customWorkbookView name="Вершинина Мария Игоревна - Личное представление" guid="{A0A3CD9B-2436-40D7-91DB-589A95FBBF00}" mergeInterval="0" personalView="1" maximized="1" windowWidth="1916" windowHeight="775" activeSheetId="1"/>
    <customWorkbookView name="Лёвина Ирина Михайловна - Личное представление" guid="{4EA492D8-B170-444C-A887-0AC42BCFF83B}" mergeInterval="0" personalView="1" maximized="1" xWindow="-8" yWindow="-8" windowWidth="1936" windowHeight="1056" activeSheetId="1"/>
    <customWorkbookView name="Фесик Светлана Викторовна - Личное представление" guid="{6068C3FF-17AA-48A5-A88B-2523CBAC39AE}" personalView="1" maximized="1" xWindow="-8" yWindow="-8" windowWidth="1296" windowHeight="1000" activeSheetId="1"/>
    <customWorkbookView name="Минакова Оксана Сергеевна - Личное представление" guid="{45DE1976-7F07-4EB4-8A9C-FB72D060BEFA}" personalView="1" maximized="1" xWindow="-8" yWindow="-8" windowWidth="1936" windowHeight="1056" activeSheetId="1"/>
    <customWorkbookView name="Козлова Анастасия Сергеевна - Личное представление" guid="{0CCCFAED-79CE-4449-BC23-D60C794B65C2}" personalView="1" maximized="1" windowWidth="1276" windowHeight="779" activeSheetId="1"/>
    <customWorkbookView name="Маслова Алина Рамазановна - Личное представление" guid="{99950613-28E7-4EC2-B918-559A2757B0A9}" personalView="1" maximized="1" xWindow="-8" yWindow="-8" windowWidth="1936" windowHeight="1056" activeSheetId="1"/>
    <customWorkbookView name="Залецкая Ольга Геннадьевна - Личное представление" guid="{D95852A1-B0FC-4AC5-B62B-5CCBE05B0D15}" personalView="1" maximized="1" windowWidth="1916" windowHeight="855" activeSheetId="1"/>
    <customWorkbookView name="Сырвачева Виктория Алексеевна - Личное представление" guid="{72C0943B-A5D5-4B80-AD54-166C5CDC74DE}" personalView="1" maximized="1" xWindow="-8" yWindow="-8" windowWidth="1296" windowHeight="1000" activeSheetId="1"/>
    <customWorkbookView name="perevoschikova_av - Личное представление" guid="{649E5CE3-4976-49D9-83DA-4E57FFC714BF}" personalView="1" maximized="1" xWindow="1" yWindow="1" windowWidth="1276" windowHeight="794" activeSheetId="1"/>
    <customWorkbookView name="Корунова Олеся Юрьевна - Личное представление" guid="{5EB1B5BB-79BE-4318-9140-3FA31802D519}" personalView="1" maximized="1" xWindow="-8" yWindow="-8" windowWidth="1296" windowHeight="1000" activeSheetId="1"/>
    <customWorkbookView name="Литвинчук Екатерина Николаевна - Личное представление" guid="{5FB953A5-71FF-4056-AF98-C9D06FF0EDF3}" personalView="1" maximized="1" xWindow="-8" yWindow="-8" windowWidth="1296" windowHeight="1000" activeSheetId="1"/>
    <customWorkbookView name="Денисова Евгения Юрьевна - Личное представление" guid="{9FA29541-62F4-4CED-BF33-19F6BA57578F}" personalView="1" maximized="1" windowWidth="1276" windowHeight="759" activeSheetId="1"/>
    <customWorkbookView name="kou - Личное представление" guid="{998B8119-4FF3-4A16-838D-539C6AE34D55}" personalView="1" maximized="1" windowWidth="1148" windowHeight="645" activeSheetId="1"/>
    <customWorkbookView name="pav - Личное представление" guid="{539CB3DF-9B66-4BE7-9074-8CE0405EB8A6}" personalView="1" maximized="1" xWindow="1" yWindow="1" windowWidth="1276" windowHeight="794" activeSheetId="1"/>
    <customWorkbookView name="User - Личное представление" guid="{D20DFCFE-63F9-4265-B37B-4F36C46DF159}" personalView="1" maximized="1" xWindow="-8" yWindow="-8" windowWidth="1296" windowHeight="1000" activeSheetId="1"/>
    <customWorkbookView name="Морычева Надежда Николаевна - Личное представление" guid="{A6B98527-7CBF-4E4D-BDEA-9334A3EB779F}" personalView="1" maximized="1" xWindow="-8" yWindow="-8" windowWidth="1296" windowHeight="1000" activeSheetId="1"/>
    <customWorkbookView name="Михальченко Светлана Николаевна - Личное представление" guid="{D7BC8E82-4392-4806-9DAE-D94253790B9C}" personalView="1" maximized="1" windowWidth="1276" windowHeight="759" activeSheetId="1" showComments="commIndAndComment"/>
    <customWorkbookView name="Анастасия Вячеславовна - Личное представление" guid="{F2110B0B-AAE7-42F0-B553-C360E9249AD4}" personalView="1" maximized="1" windowWidth="1276" windowHeight="779" activeSheetId="1"/>
    <customWorkbookView name="Михайлова Ирина Ивановна - Личное представление" guid="{9E943B7D-D4C7-443F-BC4C-8AB90546D8A5}" personalView="1" maximized="1" windowWidth="1276" windowHeight="799" activeSheetId="1"/>
    <customWorkbookView name="Admin - Личное представление" guid="{2DF88C31-E5A0-4DFE-877D-5A31D3992603}" personalView="1" maximized="1" windowWidth="1276" windowHeight="719" activeSheetId="1"/>
    <customWorkbookView name="Елена - Личное представление" guid="{24E5C1BC-322C-4FEF-B964-F0DCC04482C1}" personalView="1" maximized="1" xWindow="1" yWindow="1" windowWidth="1024" windowHeight="547" activeSheetId="1"/>
    <customWorkbookView name="BLACKGIRL - Личное представление" guid="{37F8CE32-8CE8-4D95-9C0E-63112E6EFFE9}" personalView="1" maximized="1" windowWidth="1020" windowHeight="576" activeSheetId="0"/>
    <customWorkbookView name="1 - Личное представление" guid="{CBF9D894-3FD2-4B68-BAC8-643DB23851C0}" personalView="1" maximized="1" xWindow="1" yWindow="1" windowWidth="1733" windowHeight="798" activeSheetId="1"/>
    <customWorkbookView name="Пользователь - Личное представление" guid="{C8C7D91A-0101-429D-A7C4-25C2A366909A}" personalView="1" maximized="1" windowWidth="1264" windowHeight="759" activeSheetId="1"/>
    <customWorkbookView name="Соловьёва Ольга Валерьевна - Личное представление" guid="{CB1A56DC-A135-41E6-8A02-AE4E518C879F}" personalView="1" maximized="1" windowWidth="1916" windowHeight="855" activeSheetId="1" showComments="commIndAndComment"/>
    <customWorkbookView name="Коптеева Елена Анатольевна - Личное представление" guid="{2F7AC811-CA37-46E3-866E-6E10DF43054A}" personalView="1" maximized="1" windowWidth="1276" windowHeight="799" activeSheetId="1"/>
    <customWorkbookView name="kaa - Личное представление" guid="{7B245AB0-C2AF-4822-BFC4-2399F85856C1}" personalView="1" maximized="1" xWindow="1" yWindow="1" windowWidth="1280" windowHeight="803" activeSheetId="1"/>
    <customWorkbookView name="Хрусталёва Елена Анатольевна - Личное представление" guid="{032DDD1D-7C32-4E80-928D-C908C764BB01}" personalView="1" maximized="1" xWindow="-8" yWindow="-8" windowWidth="1936" windowHeight="1056" activeSheetId="1"/>
    <customWorkbookView name="Чернова Светлана Викторовна - Личное представление" guid="{B128763D-80F0-47B0-A951-7CE59556729E}" mergeInterval="0" personalView="1" maximized="1" xWindow="-8" yWindow="-8" windowWidth="1936" windowHeight="1056" activeSheetId="1"/>
    <customWorkbookView name="Маганёва Екатерина Николаевна - Личное представление" guid="{CA384592-0CFD-4322-A4EB-34EC04693944}" mergeInterval="0" personalView="1" maximized="1" xWindow="-8" yWindow="-8" windowWidth="1936" windowHeight="1056" activeSheetId="1"/>
    <customWorkbookView name="Перевощикова Анна Васильевна - Личное представление" guid="{CCF533A2-322B-40E2-88B2-065E6D1D35B4}" mergeInterval="0" personalView="1" maximized="1" xWindow="-8" yWindow="-8" windowWidth="1936" windowHeight="1056" activeSheetId="1"/>
    <customWorkbookView name="Астахова Анна Владимировна - Личное представление" guid="{13BE7114-35DF-4699-8779-61985C68F6C3}" mergeInterval="0" personalView="1" maximized="1" showSheetTabs="0" xWindow="-9" yWindow="-9" windowWidth="1938" windowHeight="1050" activeSheetId="1" showComments="commIndAndComment"/>
  </customWorkbookViews>
  <fileRecoveryPr autoRecover="0"/>
</workbook>
</file>

<file path=xl/calcChain.xml><?xml version="1.0" encoding="utf-8"?>
<calcChain xmlns="http://schemas.openxmlformats.org/spreadsheetml/2006/main">
  <c r="F10" i="1" l="1"/>
  <c r="D10" i="1"/>
  <c r="C10" i="1"/>
  <c r="C9" i="1"/>
  <c r="H13" i="1" l="1"/>
  <c r="F13" i="1"/>
  <c r="D13" i="1"/>
  <c r="C13" i="1"/>
  <c r="H90" i="1"/>
  <c r="I90" i="1" s="1"/>
  <c r="H89" i="1"/>
  <c r="I89" i="1" s="1"/>
  <c r="H27" i="1"/>
  <c r="H39" i="1" l="1"/>
  <c r="I39" i="1" s="1"/>
  <c r="H40" i="1"/>
  <c r="H38" i="1"/>
  <c r="I38" i="1" s="1"/>
  <c r="H52" i="1"/>
  <c r="I52" i="1" s="1"/>
  <c r="H117" i="1"/>
  <c r="H26" i="1"/>
  <c r="I121" i="1"/>
  <c r="I119" i="1"/>
  <c r="I117" i="1"/>
  <c r="I115" i="1"/>
  <c r="I114" i="1"/>
  <c r="I112" i="1"/>
  <c r="I110" i="1"/>
  <c r="I109" i="1"/>
  <c r="I104" i="1"/>
  <c r="I103" i="1"/>
  <c r="I102" i="1"/>
  <c r="I100" i="1"/>
  <c r="I98" i="1"/>
  <c r="I97" i="1"/>
  <c r="I96" i="1"/>
  <c r="I95" i="1"/>
  <c r="I94" i="1"/>
  <c r="I92" i="1"/>
  <c r="I91" i="1"/>
  <c r="I88" i="1"/>
  <c r="I86" i="1"/>
  <c r="I85" i="1"/>
  <c r="I84" i="1"/>
  <c r="I80" i="1"/>
  <c r="I79" i="1"/>
  <c r="I73" i="1"/>
  <c r="I72" i="1"/>
  <c r="I69" i="1"/>
  <c r="I67" i="1"/>
  <c r="I66" i="1"/>
  <c r="I63" i="1"/>
  <c r="I61" i="1"/>
  <c r="I60" i="1"/>
  <c r="I59" i="1"/>
  <c r="I57" i="1"/>
  <c r="I55" i="1"/>
  <c r="I54" i="1"/>
  <c r="I53" i="1"/>
  <c r="I51" i="1"/>
  <c r="I49" i="1"/>
  <c r="I48" i="1"/>
  <c r="I44" i="1"/>
  <c r="I42" i="1"/>
  <c r="I41" i="1"/>
  <c r="I40" i="1"/>
  <c r="I36" i="1"/>
  <c r="I35" i="1"/>
  <c r="I34" i="1"/>
  <c r="I32" i="1"/>
  <c r="I31" i="1"/>
  <c r="I29" i="1"/>
  <c r="I28" i="1"/>
  <c r="I27" i="1"/>
  <c r="I26" i="1"/>
  <c r="H93" i="1"/>
  <c r="F93" i="1"/>
  <c r="D93" i="1"/>
  <c r="H78" i="1"/>
  <c r="I78" i="1" s="1"/>
  <c r="H77" i="1"/>
  <c r="I77" i="1" s="1"/>
  <c r="H47" i="1"/>
  <c r="I47" i="1" s="1"/>
  <c r="H46" i="1"/>
  <c r="I46" i="1" s="1"/>
  <c r="H45" i="1"/>
  <c r="I45" i="1" s="1"/>
  <c r="H118" i="1"/>
  <c r="I118" i="1" s="1"/>
  <c r="H116" i="1"/>
  <c r="I116" i="1" s="1"/>
  <c r="I13" i="1" l="1"/>
  <c r="I87" i="1"/>
  <c r="H108" i="1"/>
  <c r="I108" i="1" s="1"/>
  <c r="H107" i="1"/>
  <c r="I107" i="1" s="1"/>
  <c r="H106" i="1"/>
  <c r="I106" i="1" s="1"/>
  <c r="H83" i="1"/>
  <c r="I83" i="1" s="1"/>
  <c r="H82" i="1"/>
  <c r="I82" i="1" s="1"/>
  <c r="H65" i="1"/>
  <c r="I65" i="1" s="1"/>
  <c r="H64" i="1"/>
  <c r="I64" i="1" s="1"/>
  <c r="H71" i="1"/>
  <c r="I71" i="1" s="1"/>
  <c r="H70" i="1"/>
  <c r="I70" i="1" s="1"/>
  <c r="H16" i="1"/>
  <c r="I16" i="1" s="1"/>
  <c r="H101" i="1"/>
  <c r="I101" i="1" s="1"/>
  <c r="H76" i="1"/>
  <c r="I76" i="1" s="1"/>
  <c r="H58" i="1"/>
  <c r="I58" i="1" s="1"/>
  <c r="H33" i="1"/>
  <c r="H25" i="1"/>
  <c r="I25" i="1" s="1"/>
  <c r="H74" i="1" l="1"/>
  <c r="I33" i="1"/>
  <c r="I10" i="1" s="1"/>
  <c r="H10" i="1"/>
  <c r="I20" i="1"/>
  <c r="H111" i="1"/>
  <c r="H105" i="1"/>
  <c r="H99" i="1"/>
  <c r="H87" i="1"/>
  <c r="H81" i="1"/>
  <c r="H68" i="1"/>
  <c r="H62" i="1"/>
  <c r="H56" i="1"/>
  <c r="H50" i="1"/>
  <c r="H43" i="1"/>
  <c r="H37" i="1"/>
  <c r="H20" i="1"/>
  <c r="H14" i="1"/>
  <c r="H12" i="1"/>
  <c r="H11" i="1"/>
  <c r="H9" i="1"/>
  <c r="H8" i="1" l="1"/>
  <c r="G116" i="1"/>
  <c r="E116" i="1"/>
  <c r="D118" i="1"/>
  <c r="D111" i="1" l="1"/>
  <c r="F12" i="1" l="1"/>
  <c r="F11" i="1"/>
  <c r="F9" i="1"/>
  <c r="D9" i="1"/>
  <c r="D12" i="1"/>
  <c r="C11" i="1"/>
  <c r="C12" i="1"/>
  <c r="I12" i="1" s="1"/>
  <c r="I9" i="1"/>
  <c r="C20" i="1"/>
  <c r="G108" i="1"/>
  <c r="E108" i="1"/>
  <c r="G107" i="1"/>
  <c r="E107" i="1"/>
  <c r="G106" i="1"/>
  <c r="E106" i="1"/>
  <c r="F105" i="1"/>
  <c r="D105" i="1"/>
  <c r="C105" i="1"/>
  <c r="I105" i="1" s="1"/>
  <c r="G121" i="1"/>
  <c r="G13" i="1" s="1"/>
  <c r="E121" i="1"/>
  <c r="E13" i="1" s="1"/>
  <c r="G118" i="1"/>
  <c r="E118" i="1"/>
  <c r="G117" i="1"/>
  <c r="E117" i="1"/>
  <c r="F111" i="1"/>
  <c r="C111" i="1"/>
  <c r="I111" i="1" s="1"/>
  <c r="G101" i="1"/>
  <c r="E101" i="1"/>
  <c r="F99" i="1"/>
  <c r="D99" i="1"/>
  <c r="C99" i="1"/>
  <c r="I99" i="1" s="1"/>
  <c r="I11" i="1" l="1"/>
  <c r="C8" i="1"/>
  <c r="I8" i="1" s="1"/>
  <c r="G111" i="1"/>
  <c r="E111" i="1"/>
  <c r="E105" i="1"/>
  <c r="E99" i="1"/>
  <c r="G99" i="1"/>
  <c r="G105" i="1"/>
  <c r="I19" i="1" l="1"/>
  <c r="I18" i="1"/>
  <c r="I17" i="1"/>
  <c r="I15" i="1"/>
  <c r="I23" i="1"/>
  <c r="I22" i="1"/>
  <c r="I21" i="1"/>
  <c r="D27" i="1" l="1"/>
  <c r="E89" i="1" l="1"/>
  <c r="D47" i="1"/>
  <c r="G16" i="1"/>
  <c r="E16" i="1"/>
  <c r="G90" i="1" l="1"/>
  <c r="G89" i="1"/>
  <c r="G94" i="1" l="1"/>
  <c r="G95" i="1"/>
  <c r="G96" i="1"/>
  <c r="E94" i="1"/>
  <c r="E95" i="1"/>
  <c r="E96" i="1"/>
  <c r="G76" i="1"/>
  <c r="G77" i="1"/>
  <c r="E76" i="1"/>
  <c r="E77" i="1"/>
  <c r="G64" i="1"/>
  <c r="E64" i="1"/>
  <c r="E93" i="1" l="1"/>
  <c r="G93" i="1"/>
  <c r="G47" i="1"/>
  <c r="G46" i="1"/>
  <c r="G45" i="1"/>
  <c r="E46" i="1"/>
  <c r="E45" i="1"/>
  <c r="E47" i="1"/>
  <c r="G40" i="1"/>
  <c r="G39" i="1"/>
  <c r="G38" i="1"/>
  <c r="F37" i="1"/>
  <c r="E90" i="1" l="1"/>
  <c r="E39" i="1"/>
  <c r="E38" i="1"/>
  <c r="D40" i="1"/>
  <c r="D11" i="1" l="1"/>
  <c r="E40" i="1"/>
  <c r="D37" i="1"/>
  <c r="G71" i="1" l="1"/>
  <c r="G70" i="1"/>
  <c r="E70" i="1"/>
  <c r="E71" i="1"/>
  <c r="C93" i="1" l="1"/>
  <c r="I93" i="1" s="1"/>
  <c r="F14" i="1"/>
  <c r="D14" i="1"/>
  <c r="C14" i="1"/>
  <c r="I14" i="1" s="1"/>
  <c r="F87" i="1"/>
  <c r="D87" i="1"/>
  <c r="C87" i="1"/>
  <c r="G83" i="1"/>
  <c r="E83" i="1"/>
  <c r="G82" i="1"/>
  <c r="E82" i="1"/>
  <c r="F81" i="1"/>
  <c r="D81" i="1"/>
  <c r="C81" i="1"/>
  <c r="I81" i="1" s="1"/>
  <c r="G78" i="1"/>
  <c r="E78" i="1"/>
  <c r="F74" i="1"/>
  <c r="C74" i="1"/>
  <c r="I74" i="1" s="1"/>
  <c r="F68" i="1"/>
  <c r="D68" i="1"/>
  <c r="C68" i="1"/>
  <c r="I68" i="1" s="1"/>
  <c r="G65" i="1"/>
  <c r="F62" i="1"/>
  <c r="C62" i="1"/>
  <c r="I62" i="1" s="1"/>
  <c r="G58" i="1"/>
  <c r="E58" i="1"/>
  <c r="F56" i="1"/>
  <c r="D56" i="1"/>
  <c r="C56" i="1"/>
  <c r="I56" i="1" s="1"/>
  <c r="G52" i="1"/>
  <c r="E52" i="1"/>
  <c r="F50" i="1"/>
  <c r="D50" i="1"/>
  <c r="C50" i="1"/>
  <c r="I50" i="1" s="1"/>
  <c r="F43" i="1"/>
  <c r="D43" i="1"/>
  <c r="C43" i="1"/>
  <c r="I43" i="1" s="1"/>
  <c r="C37" i="1"/>
  <c r="G33" i="1"/>
  <c r="E33" i="1"/>
  <c r="F30" i="1"/>
  <c r="D30" i="1"/>
  <c r="C30" i="1"/>
  <c r="G27" i="1"/>
  <c r="G26" i="1"/>
  <c r="E26" i="1"/>
  <c r="G25" i="1"/>
  <c r="E25" i="1"/>
  <c r="F20" i="1"/>
  <c r="G10" i="1" l="1"/>
  <c r="E10" i="1"/>
  <c r="I37" i="1"/>
  <c r="H30" i="1"/>
  <c r="I30" i="1" s="1"/>
  <c r="E37" i="1"/>
  <c r="E14" i="1"/>
  <c r="D20" i="1"/>
  <c r="E30" i="1"/>
  <c r="E43" i="1"/>
  <c r="E56" i="1"/>
  <c r="G14" i="1"/>
  <c r="G87" i="1"/>
  <c r="E68" i="1"/>
  <c r="G50" i="1"/>
  <c r="E81" i="1"/>
  <c r="G20" i="1"/>
  <c r="G30" i="1"/>
  <c r="G43" i="1"/>
  <c r="E50" i="1"/>
  <c r="G68" i="1"/>
  <c r="G74" i="1"/>
  <c r="E87" i="1"/>
  <c r="G56" i="1"/>
  <c r="G81" i="1"/>
  <c r="E27" i="1"/>
  <c r="G62" i="1"/>
  <c r="E65" i="1"/>
  <c r="D62" i="1"/>
  <c r="G37" i="1"/>
  <c r="D74" i="1"/>
  <c r="E62" i="1" l="1"/>
  <c r="E20" i="1"/>
  <c r="E74" i="1"/>
  <c r="E11" i="1" l="1"/>
  <c r="D8" i="1"/>
  <c r="G11" i="1"/>
  <c r="F8" i="1" l="1"/>
  <c r="E9" i="1"/>
  <c r="G9" i="1"/>
  <c r="E8" i="1" l="1"/>
  <c r="G8" i="1"/>
</calcChain>
</file>

<file path=xl/sharedStrings.xml><?xml version="1.0" encoding="utf-8"?>
<sst xmlns="http://schemas.openxmlformats.org/spreadsheetml/2006/main" count="137" uniqueCount="58">
  <si>
    <t>(тыс. руб.)</t>
  </si>
  <si>
    <t>№ п/п</t>
  </si>
  <si>
    <t>Наименование программы/подпрограммы</t>
  </si>
  <si>
    <t xml:space="preserve">Уточненный план 
на год </t>
  </si>
  <si>
    <t xml:space="preserve">Пояснения, достигнутые и ожидаемые результаты реализации, планируемые сроки размещения закупок в соответствии с планом-графиком и планируемые сроки выполнения работ, оказания услуг, причины неисполнения </t>
  </si>
  <si>
    <t>Фактически
 профинансировано</t>
  </si>
  <si>
    <t>Исполнение</t>
  </si>
  <si>
    <t>Факт финансирования</t>
  </si>
  <si>
    <t>% к уточненному плану</t>
  </si>
  <si>
    <t>Исполнено (кассовый расход)</t>
  </si>
  <si>
    <t>% исполнения к уточненному плану</t>
  </si>
  <si>
    <t>Всего по программам 
Ханты-Мансийского автономного округа - Югры</t>
  </si>
  <si>
    <t>федеральный бюджет</t>
  </si>
  <si>
    <t>бюджет ХМАО - Югры</t>
  </si>
  <si>
    <t xml:space="preserve">бюджет МО </t>
  </si>
  <si>
    <t>бюджет МО сверх соглашения</t>
  </si>
  <si>
    <t>привлечённые средства</t>
  </si>
  <si>
    <t xml:space="preserve">                                                                                                                                                                             </t>
  </si>
  <si>
    <t xml:space="preserve">бюджет ХМАО - Югры </t>
  </si>
  <si>
    <t>Отдел городского хозяйства, тел.52-20-61
Отдел социальной сферы, тел.52-20-59</t>
  </si>
  <si>
    <t xml:space="preserve"> </t>
  </si>
  <si>
    <t>Информация о реализации государственных программ Ханты-Мансийского автономного округа - Югры
на территории города Сургута на 01.04.2024*</t>
  </si>
  <si>
    <t>на 01.04.2024</t>
  </si>
  <si>
    <r>
      <rPr>
        <b/>
        <sz val="16"/>
        <rFont val="Times New Roman"/>
        <family val="1"/>
        <charset val="204"/>
      </rPr>
      <t>Государственная программа "Современное здравоохранение"</t>
    </r>
    <r>
      <rPr>
        <b/>
        <sz val="16"/>
        <color rgb="FFFF0000"/>
        <rFont val="Times New Roman"/>
        <family val="1"/>
        <charset val="204"/>
      </rPr>
      <t xml:space="preserve">
</t>
    </r>
    <r>
      <rPr>
        <sz val="16"/>
        <rFont val="Times New Roman"/>
        <family val="1"/>
        <charset val="204"/>
      </rPr>
      <t>1. Субвенции на организацию осуществления мероприятий по проведению дезинсекции и дератизации в Ханты-Мансийском автономном округе - Югре</t>
    </r>
  </si>
  <si>
    <r>
      <t xml:space="preserve">Государственная программа "Развитие агропромышленного комплекса"
</t>
    </r>
    <r>
      <rPr>
        <sz val="16"/>
        <rFont val="Times New Roman"/>
        <family val="1"/>
        <charset val="204"/>
      </rPr>
      <t>1.Субвенции на поддержку сельскохозяйственного производства и деятельности по заготовке и переработке дикоросов</t>
    </r>
  </si>
  <si>
    <r>
      <t xml:space="preserve">Государственная программа "Социальное и демографическое развитие"
</t>
    </r>
    <r>
      <rPr>
        <sz val="16"/>
        <rFont val="Times New Roman"/>
        <family val="1"/>
        <charset val="204"/>
      </rPr>
      <t>1. 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r>
  </si>
  <si>
    <r>
      <t>Государственная программа "Развитие экономического потенциала"
1.</t>
    </r>
    <r>
      <rPr>
        <sz val="16"/>
        <rFont val="Times New Roman"/>
        <family val="1"/>
        <charset val="204"/>
      </rPr>
      <t>Субсидии на финансовую поддержку субъектов малого и среднего предпринимательства
2.Субсидии на финансовую поддержку субъектов малого и среднего предпринимательства, впервые зарегистрированных и действующих менее одного года, развитие социального предпринимательства</t>
    </r>
  </si>
  <si>
    <r>
      <t>Государственная программа "Государственная национальная политика и профилактика экстремизма"
1.</t>
    </r>
    <r>
      <rPr>
        <sz val="16"/>
        <rFont val="Times New Roman"/>
        <family val="1"/>
        <charset val="204"/>
      </rPr>
      <t>Субсидии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r>
  </si>
  <si>
    <r>
      <t>Государственная программа "Пространственное развитие и формирование комфортной городской среды"
1.</t>
    </r>
    <r>
      <rPr>
        <sz val="16"/>
        <rFont val="Times New Roman"/>
        <family val="1"/>
        <charset val="204"/>
      </rPr>
      <t>Субсидии на выполнение комплексных кадастровых работ
2.Субсидии на реализацию полномочий в области градостроительной деятельности
3.Реализация программ формирования современной городской среды</t>
    </r>
  </si>
  <si>
    <r>
      <t>Государственная программа "Обеспечение эпизоотического и ветеринарно-санитарного благополучия"
1.</t>
    </r>
    <r>
      <rPr>
        <sz val="16"/>
        <rFont val="Times New Roman"/>
        <family val="1"/>
        <charset val="204"/>
      </rPr>
      <t>Субвенции на организацию мероприятий при осуществлении деятельности по обращению с животными без владельцев</t>
    </r>
  </si>
  <si>
    <r>
      <t xml:space="preserve">Государственная программа "Безопасность жизнедеятельности и профилактика правонарушений"
</t>
    </r>
    <r>
      <rPr>
        <sz val="16"/>
        <rFont val="Times New Roman"/>
        <family val="1"/>
        <charset val="204"/>
      </rPr>
      <t>1.Субвенции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2.Субсидии на создание условий для деятельности народных дружин
3.Осуществление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r>
  </si>
  <si>
    <r>
      <t xml:space="preserve">Государственная программа "Строительство"
</t>
    </r>
    <r>
      <rPr>
        <sz val="16"/>
        <rFont val="Times New Roman"/>
        <family val="1"/>
        <charset val="204"/>
      </rPr>
      <t xml:space="preserve">1. 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 за счет средств бюджета Ханты-Мансийского автономного округа – Югры;
2. Субвенции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
3. 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4. Субсидии на реализацию полномочий в области строительства и жилищных отношений;
5. Субсидии на развитие материально-технической базы муниципальных учреждений спорта;
6. Субсидии на развитие материально-технической базы муниципальных учреждений спорта в целях реализации инфраструктурных проектов за счет средств бюджета Ханты-Мансийского автономного округа - Югры;
7. Субсидии на строительство и реконструкцию общеобразовательных организаций;
8. Субсидии на реконструкцию, расширение, модернизацию, строительство коммунальных объектов за счет бюджетных кредитов на реализацию инфраструктурных проектов (Научно-технологический центр в городе Сургуте);
9. Субсидии на создание берегоукрепительных сооружений за счет бюджетных кредитов на реализацию инфраструктурных проектов (Научно-технологический центр в городе Сургуте);
10. Субсидии на реконструкцию, расширение, модернизацию, строительство коммунальных объектов за счет бюджетных кредитов на реализацию инфраструктурных проектов;
11. Субсидии на реализацию полномочий в сфере жилищно-коммунального комплекса;
12. Субсидии на обеспечение мероприятий по модернизации систем коммунальной инфраструктуры за счет средств бюджета Ханты-Мансийского автономного округа - Югры;
13.  Субсидии на создание новых мест в муниципальных общеобразовательных организациях в связи с ростом числа обучающихся, вызванным демографическим фактором;
14. Субсидии на развитие материально-технической базы муниципальных учреждений спорта за счет бюджетных кредитов на реализацию инфраструктурных проектов;
15. Субсидии на 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
16. Субсидии на реконструкцию, расширение, модернизацию, строительство коммунальных объектов за счет средств бюджета Ханты-Мансийского автономного округа-Югры;
17.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18. Осуществление полномочий по обеспечению жильем отдельных категорий граждан, установленных Федеральным законом от 12 января 1995 года № 5-ФЗ "О ветеранах";
19. Реализация мероприятий по обеспечению жильем молодых семей;
20. Создание новых мест в общеобразовательных организациях в связи с ростом числа обучающихся, вызванным демографическим фактором;
21. Реализация мероприятий по модернизации школьных систем образования (объекты капитального ремонта, планируемые к реализации в рамках двух финансовых лет)
</t>
    </r>
  </si>
  <si>
    <r>
      <t xml:space="preserve">Государственная программа "Экологическая безопасность"
</t>
    </r>
    <r>
      <rPr>
        <sz val="16"/>
        <rFont val="Times New Roman"/>
        <family val="1"/>
        <charset val="204"/>
      </rPr>
      <t>1. Субсидии на ликвидацию объектов накопленного вреда окружающей среде;
2. Субвенции на осуществление отдельных государственных полномочий Ханты-Мансийского автономного округа - Югры в сфере обращения с твердыми коммунальными отходами.</t>
    </r>
  </si>
  <si>
    <r>
      <t xml:space="preserve">Государственная программа "Современная транспортная система"
</t>
    </r>
    <r>
      <rPr>
        <sz val="16"/>
        <rFont val="Times New Roman"/>
        <family val="1"/>
        <charset val="204"/>
      </rPr>
      <t xml:space="preserve">1. Иные межбюджетные трансферты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2. Субсидии на выполнение дорожных работ в соответствии с программой дорожной деятельности;
3. Субсидии на строительство (реконструкцию), капитальный ремонт и ремонт автомобильных дорог общего пользования местного значения за счет бюджетных кредитов на реализацию инфраструктурных проектов (Научно-технологический центр в городе Сургуте, средства дорожного фонда Ханты-Мансийского автономного округа – Югры);
4. Субсидии на приведение автомобильных дорог местного значения в нормативное состояние (Средства дорожного фонда Ханты-Мансийского автономного округа – Югры);
5. Субсидии на внедрение автоматизированных и роботизированных технологий организации дорожного движения и контроля за соблюдением правил дорожного движения (Средства дорожного фонда Ханты-Мансийского автономного округа – Югры);
6. Субсидии на строительство (реконструкцию) автомобильных дорог общего пользования местного значения в целях реализации инфраструктурных проектов за счет средств бюджета Ханты-Мансийского автономного округа – Югры (Средства дорожного фонда Ханты-Мансийского автономного округа – Югры)
</t>
    </r>
  </si>
  <si>
    <r>
      <rPr>
        <b/>
        <sz val="16"/>
        <rFont val="Times New Roman"/>
        <family val="1"/>
        <charset val="204"/>
      </rPr>
      <t>Государственная программа "Культурное пространство"</t>
    </r>
    <r>
      <rPr>
        <sz val="16"/>
        <rFont val="Times New Roman"/>
        <family val="1"/>
        <charset val="204"/>
      </rPr>
      <t xml:space="preserve">
1.Субвенции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r>
    <r>
      <rPr>
        <sz val="16"/>
        <color rgb="FFFF0000"/>
        <rFont val="Times New Roman"/>
        <family val="1"/>
        <charset val="204"/>
      </rPr>
      <t xml:space="preserve">
</t>
    </r>
    <r>
      <rPr>
        <sz val="16"/>
        <rFont val="Times New Roman"/>
        <family val="1"/>
        <charset val="204"/>
      </rPr>
      <t>2.Субсидии на развитие сферы культуры в муниципальных образованиях Ханты-Мансийского автономного округа – Югры</t>
    </r>
    <r>
      <rPr>
        <sz val="16"/>
        <color rgb="FFFF0000"/>
        <rFont val="Times New Roman"/>
        <family val="1"/>
        <charset val="204"/>
      </rPr>
      <t xml:space="preserve">
</t>
    </r>
    <r>
      <rPr>
        <sz val="16"/>
        <rFont val="Times New Roman"/>
        <family val="1"/>
        <charset val="204"/>
      </rPr>
      <t>3.Поддержка творческой деятельности и техническое оснащение детских и кукольных театров</t>
    </r>
    <r>
      <rPr>
        <sz val="16"/>
        <color rgb="FFFF0000"/>
        <rFont val="Times New Roman"/>
        <family val="1"/>
        <charset val="204"/>
      </rPr>
      <t xml:space="preserve">
</t>
    </r>
    <r>
      <rPr>
        <sz val="16"/>
        <rFont val="Times New Roman"/>
        <family val="1"/>
        <charset val="204"/>
      </rPr>
      <t>4.Государственная поддержка отрасли культуры (Комплектование книжных фондов библиотек муниципальных образований автономного округа)</t>
    </r>
    <r>
      <rPr>
        <sz val="16"/>
        <color rgb="FFFF0000"/>
        <rFont val="Times New Roman"/>
        <family val="1"/>
        <charset val="204"/>
      </rPr>
      <t xml:space="preserve">
</t>
    </r>
    <r>
      <rPr>
        <sz val="16"/>
        <rFont val="Times New Roman"/>
        <family val="1"/>
        <charset val="204"/>
      </rPr>
      <t>5.Создание модельных муниципальных библиотек</t>
    </r>
  </si>
  <si>
    <r>
      <rPr>
        <b/>
        <sz val="16"/>
        <rFont val="Times New Roman"/>
        <family val="1"/>
        <charset val="204"/>
      </rPr>
      <t>Государственная программа "Развитие физической культуры и спорта"</t>
    </r>
    <r>
      <rPr>
        <sz val="16"/>
        <rFont val="Times New Roman"/>
        <family val="1"/>
        <charset val="204"/>
      </rPr>
      <t xml:space="preserve">
1.Субсидии на софинансирование расходов муниципальных образований по обеспечению образовательных организаций, осуществляющих подготовку спортивного резерва</t>
    </r>
    <r>
      <rPr>
        <sz val="16"/>
        <color rgb="FFFF0000"/>
        <rFont val="Times New Roman"/>
        <family val="1"/>
        <charset val="204"/>
      </rPr>
      <t xml:space="preserve">
</t>
    </r>
    <r>
      <rPr>
        <sz val="16"/>
        <rFont val="Times New Roman"/>
        <family val="1"/>
        <charset val="204"/>
      </rPr>
      <t>2.Субсидии на софинансирование расходов муниципальных образований по развитию сети спортивных объектов шаговой доступности</t>
    </r>
    <r>
      <rPr>
        <sz val="16"/>
        <color rgb="FFFF0000"/>
        <rFont val="Times New Roman"/>
        <family val="1"/>
        <charset val="204"/>
      </rPr>
      <t xml:space="preserve">
</t>
    </r>
    <r>
      <rPr>
        <sz val="16"/>
        <rFont val="Times New Roman"/>
        <family val="1"/>
        <charset val="204"/>
      </rPr>
      <t>3.Государственная поддержка организаций, входящих в систему спортивной подготовки</t>
    </r>
  </si>
  <si>
    <r>
      <t xml:space="preserve">Государственная программа "Развитие образования"
</t>
    </r>
    <r>
      <rPr>
        <sz val="16"/>
        <rFont val="Times New Roman"/>
        <family val="1"/>
        <charset val="204"/>
      </rPr>
      <t>1</t>
    </r>
    <r>
      <rPr>
        <b/>
        <sz val="16"/>
        <rFont val="Times New Roman"/>
        <family val="1"/>
        <charset val="204"/>
      </rPr>
      <t xml:space="preserve">. </t>
    </r>
    <r>
      <rPr>
        <sz val="16"/>
        <rFont val="Times New Roman"/>
        <family val="1"/>
        <charset val="204"/>
      </rPr>
      <t>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6. Субсидии 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7.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
8.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9.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10.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11.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r>
  </si>
  <si>
    <r>
      <t xml:space="preserve">Государственная программа "Поддержка занятости населения"
</t>
    </r>
    <r>
      <rPr>
        <sz val="16"/>
        <rFont val="Times New Roman"/>
        <family val="1"/>
        <charset val="204"/>
      </rPr>
      <t xml:space="preserve">1. Субвенции на осуществление отдельных государственных полномочий в сфере трудовых отношений и государственного управления охраной труда;                                                                                 
2. Иные межбюджетные трансферты на реализацию мероприятий по содействию трудоустройству граждан.           </t>
    </r>
  </si>
  <si>
    <r>
      <t xml:space="preserve">Государственная программа "Развитие государственной гражданской и муниципальной службы"
</t>
    </r>
    <r>
      <rPr>
        <sz val="16"/>
        <rFont val="Times New Roman"/>
        <family val="1"/>
        <charset val="204"/>
      </rPr>
      <t>1.Осуществление переданных полномочий Российской Федерации на государственную регистрацию актов гражданского состояния  за счет средств федерального бюджета и бюджета Ханты-Мансийского автономного округа - Югры</t>
    </r>
  </si>
  <si>
    <t xml:space="preserve">АГ: Функции по созданию и осуществлению деятельности муниципальных комиссий по делам несовершеннолетних и защите их прав в рамках переданных государственных полномочий осуществляются в 2024 году в плановом режиме. Произведена выплата заработной платы работникам органа местного самоуправления, перечислены начисления на выплаты по оплате труда. Оплата услуг по содержанию имущества, поставке основных средств и материальных запасов производится по факту поставки товаров, оказания услуг,  в соответствии с условиями заключенных договоров, муниципальных контрактов.  
</t>
  </si>
  <si>
    <r>
      <rPr>
        <sz val="16"/>
        <rFont val="Times New Roman"/>
        <family val="1"/>
        <charset val="204"/>
      </rPr>
      <t xml:space="preserve">ДО: В соответствии с письмом КУ ХМАО-Югры "Сургутский центр занятости населения" 1 образовательное учреждение, подведомственное департаменту образования, участвует в реализации комплекса процессных мероприятий "Содействие трудоустройству граждан, в том числе граждан с инвалидностью, и социальная поддержка безработных граждан". </t>
    </r>
    <r>
      <rPr>
        <sz val="16"/>
        <color rgb="FFFF0000"/>
        <rFont val="Times New Roman"/>
        <family val="1"/>
        <charset val="204"/>
      </rPr>
      <t xml:space="preserve">      
</t>
    </r>
    <r>
      <rPr>
        <sz val="16"/>
        <rFont val="Times New Roman"/>
        <family val="1"/>
        <charset val="204"/>
      </rPr>
      <t>Для обеспечения реализации вышеуказанного комплекса процессных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муниципальное образовательное учреждение, подведомственное департаменту образования.</t>
    </r>
    <r>
      <rPr>
        <sz val="16"/>
        <color rgb="FFFF0000"/>
        <rFont val="Times New Roman"/>
        <family val="1"/>
        <charset val="204"/>
      </rPr>
      <t xml:space="preserve">
</t>
    </r>
    <r>
      <rPr>
        <sz val="16"/>
        <rFont val="Times New Roman"/>
        <family val="1"/>
        <charset val="204"/>
      </rPr>
      <t xml:space="preserve">
АГ: В рамках переданных полномочий осуществляется деятельность в сфере трудовых отношений и государственного управления охраной труда. Производится выплата заработной платы работникам органа местного самоуправления, перечисление начислений на выплаты по оплате труда. Оплата услуг по содержанию имущества, поставке основных средств и материальных запасов производится по факту поставки товаров, оказания услуг,  в соответствии с условиями заключенных договоров, муниципальных контрактов.  </t>
    </r>
    <r>
      <rPr>
        <sz val="16"/>
        <color rgb="FFFF0000"/>
        <rFont val="Times New Roman"/>
        <family val="1"/>
        <charset val="204"/>
      </rPr>
      <t xml:space="preserve">
</t>
    </r>
    <r>
      <rPr>
        <sz val="16"/>
        <rFont val="Times New Roman"/>
        <family val="1"/>
        <charset val="204"/>
      </rPr>
      <t xml:space="preserve">АГ (ДК): В соответствии с письмом КУ ХМАО-Югры "Сургутский центр занятости населения" 1 учреждение, курируемое департаментом культуры и молодежной политики Администрации города (МАУ ПРСМ "Наше время"), участвует в реализации комплекса процессных мероприятий "Содействие трудоустройству граждан, в том числе граждан с инвалидностью, и социальная поддержка безработных граждан".                                                                                                                                    </t>
    </r>
    <r>
      <rPr>
        <sz val="16"/>
        <color rgb="FFFF0000"/>
        <rFont val="Times New Roman"/>
        <family val="1"/>
        <charset val="204"/>
      </rPr>
      <t xml:space="preserve">                                                                                                                                                                                                                                                                                                                                                                                                                                                                                                                                                                                                                                                                                                                                                                                                                                                                                                                                                                                                                                                                                                                                                                                                                                                                                                                                                                                                                                                                                  </t>
    </r>
    <r>
      <rPr>
        <sz val="16"/>
        <rFont val="Times New Roman"/>
        <family val="1"/>
        <charset val="204"/>
      </rPr>
      <t xml:space="preserve">Для обеспечения реализации вышеуказанного комплекса процессных мероприятий государственной программы КУ ХМАО-Югры "Сургутский центр занятости населения" проводит работу по поиску кандидатов для их трудоустройства.                                                                                                                                                </t>
    </r>
    <r>
      <rPr>
        <sz val="16"/>
        <color rgb="FFFF0000"/>
        <rFont val="Times New Roman"/>
        <family val="1"/>
        <charset val="204"/>
      </rPr>
      <t xml:space="preserve">
</t>
    </r>
  </si>
  <si>
    <r>
      <rPr>
        <sz val="16"/>
        <rFont val="Times New Roman"/>
        <family val="1"/>
        <charset val="204"/>
      </rPr>
      <t xml:space="preserve">АГ(ДК): В рамках реализации комплекса процессных мероприятий "Укрепление единства российской нации, формирование общероссийской гражданской идентичности, этнокультурное развитие народов России" государственной программы заключено соглашение о предоставлении субсидии местному бюджету из бюджета Ханты-Мансийского автономного округа-Югры от 14.02.2024 № 7-с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Бюджетные ассигнования запланированы на организацию и проведение фестиваля национальных культур "Соцветие" </t>
    </r>
    <r>
      <rPr>
        <sz val="16"/>
        <color rgb="FFFF0000"/>
        <rFont val="Times New Roman"/>
        <family val="1"/>
        <charset val="204"/>
      </rPr>
      <t xml:space="preserve"> </t>
    </r>
    <r>
      <rPr>
        <sz val="16"/>
        <rFont val="Times New Roman"/>
        <family val="1"/>
        <charset val="204"/>
      </rPr>
      <t xml:space="preserve">(МБУ ИКЦ "Старый Сургут"). Освоение средств планируется во 2 квартале 2024 года.                       </t>
    </r>
  </si>
  <si>
    <r>
      <rPr>
        <sz val="16"/>
        <rFont val="Times New Roman"/>
        <family val="1"/>
        <charset val="204"/>
      </rPr>
      <t>АГ(ДК): 1. В рамках комплекса процессных мероприятий "Развитие спорта высших достижений" государственной программы заключено соглашение о предоставлении субсидии местному бюджету из бюджета ХМАО-Югры от 12.02.2024 № 05-СШ/2024.</t>
    </r>
    <r>
      <rPr>
        <sz val="16"/>
        <color rgb="FFFF0000"/>
        <rFont val="Times New Roman"/>
        <family val="1"/>
        <charset val="204"/>
      </rPr>
      <t xml:space="preserve"> </t>
    </r>
    <r>
      <rPr>
        <sz val="16"/>
        <rFont val="Times New Roman"/>
        <family val="1"/>
        <charset val="204"/>
      </rPr>
      <t xml:space="preserve">Бюджетные ассигнования запланированы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Освоение средств планируется до конца 2024 года.   </t>
    </r>
    <r>
      <rPr>
        <sz val="16"/>
        <color rgb="FFFF0000"/>
        <rFont val="Times New Roman"/>
        <family val="1"/>
        <charset val="204"/>
      </rPr>
      <t xml:space="preserve">                                                                                                                                                                                                                                                                                             </t>
    </r>
    <r>
      <rPr>
        <sz val="16"/>
        <rFont val="Times New Roman"/>
        <family val="1"/>
        <charset val="204"/>
      </rPr>
      <t>2. В рамкам комплекса процессных мероприятий "Развитие физической культуры и массового спорта" заключено соглашение о предоставлении субсидии местному бюджету из бюджета ХМАО-Югры от 02.02.2024 № 05-ШД/2024. Бюджетные ассигнования запланированы на финансовое обеспечение мероприятий по развитию сети спортивных объектов шаговой доступности (придомовых территориях и территориях физкультурно-спортивных организаций).</t>
    </r>
    <r>
      <rPr>
        <sz val="16"/>
        <color rgb="FFFF0000"/>
        <rFont val="Times New Roman"/>
        <family val="1"/>
        <charset val="204"/>
      </rPr>
      <t xml:space="preserve"> </t>
    </r>
    <r>
      <rPr>
        <sz val="16"/>
        <rFont val="Times New Roman"/>
        <family val="1"/>
        <charset val="204"/>
      </rPr>
      <t xml:space="preserve">Планируется приобретение средств пожарной и комплексной безопасности, спортивных уличных тренажеров, модернизации систем видеонаблюдения, приобретение ворот для мини-футбола, локализатора взрыва во 2-3 кварталах 2024 года.         </t>
    </r>
    <r>
      <rPr>
        <sz val="16"/>
        <color rgb="FFFF0000"/>
        <rFont val="Times New Roman"/>
        <family val="1"/>
        <charset val="204"/>
      </rPr>
      <t xml:space="preserve">
</t>
    </r>
    <r>
      <rPr>
        <sz val="16"/>
        <rFont val="Times New Roman"/>
        <family val="1"/>
        <charset val="204"/>
      </rPr>
      <t xml:space="preserve">3. В рамках реализации регионального проекта "Спорт-норма жизни" государственной программы заключено соглашение от 24.01.2024 № 71876000-1-2024-007 о предоставлении субсидии из бюджета субъекта Российской Федерации местному бюджету. Бюджетные ассигнования запланированы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Освоение средств планируется во 2 квартале 2024 года.                      </t>
    </r>
    <r>
      <rPr>
        <sz val="16"/>
        <color rgb="FFFF0000"/>
        <rFont val="Times New Roman"/>
        <family val="1"/>
        <charset val="204"/>
      </rPr>
      <t xml:space="preserve">
</t>
    </r>
  </si>
  <si>
    <t>Ожидаемое исполнение на 01.01.2025</t>
  </si>
  <si>
    <t>Ожидаемый остаток средств на 01.01.2025</t>
  </si>
  <si>
    <r>
      <rPr>
        <sz val="16"/>
        <rFont val="Times New Roman"/>
        <family val="1"/>
        <charset val="204"/>
      </rPr>
      <t>ДО:</t>
    </r>
    <r>
      <rPr>
        <sz val="16"/>
        <color rgb="FFFF0000"/>
        <rFont val="Times New Roman"/>
        <family val="1"/>
        <charset val="204"/>
      </rPr>
      <t xml:space="preserve">  </t>
    </r>
    <r>
      <rPr>
        <sz val="16"/>
        <rFont val="Times New Roman"/>
        <family val="1"/>
        <charset val="204"/>
      </rPr>
      <t>Соглашения между Департаментом образования и науки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-29 947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t>
    </r>
    <r>
      <rPr>
        <sz val="16"/>
        <color rgb="FFFF0000"/>
        <rFont val="Times New Roman"/>
        <family val="1"/>
        <charset val="204"/>
      </rPr>
      <t xml:space="preserve">
</t>
    </r>
    <r>
      <rPr>
        <sz val="16"/>
        <rFont val="Times New Roman"/>
        <family val="1"/>
        <charset val="204"/>
      </rPr>
      <t>Планируемая численность детей в лагерях с дневным пребыванием детей на базе муниципальных (немуниципальных) организаций, в том числе социально ориентированных некоммерческих организаций, на 2024 год - 14 962 чел. В период весенних каникул организованы лагеря с дневным пребыванием детей для 4 270 детей. В период летних каникул планируется организация лагерей с дневным пребыванием детей для 8 042 детей. В период осенних каникул планируется организация лагерей с дневным пребыванием детей для 2 650 детей.</t>
    </r>
    <r>
      <rPr>
        <sz val="16"/>
        <color rgb="FFFF0000"/>
        <rFont val="Times New Roman"/>
        <family val="1"/>
        <charset val="204"/>
      </rPr>
      <t xml:space="preserve">
</t>
    </r>
    <r>
      <rPr>
        <sz val="16"/>
        <rFont val="Times New Roman"/>
        <family val="1"/>
        <charset val="204"/>
      </rPr>
      <t xml:space="preserve">Планируемое количество путевок для детей в возрасте от 6 до 17 лет (включительно) имеющих место жительства на территории города Сургута на 2024 год - 2 515 штук. 
На 01.04.2024 приобретено путевок для детей в возрасте от 6 до 17 лет (включительно), имеющих место жительства на территории города Сургута в организации отдыха детей и их оздоровления, расположенных на территории Свердловской области - 144 штуки.    </t>
    </r>
    <r>
      <rPr>
        <sz val="16"/>
        <color rgb="FFFF0000"/>
        <rFont val="Times New Roman"/>
        <family val="1"/>
        <charset val="204"/>
      </rPr>
      <t xml:space="preserve"> 
</t>
    </r>
    <r>
      <rPr>
        <sz val="16"/>
        <rFont val="Times New Roman"/>
        <family val="1"/>
        <charset val="204"/>
      </rPr>
      <t xml:space="preserve">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финансируются мероприятия по обеспечению деятельности советников директора по воспитанию и взаимодействию с детскими общественными объединениями (18,5 шт. ед.).   
Количество мест для учащихся и (или) воспитанников, оснащенных средствами обучения и воспитания, необходимыми для реализации образовательных программ, а также оборудованием и инвентарем согласно требованию санитарных правил и норм, соответствующими современным условиям обучения общего образования, включая дошкольное, плановое значение в 2024 году - 900 мест.                                                                                                                                                              
</t>
    </r>
    <r>
      <rPr>
        <sz val="16"/>
        <color rgb="FFFF0000"/>
        <rFont val="Times New Roman"/>
        <family val="1"/>
        <charset val="204"/>
      </rPr>
      <t xml:space="preserve">
</t>
    </r>
    <r>
      <rPr>
        <sz val="16"/>
        <rFont val="Times New Roman"/>
        <family val="1"/>
        <charset val="204"/>
      </rPr>
      <t xml:space="preserve">АГ(ДК): Реализация программы осуществляется в плановом режиме, освоение средств планируется до конца 2024 года. Численность детей, посетивших лагерь дневного пребывания за период весенних каникул- 270 чел, при плане 770 чел. </t>
    </r>
    <r>
      <rPr>
        <sz val="16"/>
        <color rgb="FFFF0000"/>
        <rFont val="Times New Roman"/>
        <family val="1"/>
        <charset val="204"/>
      </rPr>
      <t xml:space="preserve">
                                  </t>
    </r>
  </si>
  <si>
    <r>
      <rPr>
        <sz val="16"/>
        <rFont val="Times New Roman"/>
        <family val="1"/>
        <charset val="204"/>
      </rPr>
      <t>ДГХ: В рамках реализации государственной программы запланированы мероприятия:
- по акарицидной обработке территорий (1,2,3 этапы) - 446,03 га;
- по ларвицидной обработке (1,2 этапы) - 326,06 га; 
- по барьерной дератизации (1,2 этапы) - 232,30 га.
Расходы на проведение дезинсекции и дератизации запланированы на 3-4 кварталы 2024.
Расходы на оплату труда, перечисление начислений на  выплаты по оплате труда в рамках переданных государственных полномочий Ханты-Мансийского автономного округа - Югры по организации осуществления мероприятий по проведению дезинсекции и дератизации в сумме 39,65 тыс.руб. запланированы на 4 квартал 2024 года.</t>
    </r>
    <r>
      <rPr>
        <sz val="16"/>
        <color rgb="FFFF0000"/>
        <rFont val="Times New Roman"/>
        <family val="1"/>
        <charset val="204"/>
      </rPr>
      <t xml:space="preserve">
</t>
    </r>
  </si>
  <si>
    <t>ДАиГ:
В рамках реализации государственной программы на 2024 год запланировано:
1) выполнение работ по благоустройству следующих объектов:
 1."Парк в микрорайоне №8 по ул. Республики, 75". Заключен муниципальный контракт на выполнение работ по благоустройству объекта с ООО «ПолимедСоюзСтрой» на сумму 28 584,51 тыс. руб. Срок выполнения работ с 01.06.2024 по 30.09.2024.Площадь застройки – 2617,07 м2;
2.«Благоустройство сквера на пересечении бульвара Свободы и проспекта Ленина в г. Сургуте». Размещено извещение 25.03.2024 о проведении закупки на выполнение работ по благоустройству объекта. Ориентировочный срок заключения муниципального контракта –  апрель 2024;
3. «Парковая зона в мкр-не 20А». Второй этап строительства (сцена). В процессе заключения муниципальный контракт на выполнение работ по благоустройству объекта, ориентировочный срок заключения муниципального контракта – 02.04.2024, срок выполнения работ 01.06.2024 - 31.10.2024. Второй этап строительства (спортивная площадка №2). В процессе заключения муниципальный контракт на выполнение работ по благоустройству объекта, ориентировочный срок заключения муниципального контракта – 02.04.2024, срок выполнения работ 01.06.2024 - 31.08.2024.
2) выполнение работ по комплексному проекту корректировки документов территориального планирования градостроительного зонирования в целях повышения эффективности управления развитием территории муниципального образования городской округ Сургут. Заключен муниципальный контракт с ООО "НИИПГ" на сумму 58 900,00 тыс.руб., в том числе на 2024год - 17 426,23 тыс.руб. Срок выполнения работ 01.06.2024 года. 
3) выполнение работ по разработке проекта планировки и проекта межевания территории.  Осуществляется разработка технической документации. Срок размещения закупки - апрель 2024 года. 
4) выполнение комплексных кадастровых работ на территории муниципального образования городской округ Сургут. Осуществляется разработка технической документации. Срок размещения закупки - II квартал 2024 года.</t>
  </si>
  <si>
    <t xml:space="preserve">ДГХ: В рамках реализации мероприятий программы заключены договоры и муниципальные контракты с ИП Давлетов Константин Аркадьевич на выполнение работ по осуществлению деятельности по обращению  с животными без владельцев (отлов, содержание) на сумму 26 918,9 тыс.руб., из них в рамках государственной программы 1 950,6 тыс.руб. На 01.04.2024 за счет средств окружного бюджета оплачены работы по отлову и содержанию животных без владельцев на сумму 1 950,6 тыс.руб., отловлено 41 животное без владельцев.
АГ: Запланированы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 (с учетом страховых взносов на оплату труда в государственные внебюджетные фонды).  Расходы запланированы на 1-4 квартал 2024 года. 
На 01.04.2024 произведена оплата в размере 18,7 тыс.руб.
</t>
  </si>
  <si>
    <r>
      <rPr>
        <sz val="16"/>
        <rFont val="Times New Roman"/>
        <family val="1"/>
        <charset val="204"/>
      </rPr>
      <t>АГ:   В рамках реализации</t>
    </r>
    <r>
      <rPr>
        <sz val="16"/>
        <color theme="1"/>
        <rFont val="Times New Roman"/>
        <family val="1"/>
        <charset val="204"/>
      </rPr>
      <t xml:space="preserve"> мероприятий программы</t>
    </r>
    <r>
      <rPr>
        <sz val="16"/>
        <rFont val="Times New Roman"/>
        <family val="1"/>
        <charset val="204"/>
      </rPr>
      <t xml:space="preserve"> заключены соглашения о предоставлении субсидии из бюджета ХМАО-Югры на поддержку малого и среднего предпринимательства от 24.01.2024 № МСПI4 2024 - 11, № МСПI5 2024-11. 
      Субсидия предоставлена на поддержку малого и среднего предпринимательства в целях реализации национального проекта ''Малое и среднее предпринимательство и поддержка индивидуальной предпринимательской инициативы''. 
      В рамках регионального проекта "Акселерация субъектов малого и среднего предпринимательства" запланированы бюджетные ассигнования на финансовую поддержку субъектов малого и среднего предпринимательства, осуществляющих социально значимые (приоритетные) виды деятельности, в виде возмещения части затрат.
       В рамках регионального проекта "Создание условий для легкого старта и комфортного ведения бизнеса" запланированы бюджетные ассигнования на финансовую поддержку субъектов малого и среднего предпринимательства, впервые зарегистрированным и действующим менее 1 года, осуществляющих социально значимые (приоритетные) виды деятельности, в виде возмещения части затрат.
       Прием заявок на предоставление финансовой поддержки в виде предоставления субсидий в целях возмещения затрат субъектам малого и среднего предпринимательства по вышеуказанным направлениям осуществлялся с 18.03.2024 по 29.03.2024. За период приемной кампании поступило 132 заявки на предоставление субсидий.
</t>
    </r>
    <r>
      <rPr>
        <sz val="16"/>
        <color rgb="FFFF0000"/>
        <rFont val="Times New Roman"/>
        <family val="1"/>
        <charset val="204"/>
      </rPr>
      <t xml:space="preserve">
     </t>
    </r>
  </si>
  <si>
    <r>
      <rPr>
        <sz val="16"/>
        <rFont val="Times New Roman"/>
        <family val="1"/>
        <charset val="204"/>
      </rPr>
      <t>ДГХ: 'В рамках реализации регионального проекта "Региональная и местная дорожная сеть" направления (подпрограммы) "Дорожное хозяйство" в 2024 году запланирован ремонт объектов:
1. Объект: "Дорога автомобильная. Проспект Комсомольский (от улицы Югорской до улицы Щепеткина) в г. Сургут", протяженность - 0,674 км (16 905,2м2). Готовность объекта - 100%. Работы оплачены в сумме 46 585,03 тыс.руб.
2. Объект: «Ремонт объекта: Дорога автомобильная. Улица Энергетиков (от улицы Майской до улицы Энгельса). Дорога автомобильная. Улица Энергетиков (от улицы Энгельса до улицы Энергетиков, МКД № 18) в г. Сургуте», протяженность – 0,935 км. Срок выполнения работ - 30.09.2024. Выплачен аванс - 13 143,46 тыс.руб.
3. Объект: "Капитальный ремонт автомобильной дороги. Дорога автомобильная. Ул. Югорская (от ул. Мелик-Карамова до проспекта Пролетарский) в г. Сургуте", протяженность – 1,050 км (2024-2025 годы), в 2024 году – 0,525 км. Планируемый срок заключения муниципального контракта - май 2024.
4. Объект: "Сооружение: "Нефтеюганское шоссе (на участке от ул. Островского до ул. Маяковского)", протяженность – 1,050 км. Планируемый срок заключения МК до 26.04.2024.
Расходы запланированы в течение года.
В рамках регионального проекта "Общесистемные меры развития дорожного хозяйства" национального проекта "Безопасные качественные дороги" запланировано выполнить модернизацию:
- подсистемы мониторинга параметров транспортного потока в части дооснащения светофорных объектов детекторами транспортного потока;
- центра мониторинга и управления общественным транспортом в части расширения функционала участников ИТС и  Горожан, интеграция с РНИС;
 - подсистемы метеомониторинга в части разработки функционала контроля за поверкой измерительного периферийного оборудования. 
Расходы на реализацию мероприятия запланированы на 4 квартал 2024.
'ДАиГ: На 2024 год предусмотрены средства на строительство объекта "Магистральная дорога на участках: ул. 16 «ЮР» от ул. 3 «ЮР» до примыкания к ул. Никольская; ул. 3 «ЮР» от ул. 16 «ЮР» до ул. 18 «ЮР»; ул. 18 «ЮР» от 3 «ЮР» до примыкания к ул. Энгельса в г. Сургуте". Заключен муниципальный контракт на выполнение работ по строительству с ООО «ЮВИС» №32/2022 от 08.09.2022. Сумма по контракту 1 416 148,91 тыс.руб. Срок выполнения работ: 19.09.2022-30.10.2024.  Заключен контракт с ФБУ «Федеральный центр строительного контроля» на выполнение работ по проведению строительного контроля на сумму 23 802,27 тыс.руб.  Готовность объекта -30 %. Проложено 1560 из 1882 п.м. сетей ливневой канализации, 1340 из 2434 п.м. сетей хоз. быт. канализации. Ведутся работы по устройству колодцев и земляного полотна.</t>
    </r>
    <r>
      <rPr>
        <sz val="16"/>
        <color rgb="FFFF0000"/>
        <rFont val="Times New Roman"/>
        <family val="1"/>
        <charset val="204"/>
      </rPr>
      <t xml:space="preserve">
</t>
    </r>
    <r>
      <rPr>
        <sz val="16"/>
        <rFont val="Times New Roman"/>
        <family val="1"/>
        <charset val="204"/>
      </rPr>
      <t>АГ: В рамках реализации программы заключено соглашение между Департаментом дорожного хозяйства и транспорта ХМАО–Югры и Администрацией города Сургута от 12.02.2024 № 001 о предоставлении субсидии  на внедрение автоматизированных и роботизированных технологий организации дорожного движения и контроля за соблюдением правил дорожного движения.
        Финансовые средства будут направлены на приобретение, установку и модернизацию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на 26 аварийно-опасных участков автомобильных дорог. 
         Проведение закупочных процедур запланировано на 2 квартал 2024 года. Расходы на приобретение, установку и модернизацию оборудования запланированы на 3-4 кварталы 2024 года.</t>
    </r>
  </si>
  <si>
    <t xml:space="preserve">ДО: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 на исполнение денежных обязательств концедента в части инвестиционного платежа, возмещения затрат на уплату процентов. Платежи осуществляются в соответствии с графиком, утвержденным концессионным соглашением. 
ДГХ: 
1. В рамках подпрограммы "Поддержка частных инвестиций в коммунальный комплекс, создание условий для обеспечения качественными коммунальными услугами" предусмотрены следующие мероприятия:
1) Комплекс процессных мероприятий "Обеспечение надежности и качества предоставления коммунальных услуг" заключено соглашение о предоставлении субсидии на реализацию полномочий в сфере жилищно-коммунального комплекса. Предусмотрен капитальный ремонт участка объекта "Коллектор хозбытовой канализации". Заключен договор на разработку проектно-сметной документации и проведения экспертизы сметной документации. Ориентировочный срок завершения – 24.05.2024. Выполнение СМР планируется в 3 квартала 2024.
2) Комплекс процессных мероприятий "Реализация региональной программы модернизация систем коммунальной инфраструктуры". Заключено соглашение о предоставлении субсидии на обеспечение мероприятий по модернизации систем коммунальной инфраструктуры. Перечень объектов предусмотрен Региональной программой ХМАО – Югры "Модернизация систем коммунальной инфраструктуры на 2023-2027 год". Перечень мероприятий действующей редакции Региональной программы подлежит корректировке. Предложения по корректировке Региональной программы направлены Администрацией города в адрес Департамента  строительства и жилищно-коммунального комплекса ХМАО-Югры.
3) Перечнем создаваемых объектов на 2024 год и на плановый период 2025 - 2030 годов предусмотрена реконструкции объекта «Очистные сооружения канализационных сточных вод (КОС) г.Сургут производительностью 150 000 м3/сутки. Строительство нового блока УФО сточных вод с внутриплощадочными инженерными сетями». На объекте производятся работы по строительству здания УФО. Работы по реконструкции объекта ведутся в соответствии с графиком. Окончание работ  - октябрь 2025.
2. В рамках подпрограммы "Развитие энергетического комплекса" в части мероприятия "Комплекс процессных мероприятий "Обеспечение равных прав потребителей на получение энергетических ресурсов" запланировано возмещение недополученных доходов организациям, осуществляющим реализацию населению сжиженного газа по социально ориентированным розничным ценам. Заключено соглашения с АО "Сжиженный газ Север" на сумму 7 902,79 тыс.руб. (финансирование 2024 года - 7 783,58 тыс.руб., 2025 года -  119,21 тыс.руб.) плановое количество реализации сжиженного газа населению - 1 968 кг. На 01.04.2024 предоставлена субсидия в сумме 1 105,2 тыс.руб., реализовано 275 кг сжиженного газа.
3. В рамках подпрограммы "Повышение энергоэффективности" за счет средств предприятий запланирована реконструкция 1,341 км личных водопроводных сетей и ремонт 0,1135 км магистральных тепловых сетей в двухтрубном исчислении.
АГ: В рамках реализации программы запланированы расходы:
- на оплату труда муниципальных служащих органов местного самоуправления, осуществляющих переданное отдельное государственное полномочие по  предоставлению субсидии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Расходы запланированы на 4 квартал 2024 года;
- на приобретение бумаги и бумажных изделий в рамках  реализации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Расходы запланированы на 2 квартал 2024 года.
ДИиЗО: 
В рамках реализации программы запланировано:
1.  Предоставление выплаты за изымаемое для муниципальных нужд недвижимое имущество и принятие в муниципальную собственность недвижимого имущества.  Освоение средств запланировано на 2 квартал 2024 года.
2. Приобретение 29 жилых помещений. По состоянию на 01.04.2024 заключено 196 муниципальных контрактов на общую сумму 154 635,1 тыс. рублей. Оплата произведена в полном объеме.
3. Приспособление жилых помещений и общего имущества в многоквартирных домах с учетом потребностей инвалидов. 
Планируется заключение контрактов на выполнение работ по 10 адресам во 2 квартале 2024 года и 3 адресам в 3 квартале 2024 года.
По состоянию на 01.04.2024  заключен муниципальный контракт на выполнение работ по приспособлению общего имущества в многоквартирном доме по адресу: г. Сургут, ул. Пушкина, д.14/1, кв.80. Срок выполнения работ с 25.03.2024 по 14.06.2024.
4. Предоставление выплат 11 льготополучателям в рамках осуществления полномочий по обеспечению жильем отдельных категорий граждан, установленных Федеральным законом от 12 января 1995 года N 5-ФЗ "О ветеранах". По состоянию на 01.04.2024:            
- 5 выданы гарантийные письма, граждане подбирают варианты приобретения жилья;  
- 1 гражданину отказано в предоставлении субсидии по причине отсутствия нуждаемости в улучшении жилищных условий;  
- 4 граждан не предоставили в установленный срок документы и считаются отказавшимися от получения субсидии в текущем году; 
- по 1 гражданину проводится работа по подтверждению права на получение субсидии. 
До конца года планируется предоставить субсидии всем льготополучателям, включенным в список, подтвердившим право на обеспечение жильем за счет средств федерального бюджета.                                                                                                                                                                                                                              
5. Предоставление выплат 2 льготополучателям в рамках осуществления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 По состоянию на 01.04.2024 заявления на получение субсидии не поступали.                                                                                                                                                                                                                                                                             
6. Предоставление социальной выплаты 4 молодым семьям в рамках реализации мероприятий по обеспечению жильем молодых семей. По состоянию на 01.04.2023:                                                                                                         
- 2 молодым семьям перечислена социальная выплата на улучшение жилищных условий в размере 4 466,5 тыс.рублей;       
- по 2 молодым семьям социальная выплата на улучшение жилищных условий будет перечислена после поступления заявки из банка на перечисление бюджетных средств. Освоение средств запланировано в течение 2023 года.
ДАиГ: 
  В рамках подпрограммы "Создание объектов капитального строительства и проведение капитального ремонта объектов" запланировано:
1. Строительство объекта "Участок набережной протоки Кривуля в г.Сургуте".  Заключен муниципальный контракт на выполнение работ по строительству с ООО «ЮВИС» на сумму 3 740 000,00 тыс.руб. Срок выполнения работ: 14.10.2022-29.11.2024. Заключен контракт на строительный контроль с ФБУ «Федеральный центр строительного контроля» на сумму 50 610,25 тыс.руб. Готовность объекта - 55%. В настоящее время погружено трубо шпунта 1736 м проектных, с учетом амфитеатров, анкерные тяги-смонтированы. Ведутся работы по берегоукреплению, устройство бетонного оголовка набережной и устройство ливневой канализации.
2. Строительство объекта "Сети теплоснабжения "Научно-технологического центра в городе Сургуте".  Заключен муниципальный контракт на выполнение проектных и строительных работ с АО "Механизатор"  на сумму  409 828,0 тыс.руб. Срок выполнения ПИР - 28.02.2023, СМР- 30.11.2024. Проектно-сметная документация разработана.  Получено положительное заключение государственной экспертизы. Начаты подготовительные к СМР работы. Строительная готовность 4 % 
3. Строительство объекта "Сети водоснабжения "Научно-технологического центра в городе Сургуте". Заключен муниципальный контракт на выполнение проектных и строительных работ с ООО "СпецМонтажПроект" на сумму  172 162,06 тыс.руб. Срок выполнения ПИР - 28.02.2023, СМР- 30.11.2024. Получено положительное заключение государственной экспертизы № 86-1-1-2-026578-2023 от 19.05.2023.  Готовность объекта 55%.  В настоящее время ведется устройство колодцев.  
4. Строительство объекта "Сети газоснабжения "Научно-технологического центра в городе Сургуте".  Заключен муниципальный контракт на выполнение работ по проектированию и строительству с ООО "ТОРГОВО-ПРОИЗВОДСТВЕННОЕ ПРЕДПРИЯТИЕ "КОНТУР" на сумму 524 598,47 тыс.руб. Срок выполнения ПИР - 28.02.2023 года, СМР-30.11.2024г. Ведутся проектно-изыскательские работы. Плановый срок получения заключения государственной экспертизы - 30.04.2024. 
5. Строительство объекта "Внутриквартальные сети электроснабжения "Научно-технологического центра в городе Сургуте".  Получено  заключение государственной экспертизы проектной документации 17.01.2024.  Закупка на СМР размещена 20.03.2024г. Ориентировочный срок заключения муниципального контракта на СМР -02.05.2024г. 
6. Строительство объекта "Сети водоотведения "Научно-технологического центра в городе Сургуте".  Заключен муниципальный контракт на выполнение работ по проектированию и строительству с АО "Механизатор" на сумму 370 094,11 тыс.руб. Срок выполнения работ ПИР-29.09.2022-28.02.2023, СМР-01.03.2023-30.11.2024гг. Проектно-сметная документация разработана. Получено положительное заключение государственной экспертизы. Готовность объекта-4%. Ведутся строительно-монтажные работы: прокладка трубы, установка колодцев. 
7. Создание объекта "Спортивный комплекс с универсальным игровым залом 90 чел/час" (мкр. А) в рамках концессионного соглашения". Заключено концессионное соглашение с ООО "РК+" о финансировании, проектировании, строительстве и эксплуатации спортивного комплекса. Срок создания объекта -  11.02.2024г..Стоимость создания объекта по заключенному концессионному соглашению составляет 242 375,2 тыс.руб. Получено положительное заключение государственной экспертизы от 21.06.2023 №86-1-1-3-034520-2023. Получено разрешение на строительство. Завершены работы по бетонированию фундамента, по подключению временного электроснабжения на строительной площадке. Завершается монтаж каркаса здания. Строительная готовность- 29%.
8. Создание объекта "Спортивный комплекс с искусственным льдом" (хоз.зона) в рамках концессионного соглашения".  Заключено концессионное соглашение с ООО "Интера-спорт" о финансировании, проектировании, строительстве и эксплуатации спортивного комплекса. Срок создания объекта -  30.06.2024г. Стоимость создания объекта по заключенному концессионному соглашению составляет  380 589,26 тыс.руб.  Ведется проектирование, нарушения условий концессионного соглашения отсутствуют. Продлены промежуточные сроки путем заключения дополнительного соглашения. 22.05.2023 заключен договор на проведение государственной экспертизы.   Ориентировочный срок получения госэкспертизы сметной стоимости - май 2024 года. Выполнены подготовительные работы на з/у, ведется устройство свайного поля. Строительная готовность - 2%.
9. Создание объекта "Спортивный комплекс с универсальным игровым залом и дворец боевых искусств" в микрорайоне 30А в муниципальном образовании городской округ Сургут Ханты-Мансийского автономного округа - Югры. I этап строительства. Дворец боевых искусств". Заключено концессионное соглашение о финансировании, проектировании, строительстве и эксплуатации с ООО "РК+" Срок создания объекта -  01.03.2024г. Стоимость создания объекта по заключенному концессионному соглашению составляет 178 854,58 тыс.руб. Проектная документация разработана. Получено положительное заключение государственной экспертизы инженерных изысканий и проектной документации.  Плановый срок получения заключения  ГЭ определения достоверности сметной стоимости 01.05.2024. Выполнены подготовительные работы на земельном участке, забито свайное поле. Ведутся работы по подготовке к бетонированию фундамента .Выдано разрешение на строительство от 26.10.2023 № 86-10-59-2023. 26.04.2023 заключено дополнительное соглашение к концессионному соглашения в части продления промежуточных сроков создания объекта.   Строительная готовность 10%. 
10. Создание объекта "Спортивный комплекс с универсальным игровым залом и дворец боевых искусств" в микрорайоне 30А в муниципальном образовании городской округ Сургут Ханты-Мансийского автономного округа - Югры. II этап строительства. Спортивный комплекс с универсальным игровым залом". Заключено концессионное соглашение о финансировании, проектировании, строительстве и эксплуатации №01-12-42/2 от 01.03.2022 с ООО "РК+" Срок создания объекта -  01.03.2024г. Стоимость создания объекта по заключенному концессионному соглашению составляет 210 971,5 тыс.руб. Проектная документация разработана. Получено положительное заключение государственной экспертизы инженерных изысканий и проектной документации.   Плановый срок получения заключения  ГЭ определения достоверности сметной стоимости 01.05.2024.Выдано разрешение на строительство от 23.10.2023 № 86-10-58-2023.  Выполнены подготовительные работы на земельном участке, забито свайное поле. Ведутся работы по подготовке к бетонированию фундамента. 26.04.2023 заключено дополнительное соглашение к концессионному соглашения в части продления промежуточных сроков создания объекта. Строительная готовность 10%. 
11. Создание объекта "Спортивный комплекс с универсальным игровым залом в мкр. Хоззона (по ул. Маяковского) в муниципальном образовании городской округ Сургут Ханты-Мансийского автономного округа – Югры" в рамках концессионного соглашения".  Заключено концессионное соглашение с ООО "Интера-спорт" о финансировании, проектировании, строительстве и эксплуатации спортивного комплекса. Срок создания объекта -  17.03.2024г.. Стоимость создания объекта по заключенному концессионному соглашению составляет 236 421,5 тыс.руб.  Получено положительное заключение государственной экспертизы проектной документации от 29.05.2023 № 86-1-1-3-028782-2023. Выдано разрешение на строительство от 07.06.2023 №86-10-28-2023.  На площадке ведутся строительные работы.  05.02.2024 Заключен договор с ГЭ на определение достоверности сметной стоимости. Плановый срок получения заключения -  30.04.2024.  Сроки создания, в том числе промежуточные сроки, смещены с учетом срока действия особого обстоятельства и необходимости проведения статических испытаний свай (обнаружение железобетонных подземных конструкций).  На земельном участке ведутся строительные работы. Забивка свай 100%. Устройство ростверка 91м3. Монтаж канализационных колодцев - 6 шт. Монтаж канализационной трубы - 100м. Строительная готовность 19%.
12. Создание объекта "Средняя общеобразовательная школа в микрорайоне 5А г. Сургут (Общеобразовательная организация с универсальной безбарьерной средой)". В связи с нарушением условий концессионного соглашения назначено судебное заседание на 03.06.2024. 15.12.2023 получено положительное заключение государственной экспертизы.  29.12.2023 - принято решение об изменении существенных условий о сроке создания объекта, сроке действия концессионного соглашения, размере денежных обязательств, условий, связанных с досрочным прекращением концессионного соглашения, в отношении концессионного соглашения от 19.08.2020. В настоящее время осуществляется подготовка строительной площадки для начала строительных работ, разработка котлована. Строительная готовность - 1%. 
13. Создание объекта "Средняя общеобразовательная школа в микрорайоне 20А г. Сургут (Общеобразовательная организация с универсальной безбарьерной средой)". Заключено концессионное соглашение с ООО "Школа" о финансировании, проектировании, строительстве и эксплуатации школы. Срок создания объекта - 31.12.2024г.. Стоимость создания объекта по заключенному концессионному соглашению составляет 2 662 494,8 тыс.руб.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Получено положительное заключение проверки достоверности сметной стоимости от 10.11.2023 №86-1-1-2-068022.  Строительная готовность объекта - 15%. 
14. Капитальный ремонт объекта "МБОУ СОШ № 8 имени Сибирцева А.Н., ул. Энергетиков,49". Заключен муниципальный контракт с ООО «Сибмехстрой». Срок исполнения работ с 01.06.24г по 23.05.25г. 
  </t>
  </si>
  <si>
    <r>
      <rPr>
        <u/>
        <sz val="16"/>
        <rFont val="Times New Roman"/>
        <family val="1"/>
        <charset val="204"/>
      </rPr>
      <t xml:space="preserve">ДГХ: </t>
    </r>
    <r>
      <rPr>
        <sz val="16"/>
        <rFont val="Times New Roman"/>
        <family val="1"/>
        <charset val="204"/>
      </rPr>
      <t>В рамках реализации государственной программы запланировано выполнение работ по корректировке проектно-сметной документацией "Выполнение работ по разработке проекта по выводу из эксплуатации полигона для захоронения твердых бытовых отходов и рекультивации нарушенных земель при размещении отходов IV-V класса опасности второй очереди муниципального полигона для захоронения твердых бытовых отходов". 
На 01.04.2024 осуществляется процедура заключения муниципального контракта на выполнение работ по корректировке проектно-сметной документации. Расходы запланированы на 4 квартал 2024.</t>
    </r>
    <r>
      <rPr>
        <sz val="16"/>
        <color rgb="FFFF0000"/>
        <rFont val="Times New Roman"/>
        <family val="1"/>
        <charset val="204"/>
      </rPr>
      <t xml:space="preserve">
</t>
    </r>
    <r>
      <rPr>
        <u/>
        <sz val="16"/>
        <rFont val="Times New Roman"/>
        <family val="1"/>
        <charset val="204"/>
      </rPr>
      <t xml:space="preserve">
АГ: </t>
    </r>
    <r>
      <rPr>
        <sz val="16"/>
        <rFont val="Times New Roman"/>
        <family val="1"/>
        <charset val="204"/>
      </rPr>
      <t xml:space="preserve">В рамках реализации  переданного государственного полномочия осуществляется деятельность  в сфере обращения с твердыми коммунальными отходами.  Производятся выплата заработной платы работникам органа местного самоуправления, начисления на выплаты по оплате труда. Оплата услуг по поставке материальных запасов осуществляется по факту поставки товара в соответствии с условиями заключенных договоров, муниципальных контрактов.        
</t>
    </r>
    <r>
      <rPr>
        <sz val="16"/>
        <color rgb="FFFF0000"/>
        <rFont val="Times New Roman"/>
        <family val="1"/>
        <charset val="204"/>
      </rPr>
      <t xml:space="preserve">
</t>
    </r>
  </si>
  <si>
    <r>
      <rPr>
        <sz val="16"/>
        <rFont val="Times New Roman"/>
        <family val="1"/>
        <charset val="204"/>
      </rPr>
      <t xml:space="preserve">АГ(ДК): 1. В рамках реализации регионального проекта "Развитие искусства и творчества" заключено соглашение о предоставлении субсидии из бюджета Ханты-Мансийского автономного округа - Югры местному бюджету от 01.02.2024 № 71876000-1-2024-010. Бюджетные ассигнования запланированы на техническое оснащение детских и кукольных театров (МАУ "ТАиК "Петрушка"). Планируется приобретение основных средств, материальных запасов и услуг в целях проведения спектакля малой формы "Умная собачка Соня". Освоение средств планируется во 2 квартале 2024 года.                       </t>
    </r>
    <r>
      <rPr>
        <sz val="16"/>
        <color rgb="FFFF0000"/>
        <rFont val="Times New Roman"/>
        <family val="1"/>
        <charset val="204"/>
      </rPr>
      <t xml:space="preserve">                                                                                                                                                                                                                                                                                                                                                                                                                                                                                                                                               </t>
    </r>
    <r>
      <rPr>
        <sz val="16"/>
        <rFont val="Times New Roman"/>
        <family val="1"/>
        <charset val="204"/>
      </rPr>
      <t xml:space="preserve">2. В рамках реализации регионального проекта "Сохранение культурного и исторического наследия" заключены 2 соглашения:    </t>
    </r>
    <r>
      <rPr>
        <sz val="16"/>
        <color rgb="FFFF0000"/>
        <rFont val="Times New Roman"/>
        <family val="1"/>
        <charset val="204"/>
      </rPr>
      <t xml:space="preserve">                                                                                                                                                                                                                                                                                                                                                                                                                                                               </t>
    </r>
    <r>
      <rPr>
        <sz val="16"/>
        <rFont val="Times New Roman"/>
        <family val="1"/>
        <charset val="204"/>
      </rPr>
      <t>2.1. О предоставлении субсидии из бюджета Ханты-Мансийского автономного округа - Югры местному бюджету от 01.02.2024 №71876000-1-2024-009.</t>
    </r>
    <r>
      <rPr>
        <sz val="16"/>
        <color rgb="FFFF0000"/>
        <rFont val="Times New Roman"/>
        <family val="1"/>
        <charset val="204"/>
      </rPr>
      <t xml:space="preserve"> </t>
    </r>
    <r>
      <rPr>
        <sz val="16"/>
        <rFont val="Times New Roman"/>
        <family val="1"/>
        <charset val="204"/>
      </rPr>
      <t xml:space="preserve">Бюджетные ассигнования запланированы на комплектование книжных фондов муниципальных библиотек. Освоение средств планируется во 2 квартале 2024 года.                              </t>
    </r>
    <r>
      <rPr>
        <sz val="16"/>
        <color rgb="FFFF0000"/>
        <rFont val="Times New Roman"/>
        <family val="1"/>
        <charset val="204"/>
      </rPr>
      <t xml:space="preserve">                                                                                                                                                                
</t>
    </r>
    <r>
      <rPr>
        <sz val="16"/>
        <rFont val="Times New Roman"/>
        <family val="1"/>
        <charset val="204"/>
      </rPr>
      <t xml:space="preserve">2.2. О предоставлении субсидии местному бюджету из бюджета Ханты-Мансийского автономного округа - Югры от 27.01.2024 №10. Бюджетные ассигнования запланированы на модернизацию муниципальных общедоступных библиотек автономного округа. Планируется приобретение информационно-технического сопровождения программных продуктов САБ "Ирбис", работа по гарантийному абонентскому обслуживанию автоматизированно-интегрированной библиотечной системе "МегаПро". Оказаны услуги на предоставление права использования программного обеспечения и базы данных «ЛитРес: Библиотека». Освоение средств планируется во 2-3 кварталах 2024 года.          </t>
    </r>
    <r>
      <rPr>
        <sz val="16"/>
        <color rgb="FFFF0000"/>
        <rFont val="Times New Roman"/>
        <family val="1"/>
        <charset val="204"/>
      </rPr>
      <t xml:space="preserve">                                                                                                                                                                                                                                                                                                                                                                                                                                                                                                                                                                                                                                                                                                                                                                                                                                                                                                                                             
</t>
    </r>
    <r>
      <rPr>
        <sz val="16"/>
        <rFont val="Times New Roman"/>
        <family val="1"/>
        <charset val="204"/>
      </rPr>
      <t>3. В рамках реализации регионального проекта "Культурная среда" государственной программы заключено соглашение о предоставлении субсидии из бюджета субъекта Российской Федерации местному бюджету от 01.02.2024 №71876000-1-2024-012 . Бюджетные ассигнования запланированы на модернизацию муниципальных общедоступных библиотек автономного округа. Планируется приобретение основных средств и материалов, поставка печатных изданий для комплектования книжных фондов и обеспечение профессиональной переподготовки и повышения квалификации основного персонала. Освоение средств планируется во 2-3 кварталах 2024 года.   
АГ: В рамках переданных государственных полномочий осуществляются функции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Планируется приобретение архивных коробов, компьютерной тезники и канцелярских товаров во 2-3 кварталах 2024 года.
ДАиГ: запланированы средства на выполнение ремонта внутренних помещений МБУК "ЦБС", Библиотека №5. На 01.04.2024 заключен муниципальный контракт с ИП Шаимов Р.А. на сумму 3 525, 15 тыс.рублей (в рамках государственной программы - 3 229,4 тыс.рублей). Срок исполнения работ  с 01.04.2024г. по 15.06.2024г.</t>
    </r>
  </si>
  <si>
    <r>
      <t xml:space="preserve">АГ: В рамках переданных государственных полномочий осуществляется деятельность  по государственной регистрации актов гражданского состояния.
     </t>
    </r>
    <r>
      <rPr>
        <sz val="16"/>
        <color theme="1"/>
        <rFont val="Times New Roman"/>
        <family val="1"/>
        <charset val="204"/>
      </rPr>
      <t xml:space="preserve">  Производится выплата заработной платы работникам органа местного самоуправления, начисления на выплаты по оплате труда.</t>
    </r>
    <r>
      <rPr>
        <sz val="16"/>
        <rFont val="Times New Roman"/>
        <family val="1"/>
        <charset val="204"/>
      </rPr>
      <t xml:space="preserve"> Оплата услуг по содержанию имущества и поставке материальных запасов  осуществляется по факту оказания услуг, поставки товара в соответствии с условиями заключенных договоров, муниципальных контрактов. 
     </t>
    </r>
  </si>
  <si>
    <r>
      <t xml:space="preserve">АГ:   </t>
    </r>
    <r>
      <rPr>
        <sz val="16"/>
        <color theme="1"/>
        <rFont val="Times New Roman"/>
        <family val="1"/>
        <charset val="204"/>
      </rPr>
      <t>1. В рамках переданных государственных полномочий осуществляется деятельность административных комиссий.  За счет окружного бюджета  производится выплата заработной платы работникам органа местного самоуправления, начисления на выплаты по оплате труда.</t>
    </r>
    <r>
      <rPr>
        <sz val="16"/>
        <rFont val="Times New Roman"/>
        <family val="1"/>
        <charset val="204"/>
      </rPr>
      <t xml:space="preserve"> Оплата услуг по содержанию имущества и поставке материальных запасов осуществляется по факту оказания услуг, поставки товара в соответствии с условиями заключенных договоров, муниципальных контрактов.        
         2. За счет субвенции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СМИ по печати. 
             По состоянию на отчетную дату произведены расходы по печати списков кандидатов в присяжные заседатели федеральных судов в газете "Сургутские ведомости" на сумму 0,4 тыс. рублей.  
       3. В рамках реализации государственной программы заключено соглашение между Департаментом региональной безопасности ХМАО-Югры  и Администрацией города от 30.01.2024 № ДРБ-29-02/2024 о предоставлении субсидии в 2024 году на создание условий для деятельности народных дружин. Финансовые средства будут направлены на страхование,  материальное стимулирование и приобретение одежды (жилеты) для народных дружинников.</t>
    </r>
  </si>
  <si>
    <t>АГ: В рамках реализации программы запланированы расходы:
- на оплату труда, начислений на выплаты по оплате труда муниципальных служащих органов местного самоуправления, осуществляющих переданное отдельное государственное полномочие по  поддержке сельскохозяйственного производства и деятельности по заготовке и переработке дикоросов;
- на предоставление субсидии на возмещение затрат за объемы реализованной пищевой рыбной продукции собственного производства.
     На отчетную дату субсидия предоставлена в размере 1 142,44 тыс. рублей.</t>
  </si>
  <si>
    <t>*В информации указаны государственные программы Ханты-Мансийского автономного округа - Югры реализуемые на территории города Сургута на 31.03.2024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</si>
</sst>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 ##0.00_р_._-;\-* #\ ##0.00_р_._-;_-* &quot;-&quot;??_р_._-;_-@_-"/>
    <numFmt numFmtId="165" formatCode="&quot;$&quot;#\ ##0_);\(&quot;$&quot;#\ ##0\)"/>
    <numFmt numFmtId="166" formatCode="&quot;р.&quot;#\ ##0_);\(&quot;р.&quot;#\ ##0\)"/>
    <numFmt numFmtId="167" formatCode="#\ ##0.0"/>
    <numFmt numFmtId="168" formatCode="#\ ##0.00"/>
    <numFmt numFmtId="169" formatCode="#\ ##0"/>
  </numFmts>
  <fonts count="26" x14ac:knownFonts="1">
    <font>
      <sz val="12"/>
      <color theme="1"/>
      <name val="Times New Roman"/>
      <charset val="204"/>
    </font>
    <font>
      <sz val="20"/>
      <color rgb="FFFF0000"/>
      <name val="Times New Roman"/>
      <family val="1"/>
      <charset val="204"/>
    </font>
    <font>
      <i/>
      <sz val="20"/>
      <color rgb="FFFF0000"/>
      <name val="Times New Roman"/>
      <family val="1"/>
      <charset val="204"/>
    </font>
    <font>
      <sz val="20"/>
      <name val="Times New Roman"/>
      <family val="1"/>
      <charset val="204"/>
    </font>
    <font>
      <sz val="16"/>
      <color rgb="FFFF0000"/>
      <name val="Times New Roman"/>
      <family val="1"/>
      <charset val="204"/>
    </font>
    <font>
      <sz val="24"/>
      <name val="Times New Roman"/>
      <family val="1"/>
      <charset val="204"/>
    </font>
    <font>
      <sz val="16"/>
      <name val="Times New Roman"/>
      <family val="1"/>
      <charset val="204"/>
    </font>
    <font>
      <sz val="18"/>
      <name val="Times New Roman"/>
      <family val="1"/>
      <charset val="204"/>
    </font>
    <font>
      <i/>
      <sz val="16"/>
      <name val="Times New Roman"/>
      <family val="1"/>
      <charset val="204"/>
    </font>
    <font>
      <i/>
      <sz val="20"/>
      <name val="Times New Roman"/>
      <family val="1"/>
      <charset val="204"/>
    </font>
    <font>
      <sz val="24"/>
      <color rgb="FFFF0000"/>
      <name val="Times New Roman"/>
      <family val="1"/>
      <charset val="204"/>
    </font>
    <font>
      <sz val="10"/>
      <name val="Arial Cyr"/>
      <charset val="204"/>
    </font>
    <font>
      <sz val="11"/>
      <color theme="1"/>
      <name val="Calibri"/>
      <family val="2"/>
      <charset val="204"/>
      <scheme val="minor"/>
    </font>
    <font>
      <sz val="10"/>
      <name val="Arial"/>
      <family val="2"/>
      <charset val="204"/>
    </font>
    <font>
      <sz val="12"/>
      <color indexed="8"/>
      <name val="Times New Roman"/>
      <family val="1"/>
      <charset val="204"/>
    </font>
    <font>
      <sz val="12"/>
      <color theme="1"/>
      <name val="Times New Roman"/>
      <family val="1"/>
      <charset val="204"/>
    </font>
    <font>
      <sz val="10"/>
      <name val="Helv"/>
      <charset val="204"/>
    </font>
    <font>
      <sz val="11"/>
      <color indexed="8"/>
      <name val="Calibri"/>
      <family val="2"/>
      <charset val="204"/>
    </font>
    <font>
      <b/>
      <sz val="16"/>
      <color rgb="FFFF0000"/>
      <name val="Times New Roman"/>
      <family val="1"/>
      <charset val="204"/>
    </font>
    <font>
      <b/>
      <sz val="20"/>
      <color rgb="FFFF0000"/>
      <name val="Times New Roman"/>
      <family val="1"/>
      <charset val="204"/>
    </font>
    <font>
      <b/>
      <i/>
      <sz val="20"/>
      <color rgb="FFFF0000"/>
      <name val="Times New Roman"/>
      <family val="1"/>
      <charset val="204"/>
    </font>
    <font>
      <b/>
      <sz val="16"/>
      <name val="Times New Roman"/>
      <family val="1"/>
      <charset val="204"/>
    </font>
    <font>
      <sz val="12"/>
      <color rgb="FFFF0000"/>
      <name val="Times New Roman"/>
      <family val="1"/>
      <charset val="204"/>
    </font>
    <font>
      <b/>
      <sz val="20"/>
      <name val="Times New Roman"/>
      <family val="1"/>
      <charset val="204"/>
    </font>
    <font>
      <u/>
      <sz val="16"/>
      <name val="Times New Roman"/>
      <family val="1"/>
      <charset val="204"/>
    </font>
    <font>
      <sz val="16"/>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6" tint="0.5999938962981048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diagonal/>
    </border>
    <border>
      <left/>
      <right style="thin">
        <color auto="1"/>
      </right>
      <top/>
      <bottom/>
      <diagonal/>
    </border>
  </borders>
  <cellStyleXfs count="51">
    <xf numFmtId="0" fontId="0" fillId="0" borderId="0"/>
    <xf numFmtId="0" fontId="11" fillId="0" borderId="0"/>
    <xf numFmtId="0" fontId="13" fillId="0" borderId="0"/>
    <xf numFmtId="0" fontId="12"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4" fillId="0" borderId="0"/>
    <xf numFmtId="0" fontId="13" fillId="0" borderId="0"/>
    <xf numFmtId="0" fontId="14" fillId="0" borderId="0"/>
    <xf numFmtId="0" fontId="15" fillId="0" borderId="0"/>
    <xf numFmtId="0" fontId="13" fillId="0" borderId="0"/>
    <xf numFmtId="0" fontId="13" fillId="0" borderId="0"/>
    <xf numFmtId="0" fontId="13" fillId="0" borderId="0"/>
    <xf numFmtId="0" fontId="11" fillId="0" borderId="0"/>
    <xf numFmtId="0" fontId="12" fillId="0" borderId="0"/>
    <xf numFmtId="0" fontId="12" fillId="0" borderId="0"/>
    <xf numFmtId="0" fontId="12" fillId="0" borderId="0"/>
    <xf numFmtId="0" fontId="12" fillId="0" borderId="0"/>
    <xf numFmtId="0" fontId="13" fillId="0" borderId="0"/>
    <xf numFmtId="9" fontId="11" fillId="0" borderId="0" applyFont="0" applyFill="0" applyBorder="0" applyAlignment="0" applyProtection="0"/>
    <xf numFmtId="0" fontId="16" fillId="0" borderId="0"/>
    <xf numFmtId="0" fontId="13" fillId="0" borderId="0" applyFont="0" applyFill="0" applyBorder="0" applyAlignment="0" applyProtection="0"/>
    <xf numFmtId="164" fontId="17"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7"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cellStyleXfs>
  <cellXfs count="177">
    <xf numFmtId="0" fontId="0" fillId="0" borderId="0" xfId="0"/>
    <xf numFmtId="0" fontId="1" fillId="0" borderId="0" xfId="0" applyFont="1" applyFill="1" applyBorder="1" applyAlignment="1">
      <alignment vertical="top" wrapText="1"/>
    </xf>
    <xf numFmtId="0" fontId="1" fillId="0" borderId="0" xfId="0" applyFont="1" applyFill="1" applyAlignment="1">
      <alignment horizontal="left" vertical="top" wrapText="1"/>
    </xf>
    <xf numFmtId="0" fontId="2" fillId="0" borderId="0" xfId="0" applyFont="1" applyFill="1" applyAlignment="1">
      <alignment horizontal="left" vertical="top" wrapText="1"/>
    </xf>
    <xf numFmtId="0" fontId="1" fillId="0" borderId="0" xfId="0" applyFont="1" applyFill="1" applyAlignment="1">
      <alignment horizontal="justify" vertical="top" wrapText="1"/>
    </xf>
    <xf numFmtId="168" fontId="1" fillId="0" borderId="0" xfId="0" applyNumberFormat="1" applyFont="1" applyFill="1" applyAlignment="1">
      <alignment vertical="top" wrapText="1"/>
    </xf>
    <xf numFmtId="2" fontId="1" fillId="0" borderId="0" xfId="0" applyNumberFormat="1" applyFont="1" applyFill="1" applyAlignment="1">
      <alignment vertical="top" wrapText="1"/>
    </xf>
    <xf numFmtId="9" fontId="1" fillId="0" borderId="0" xfId="0" applyNumberFormat="1" applyFont="1" applyFill="1" applyAlignment="1">
      <alignment vertical="top" wrapText="1"/>
    </xf>
    <xf numFmtId="0" fontId="1" fillId="0" borderId="0" xfId="0" applyFont="1" applyFill="1" applyAlignment="1">
      <alignment vertical="top" wrapText="1"/>
    </xf>
    <xf numFmtId="0" fontId="1" fillId="0" borderId="0" xfId="0" applyFont="1" applyFill="1" applyBorder="1" applyAlignment="1">
      <alignment horizontal="justify" vertical="top" wrapText="1"/>
    </xf>
    <xf numFmtId="168" fontId="1" fillId="0" borderId="0" xfId="0" applyNumberFormat="1" applyFont="1" applyFill="1" applyBorder="1" applyAlignment="1">
      <alignment vertical="top" wrapText="1"/>
    </xf>
    <xf numFmtId="2" fontId="1" fillId="0" borderId="0" xfId="0" applyNumberFormat="1" applyFont="1" applyFill="1" applyBorder="1" applyAlignment="1">
      <alignment vertical="top" wrapText="1"/>
    </xf>
    <xf numFmtId="9" fontId="1" fillId="0" borderId="0" xfId="0" applyNumberFormat="1" applyFont="1" applyFill="1" applyBorder="1" applyAlignment="1">
      <alignment vertical="top" wrapText="1"/>
    </xf>
    <xf numFmtId="168" fontId="1" fillId="0" borderId="0" xfId="0" applyNumberFormat="1" applyFont="1" applyFill="1" applyBorder="1" applyAlignment="1" applyProtection="1">
      <alignment horizontal="justify" vertical="top" wrapText="1"/>
      <protection locked="0"/>
    </xf>
    <xf numFmtId="168" fontId="1" fillId="0" borderId="0" xfId="0" applyNumberFormat="1" applyFont="1" applyFill="1" applyBorder="1" applyAlignment="1" applyProtection="1">
      <alignment horizontal="center" vertical="top" wrapText="1"/>
      <protection locked="0"/>
    </xf>
    <xf numFmtId="9" fontId="1" fillId="0" borderId="0" xfId="0" applyNumberFormat="1" applyFont="1" applyFill="1" applyBorder="1" applyAlignment="1" applyProtection="1">
      <alignment horizontal="right" vertical="top" wrapText="1"/>
      <protection locked="0"/>
    </xf>
    <xf numFmtId="2" fontId="7" fillId="0" borderId="1" xfId="0" applyNumberFormat="1" applyFont="1" applyFill="1" applyBorder="1" applyAlignment="1" applyProtection="1">
      <alignment horizontal="center" vertical="top" wrapText="1"/>
      <protection locked="0"/>
    </xf>
    <xf numFmtId="9" fontId="7" fillId="0" borderId="1" xfId="0" applyNumberFormat="1" applyFont="1" applyFill="1" applyBorder="1" applyAlignment="1" applyProtection="1">
      <alignment horizontal="center" vertical="top" wrapText="1"/>
      <protection locked="0"/>
    </xf>
    <xf numFmtId="168" fontId="7" fillId="0" borderId="1" xfId="0" applyNumberFormat="1" applyFont="1" applyFill="1" applyBorder="1" applyAlignment="1" applyProtection="1">
      <alignment horizontal="center" vertical="top" wrapText="1"/>
      <protection locked="0"/>
    </xf>
    <xf numFmtId="0" fontId="8" fillId="0" borderId="1" xfId="0" applyFont="1" applyFill="1" applyBorder="1" applyAlignment="1" applyProtection="1">
      <alignment horizontal="center" vertical="top" wrapText="1"/>
      <protection locked="0"/>
    </xf>
    <xf numFmtId="169" fontId="9" fillId="0" borderId="1" xfId="0" applyNumberFormat="1" applyFont="1" applyFill="1" applyBorder="1" applyAlignment="1" applyProtection="1">
      <alignment horizontal="center" vertical="top" wrapText="1"/>
      <protection locked="0"/>
    </xf>
    <xf numFmtId="1" fontId="9" fillId="0" borderId="1" xfId="0" applyNumberFormat="1" applyFont="1" applyFill="1" applyBorder="1" applyAlignment="1" applyProtection="1">
      <alignment horizontal="center" vertical="top" wrapText="1"/>
      <protection locked="0"/>
    </xf>
    <xf numFmtId="0" fontId="10" fillId="0" borderId="0" xfId="0" applyFont="1" applyFill="1" applyAlignment="1">
      <alignment horizontal="justify" vertical="top" wrapText="1"/>
    </xf>
    <xf numFmtId="1" fontId="3" fillId="0" borderId="0" xfId="0" applyNumberFormat="1" applyFont="1" applyFill="1" applyBorder="1" applyAlignment="1" applyProtection="1">
      <alignment horizontal="right" vertical="top" wrapText="1"/>
      <protection locked="0"/>
    </xf>
    <xf numFmtId="168" fontId="3" fillId="0" borderId="0" xfId="0" applyNumberFormat="1" applyFont="1" applyFill="1" applyBorder="1" applyAlignment="1" applyProtection="1">
      <alignment horizontal="right" vertical="top" wrapText="1"/>
      <protection locked="0"/>
    </xf>
    <xf numFmtId="10" fontId="19" fillId="0" borderId="1" xfId="0" applyNumberFormat="1" applyFont="1" applyFill="1" applyBorder="1" applyAlignment="1" applyProtection="1">
      <alignment horizontal="center" vertical="top" wrapText="1"/>
      <protection locked="0"/>
    </xf>
    <xf numFmtId="168" fontId="19" fillId="0" borderId="0" xfId="0" applyNumberFormat="1" applyFont="1" applyFill="1" applyAlignment="1">
      <alignment horizontal="left" vertical="top" wrapText="1"/>
    </xf>
    <xf numFmtId="0" fontId="19" fillId="0" borderId="0" xfId="0" applyFont="1" applyFill="1" applyAlignment="1">
      <alignment horizontal="left" vertical="top" wrapText="1"/>
    </xf>
    <xf numFmtId="0" fontId="20" fillId="0" borderId="0" xfId="0" applyFont="1" applyFill="1" applyAlignment="1">
      <alignment horizontal="left" vertical="top" wrapText="1"/>
    </xf>
    <xf numFmtId="10" fontId="19" fillId="0" borderId="4" xfId="0" applyNumberFormat="1" applyFont="1" applyFill="1" applyBorder="1" applyAlignment="1" applyProtection="1">
      <alignment horizontal="center" vertical="top" wrapText="1"/>
      <protection locked="0"/>
    </xf>
    <xf numFmtId="4" fontId="1" fillId="2" borderId="1" xfId="0" applyNumberFormat="1" applyFont="1" applyFill="1" applyBorder="1" applyAlignment="1" applyProtection="1">
      <alignment horizontal="center" vertical="top" wrapText="1"/>
      <protection locked="0"/>
    </xf>
    <xf numFmtId="10" fontId="1" fillId="0" borderId="1" xfId="0" applyNumberFormat="1" applyFont="1" applyFill="1" applyBorder="1" applyAlignment="1" applyProtection="1">
      <alignment horizontal="center" vertical="top" wrapText="1"/>
      <protection locked="0"/>
    </xf>
    <xf numFmtId="4" fontId="1" fillId="0" borderId="2" xfId="0" applyNumberFormat="1" applyFont="1" applyFill="1" applyBorder="1" applyAlignment="1" applyProtection="1">
      <alignment horizontal="center" vertical="top" wrapText="1"/>
      <protection locked="0"/>
    </xf>
    <xf numFmtId="4" fontId="2" fillId="0" borderId="1" xfId="0" applyNumberFormat="1" applyFont="1" applyFill="1" applyBorder="1" applyAlignment="1" applyProtection="1">
      <alignment horizontal="center" vertical="top" wrapText="1"/>
      <protection locked="0"/>
    </xf>
    <xf numFmtId="4" fontId="1" fillId="0" borderId="1" xfId="0" applyNumberFormat="1" applyFont="1" applyFill="1" applyBorder="1" applyAlignment="1" applyProtection="1">
      <alignment horizontal="left" vertical="top" wrapText="1"/>
      <protection locked="0"/>
    </xf>
    <xf numFmtId="10" fontId="1" fillId="0" borderId="1" xfId="0" applyNumberFormat="1" applyFont="1" applyFill="1" applyBorder="1" applyAlignment="1" applyProtection="1">
      <alignment horizontal="left" vertical="top" wrapText="1"/>
      <protection locked="0"/>
    </xf>
    <xf numFmtId="4" fontId="2" fillId="0" borderId="1" xfId="0" applyNumberFormat="1" applyFont="1" applyFill="1" applyBorder="1" applyAlignment="1" applyProtection="1">
      <alignment horizontal="left" vertical="top" wrapText="1"/>
      <protection locked="0"/>
    </xf>
    <xf numFmtId="4" fontId="1" fillId="2" borderId="1" xfId="0" applyNumberFormat="1" applyFont="1" applyFill="1" applyBorder="1" applyAlignment="1" applyProtection="1">
      <alignment horizontal="center" wrapText="1"/>
      <protection locked="0"/>
    </xf>
    <xf numFmtId="4" fontId="1" fillId="0" borderId="1" xfId="0" applyNumberFormat="1" applyFont="1" applyFill="1" applyBorder="1" applyAlignment="1" applyProtection="1">
      <alignment horizontal="center" wrapText="1"/>
      <protection locked="0"/>
    </xf>
    <xf numFmtId="4" fontId="1" fillId="0" borderId="1" xfId="0" applyNumberFormat="1" applyFont="1" applyFill="1" applyBorder="1" applyAlignment="1" applyProtection="1">
      <alignment horizontal="center" vertical="top" wrapText="1"/>
      <protection locked="0"/>
    </xf>
    <xf numFmtId="0" fontId="3" fillId="0" borderId="0" xfId="0" applyFont="1" applyFill="1" applyAlignment="1">
      <alignment vertical="top" wrapText="1"/>
    </xf>
    <xf numFmtId="168" fontId="3" fillId="0" borderId="0" xfId="0" applyNumberFormat="1" applyFont="1" applyFill="1" applyAlignment="1">
      <alignment vertical="top" wrapText="1"/>
    </xf>
    <xf numFmtId="2" fontId="3" fillId="0" borderId="0" xfId="0" applyNumberFormat="1" applyFont="1" applyFill="1" applyAlignment="1">
      <alignment vertical="top" wrapText="1"/>
    </xf>
    <xf numFmtId="9" fontId="3" fillId="0" borderId="0" xfId="0" applyNumberFormat="1" applyFont="1" applyFill="1" applyAlignment="1">
      <alignment vertical="top" wrapText="1"/>
    </xf>
    <xf numFmtId="0" fontId="3" fillId="0" borderId="0" xfId="0" applyFont="1" applyFill="1" applyAlignment="1">
      <alignment horizontal="justify" vertical="top" wrapText="1"/>
    </xf>
    <xf numFmtId="0" fontId="4" fillId="0" borderId="4" xfId="0" applyFont="1" applyFill="1" applyBorder="1" applyAlignment="1" applyProtection="1">
      <alignment horizontal="justify" vertical="top" wrapText="1"/>
      <protection locked="0"/>
    </xf>
    <xf numFmtId="4" fontId="19" fillId="0" borderId="1" xfId="0" applyNumberFormat="1" applyFont="1" applyFill="1" applyBorder="1" applyAlignment="1" applyProtection="1">
      <alignment horizontal="center" vertical="top" wrapText="1"/>
      <protection locked="0"/>
    </xf>
    <xf numFmtId="0" fontId="6" fillId="0" borderId="5" xfId="0" applyFont="1" applyFill="1" applyBorder="1" applyAlignment="1" applyProtection="1">
      <alignment horizontal="left" vertical="top" wrapText="1"/>
      <protection locked="0"/>
    </xf>
    <xf numFmtId="0" fontId="6" fillId="0" borderId="5" xfId="0" applyFont="1" applyFill="1" applyBorder="1" applyAlignment="1" applyProtection="1">
      <alignment horizontal="justify" vertical="top" wrapText="1"/>
      <protection locked="0"/>
    </xf>
    <xf numFmtId="0" fontId="21" fillId="0" borderId="1" xfId="0" applyFont="1" applyFill="1" applyBorder="1" applyAlignment="1" applyProtection="1">
      <alignment horizontal="left" vertical="top" wrapText="1"/>
      <protection locked="0"/>
    </xf>
    <xf numFmtId="0" fontId="6" fillId="0" borderId="3" xfId="0" applyFont="1" applyFill="1" applyBorder="1" applyAlignment="1" applyProtection="1">
      <alignment horizontal="justify" vertical="top" wrapText="1"/>
      <protection locked="0"/>
    </xf>
    <xf numFmtId="0" fontId="6" fillId="0" borderId="1" xfId="0" applyFont="1" applyFill="1" applyBorder="1" applyAlignment="1" applyProtection="1">
      <alignment horizontal="justify" vertical="top" wrapText="1"/>
      <protection locked="0"/>
    </xf>
    <xf numFmtId="0" fontId="21" fillId="0" borderId="3" xfId="0" applyFont="1" applyFill="1" applyBorder="1" applyAlignment="1" applyProtection="1">
      <alignment horizontal="justify" vertical="top" wrapText="1"/>
      <protection locked="0"/>
    </xf>
    <xf numFmtId="0" fontId="21" fillId="0" borderId="3" xfId="0" applyFont="1" applyFill="1" applyBorder="1" applyAlignment="1" applyProtection="1">
      <alignment horizontal="left" vertical="top" wrapText="1"/>
      <protection locked="0"/>
    </xf>
    <xf numFmtId="0" fontId="21" fillId="0" borderId="4" xfId="0" applyFont="1" applyFill="1" applyBorder="1" applyAlignment="1" applyProtection="1">
      <alignment horizontal="justify" vertical="top" wrapText="1"/>
      <protection locked="0"/>
    </xf>
    <xf numFmtId="0" fontId="21" fillId="0" borderId="1" xfId="0" applyFont="1" applyFill="1" applyBorder="1" applyAlignment="1" applyProtection="1">
      <alignment horizontal="justify" vertical="top" wrapText="1"/>
      <protection locked="0"/>
    </xf>
    <xf numFmtId="4" fontId="1" fillId="0" borderId="4" xfId="0" applyNumberFormat="1" applyFont="1" applyFill="1" applyBorder="1" applyAlignment="1" applyProtection="1">
      <alignment horizontal="center" vertical="top" wrapText="1"/>
      <protection locked="0"/>
    </xf>
    <xf numFmtId="10" fontId="1" fillId="0" borderId="1" xfId="0" applyNumberFormat="1" applyFont="1" applyFill="1" applyBorder="1" applyAlignment="1" applyProtection="1">
      <alignment horizontal="center" wrapText="1"/>
      <protection locked="0"/>
    </xf>
    <xf numFmtId="4" fontId="1" fillId="0" borderId="1" xfId="0" applyNumberFormat="1" applyFont="1" applyFill="1" applyBorder="1" applyAlignment="1" applyProtection="1">
      <alignment horizontal="left" wrapText="1"/>
      <protection locked="0"/>
    </xf>
    <xf numFmtId="10" fontId="1" fillId="0" borderId="1" xfId="0" applyNumberFormat="1" applyFont="1" applyFill="1" applyBorder="1" applyAlignment="1" applyProtection="1">
      <alignment horizontal="left" wrapText="1"/>
      <protection locked="0"/>
    </xf>
    <xf numFmtId="4" fontId="2" fillId="0" borderId="1" xfId="0" applyNumberFormat="1" applyFont="1" applyFill="1" applyBorder="1" applyAlignment="1" applyProtection="1">
      <alignment horizontal="left" wrapText="1"/>
      <protection locked="0"/>
    </xf>
    <xf numFmtId="0" fontId="4" fillId="0" borderId="2" xfId="0" applyFont="1" applyFill="1" applyBorder="1" applyAlignment="1" applyProtection="1">
      <alignment horizontal="left" vertical="top" wrapText="1"/>
      <protection locked="0"/>
    </xf>
    <xf numFmtId="0" fontId="6" fillId="0" borderId="0" xfId="0" applyFont="1" applyFill="1" applyBorder="1" applyAlignment="1">
      <alignment horizontal="center" vertical="top" wrapText="1"/>
    </xf>
    <xf numFmtId="0" fontId="6" fillId="0" borderId="0" xfId="0" applyFont="1" applyFill="1" applyBorder="1" applyAlignment="1" applyProtection="1">
      <alignment horizontal="center" vertical="top" wrapText="1"/>
      <protection locked="0"/>
    </xf>
    <xf numFmtId="0" fontId="6" fillId="0" borderId="0" xfId="0" applyFont="1" applyFill="1" applyAlignment="1">
      <alignment horizontal="center" vertical="top" wrapText="1"/>
    </xf>
    <xf numFmtId="0" fontId="21" fillId="3" borderId="1" xfId="0" applyFont="1" applyFill="1" applyBorder="1" applyAlignment="1" applyProtection="1">
      <alignment horizontal="center" vertical="top" wrapText="1"/>
      <protection locked="0"/>
    </xf>
    <xf numFmtId="0" fontId="18" fillId="3" borderId="5" xfId="0" applyFont="1" applyFill="1" applyBorder="1" applyAlignment="1" applyProtection="1">
      <alignment horizontal="justify" vertical="top" wrapText="1"/>
      <protection locked="0"/>
    </xf>
    <xf numFmtId="4" fontId="19" fillId="3" borderId="1" xfId="0" applyNumberFormat="1" applyFont="1" applyFill="1" applyBorder="1" applyAlignment="1" applyProtection="1">
      <alignment horizontal="center" vertical="top" wrapText="1"/>
      <protection locked="0"/>
    </xf>
    <xf numFmtId="10" fontId="19" fillId="3" borderId="1" xfId="0" applyNumberFormat="1" applyFont="1" applyFill="1" applyBorder="1" applyAlignment="1" applyProtection="1">
      <alignment horizontal="center" vertical="top" wrapText="1"/>
      <protection locked="0"/>
    </xf>
    <xf numFmtId="4" fontId="1" fillId="3" borderId="1" xfId="0" applyNumberFormat="1" applyFont="1" applyFill="1" applyBorder="1" applyAlignment="1" applyProtection="1">
      <alignment horizontal="center" vertical="top" wrapText="1"/>
      <protection locked="0"/>
    </xf>
    <xf numFmtId="4" fontId="19" fillId="3" borderId="1" xfId="0" applyNumberFormat="1" applyFont="1" applyFill="1" applyBorder="1" applyAlignment="1" applyProtection="1">
      <alignment horizontal="center" vertical="top" wrapText="1"/>
      <protection locked="0"/>
    </xf>
    <xf numFmtId="0" fontId="21" fillId="3" borderId="3" xfId="0" applyFont="1" applyFill="1" applyBorder="1" applyAlignment="1" applyProtection="1">
      <alignment horizontal="justify" vertical="top" wrapText="1"/>
      <protection locked="0"/>
    </xf>
    <xf numFmtId="0" fontId="21" fillId="3" borderId="2" xfId="0" applyFont="1" applyFill="1" applyBorder="1" applyAlignment="1" applyProtection="1">
      <alignment horizontal="center" vertical="top" wrapText="1"/>
      <protection locked="0"/>
    </xf>
    <xf numFmtId="0" fontId="6" fillId="3" borderId="5" xfId="0" applyFont="1" applyFill="1" applyBorder="1" applyAlignment="1" applyProtection="1">
      <alignment horizontal="justify" vertical="top" wrapText="1"/>
      <protection locked="0"/>
    </xf>
    <xf numFmtId="0" fontId="21" fillId="3" borderId="5" xfId="0" applyFont="1" applyFill="1" applyBorder="1" applyAlignment="1" applyProtection="1">
      <alignment horizontal="left" vertical="top" wrapText="1"/>
      <protection locked="0"/>
    </xf>
    <xf numFmtId="0" fontId="21" fillId="3" borderId="5" xfId="0" applyFont="1" applyFill="1" applyBorder="1" applyAlignment="1" applyProtection="1">
      <alignment horizontal="justify" vertical="top" wrapText="1"/>
      <protection locked="0"/>
    </xf>
    <xf numFmtId="0" fontId="21" fillId="3" borderId="1" xfId="0" applyFont="1" applyFill="1" applyBorder="1" applyAlignment="1" applyProtection="1">
      <alignment horizontal="justify" vertical="top" wrapText="1"/>
      <protection locked="0"/>
    </xf>
    <xf numFmtId="0" fontId="21" fillId="0" borderId="3" xfId="0" applyFont="1" applyFill="1" applyBorder="1" applyAlignment="1" applyProtection="1">
      <alignment vertical="top" wrapText="1"/>
      <protection locked="0"/>
    </xf>
    <xf numFmtId="0" fontId="21" fillId="0" borderId="4" xfId="0" applyFont="1" applyFill="1" applyBorder="1" applyAlignment="1" applyProtection="1">
      <alignment vertical="top" wrapText="1"/>
      <protection locked="0"/>
    </xf>
    <xf numFmtId="0" fontId="6" fillId="0" borderId="6" xfId="0" applyFont="1" applyFill="1" applyBorder="1" applyAlignment="1" applyProtection="1">
      <alignment horizontal="left" vertical="top" wrapText="1"/>
      <protection locked="0"/>
    </xf>
    <xf numFmtId="4" fontId="3" fillId="2" borderId="1" xfId="0" applyNumberFormat="1" applyFont="1" applyFill="1" applyBorder="1" applyAlignment="1" applyProtection="1">
      <alignment horizontal="center" vertical="top" wrapText="1"/>
      <protection locked="0"/>
    </xf>
    <xf numFmtId="4" fontId="3" fillId="0" borderId="1" xfId="0" applyNumberFormat="1" applyFont="1" applyFill="1" applyBorder="1" applyAlignment="1" applyProtection="1">
      <alignment horizontal="center" vertical="top" wrapText="1"/>
      <protection locked="0"/>
    </xf>
    <xf numFmtId="4" fontId="23" fillId="3" borderId="1" xfId="0" applyNumberFormat="1" applyFont="1" applyFill="1" applyBorder="1" applyAlignment="1" applyProtection="1">
      <alignment horizontal="center" vertical="top" wrapText="1"/>
      <protection locked="0"/>
    </xf>
    <xf numFmtId="4" fontId="23" fillId="3" borderId="1" xfId="0" applyNumberFormat="1" applyFont="1" applyFill="1" applyBorder="1" applyAlignment="1" applyProtection="1">
      <alignment horizontal="center" vertical="top" wrapText="1"/>
      <protection locked="0"/>
    </xf>
    <xf numFmtId="10" fontId="3" fillId="0" borderId="1" xfId="0" applyNumberFormat="1" applyFont="1" applyFill="1" applyBorder="1" applyAlignment="1" applyProtection="1">
      <alignment horizontal="center" vertical="top" wrapText="1"/>
      <protection locked="0"/>
    </xf>
    <xf numFmtId="10" fontId="3" fillId="2" borderId="1" xfId="0" applyNumberFormat="1" applyFont="1" applyFill="1" applyBorder="1" applyAlignment="1" applyProtection="1">
      <alignment horizontal="center" vertical="top" wrapText="1"/>
      <protection locked="0"/>
    </xf>
    <xf numFmtId="10" fontId="23" fillId="3" borderId="1" xfId="0" applyNumberFormat="1" applyFont="1" applyFill="1" applyBorder="1" applyAlignment="1" applyProtection="1">
      <alignment horizontal="center" vertical="top" wrapText="1"/>
      <protection locked="0"/>
    </xf>
    <xf numFmtId="4" fontId="23" fillId="0" borderId="1" xfId="0" applyNumberFormat="1" applyFont="1" applyFill="1" applyBorder="1" applyAlignment="1" applyProtection="1">
      <alignment horizontal="center" vertical="top" wrapText="1"/>
      <protection locked="0"/>
    </xf>
    <xf numFmtId="10" fontId="23" fillId="0" borderId="1" xfId="0" applyNumberFormat="1" applyFont="1" applyFill="1" applyBorder="1" applyAlignment="1" applyProtection="1">
      <alignment horizontal="center" vertical="top" wrapText="1"/>
      <protection locked="0"/>
    </xf>
    <xf numFmtId="4" fontId="3" fillId="2" borderId="1" xfId="0" applyNumberFormat="1" applyFont="1" applyFill="1" applyBorder="1" applyAlignment="1" applyProtection="1">
      <alignment horizontal="left" vertical="top" wrapText="1"/>
      <protection locked="0"/>
    </xf>
    <xf numFmtId="4" fontId="3" fillId="3" borderId="1" xfId="0" applyNumberFormat="1" applyFont="1" applyFill="1" applyBorder="1" applyAlignment="1" applyProtection="1">
      <alignment horizontal="center" vertical="top" wrapText="1"/>
      <protection locked="0"/>
    </xf>
    <xf numFmtId="10" fontId="23" fillId="2" borderId="1" xfId="0" applyNumberFormat="1" applyFont="1" applyFill="1" applyBorder="1" applyAlignment="1" applyProtection="1">
      <alignment horizontal="center" vertical="top" wrapText="1"/>
      <protection locked="0"/>
    </xf>
    <xf numFmtId="4" fontId="3" fillId="2" borderId="1" xfId="0" applyNumberFormat="1" applyFont="1" applyFill="1" applyBorder="1" applyAlignment="1" applyProtection="1">
      <alignment horizontal="center" wrapText="1"/>
      <protection locked="0"/>
    </xf>
    <xf numFmtId="4" fontId="3" fillId="0" borderId="1" xfId="0" applyNumberFormat="1" applyFont="1" applyFill="1" applyBorder="1" applyAlignment="1" applyProtection="1">
      <alignment horizontal="center" wrapText="1"/>
      <protection locked="0"/>
    </xf>
    <xf numFmtId="10" fontId="3" fillId="0" borderId="1" xfId="0" applyNumberFormat="1" applyFont="1" applyFill="1" applyBorder="1" applyAlignment="1" applyProtection="1">
      <alignment horizontal="center" wrapText="1"/>
      <protection locked="0"/>
    </xf>
    <xf numFmtId="4" fontId="3" fillId="0" borderId="1" xfId="0" applyNumberFormat="1" applyFont="1" applyFill="1" applyBorder="1" applyAlignment="1" applyProtection="1">
      <alignment horizontal="left" wrapText="1"/>
      <protection locked="0"/>
    </xf>
    <xf numFmtId="10" fontId="3" fillId="0" borderId="1" xfId="0" applyNumberFormat="1" applyFont="1" applyFill="1" applyBorder="1" applyAlignment="1" applyProtection="1">
      <alignment horizontal="left" wrapText="1"/>
      <protection locked="0"/>
    </xf>
    <xf numFmtId="4" fontId="9" fillId="0" borderId="1" xfId="0" applyNumberFormat="1" applyFont="1" applyFill="1" applyBorder="1" applyAlignment="1" applyProtection="1">
      <alignment horizontal="left" wrapText="1"/>
      <protection locked="0"/>
    </xf>
    <xf numFmtId="0" fontId="1" fillId="0" borderId="0" xfId="0" applyNumberFormat="1" applyFont="1" applyFill="1" applyAlignment="1">
      <alignment vertical="top" wrapText="1"/>
    </xf>
    <xf numFmtId="4" fontId="23" fillId="3" borderId="1" xfId="0" applyNumberFormat="1" applyFont="1" applyFill="1" applyBorder="1" applyAlignment="1" applyProtection="1">
      <alignment horizontal="center" vertical="top" wrapText="1"/>
      <protection locked="0"/>
    </xf>
    <xf numFmtId="4" fontId="23" fillId="3" borderId="2" xfId="0" applyNumberFormat="1" applyFont="1" applyFill="1" applyBorder="1" applyAlignment="1" applyProtection="1">
      <alignment horizontal="center" vertical="top" wrapText="1"/>
      <protection locked="0"/>
    </xf>
    <xf numFmtId="4" fontId="23" fillId="3" borderId="4" xfId="0" applyNumberFormat="1" applyFont="1" applyFill="1" applyBorder="1" applyAlignment="1" applyProtection="1">
      <alignment horizontal="center" vertical="top" wrapText="1"/>
      <protection locked="0"/>
    </xf>
    <xf numFmtId="10" fontId="23" fillId="3" borderId="1" xfId="0" applyNumberFormat="1" applyFont="1" applyFill="1" applyBorder="1" applyAlignment="1" applyProtection="1">
      <alignment horizontal="center" vertical="top" wrapText="1"/>
      <protection locked="0"/>
    </xf>
    <xf numFmtId="4" fontId="3" fillId="0" borderId="1" xfId="0" applyNumberFormat="1" applyFont="1" applyFill="1" applyBorder="1" applyAlignment="1" applyProtection="1">
      <alignment horizontal="left" vertical="top" wrapText="1"/>
      <protection locked="0"/>
    </xf>
    <xf numFmtId="4" fontId="23" fillId="3" borderId="2" xfId="0" applyNumberFormat="1" applyFont="1" applyFill="1" applyBorder="1" applyAlignment="1" applyProtection="1">
      <alignment horizontal="center" vertical="top" wrapText="1"/>
      <protection locked="0"/>
    </xf>
    <xf numFmtId="10" fontId="23" fillId="3" borderId="2" xfId="0" applyNumberFormat="1" applyFont="1" applyFill="1" applyBorder="1" applyAlignment="1" applyProtection="1">
      <alignment horizontal="center" vertical="top" wrapText="1"/>
      <protection locked="0"/>
    </xf>
    <xf numFmtId="0" fontId="21" fillId="3" borderId="3" xfId="0" applyFont="1" applyFill="1" applyBorder="1" applyAlignment="1" applyProtection="1">
      <alignment horizontal="center" vertical="top" wrapText="1"/>
      <protection locked="0"/>
    </xf>
    <xf numFmtId="0" fontId="21" fillId="3" borderId="3" xfId="0" applyFont="1" applyFill="1" applyBorder="1" applyAlignment="1" applyProtection="1">
      <alignment horizontal="justify" vertical="top" wrapText="1"/>
      <protection locked="0"/>
    </xf>
    <xf numFmtId="4" fontId="19" fillId="3" borderId="2" xfId="0" applyNumberFormat="1" applyFont="1" applyFill="1" applyBorder="1" applyAlignment="1" applyProtection="1">
      <alignment horizontal="center" vertical="top" wrapText="1"/>
      <protection locked="0"/>
    </xf>
    <xf numFmtId="4" fontId="23" fillId="3" borderId="1" xfId="0" applyNumberFormat="1" applyFont="1" applyFill="1" applyBorder="1" applyAlignment="1" applyProtection="1">
      <alignment horizontal="center" vertical="top" wrapText="1"/>
      <protection locked="0"/>
    </xf>
    <xf numFmtId="4" fontId="23" fillId="3" borderId="2" xfId="0" applyNumberFormat="1" applyFont="1" applyFill="1" applyBorder="1" applyAlignment="1" applyProtection="1">
      <alignment horizontal="center" vertical="top" wrapText="1"/>
      <protection locked="0"/>
    </xf>
    <xf numFmtId="4" fontId="23" fillId="3" borderId="4" xfId="0" applyNumberFormat="1" applyFont="1" applyFill="1" applyBorder="1" applyAlignment="1" applyProtection="1">
      <alignment horizontal="center" vertical="top" wrapText="1"/>
      <protection locked="0"/>
    </xf>
    <xf numFmtId="10" fontId="23" fillId="3" borderId="1" xfId="0" applyNumberFormat="1" applyFont="1" applyFill="1" applyBorder="1" applyAlignment="1" applyProtection="1">
      <alignment horizontal="center" vertical="top" wrapText="1"/>
      <protection locked="0"/>
    </xf>
    <xf numFmtId="10" fontId="23" fillId="3" borderId="2" xfId="0" applyNumberFormat="1" applyFont="1" applyFill="1" applyBorder="1" applyAlignment="1" applyProtection="1">
      <alignment horizontal="center" vertical="top" wrapText="1"/>
      <protection locked="0"/>
    </xf>
    <xf numFmtId="0" fontId="5" fillId="0" borderId="0" xfId="0" quotePrefix="1" applyFont="1" applyFill="1" applyBorder="1" applyAlignment="1" applyProtection="1">
      <alignment horizontal="center" vertical="top" wrapText="1"/>
      <protection locked="0"/>
    </xf>
    <xf numFmtId="0" fontId="5" fillId="0" borderId="0" xfId="0" applyFont="1" applyFill="1" applyBorder="1" applyAlignment="1" applyProtection="1">
      <alignment horizontal="center" vertical="top" wrapText="1"/>
      <protection locked="0"/>
    </xf>
    <xf numFmtId="167" fontId="7" fillId="0" borderId="1" xfId="0" quotePrefix="1" applyNumberFormat="1" applyFont="1" applyFill="1" applyBorder="1" applyAlignment="1" applyProtection="1">
      <alignment horizontal="center" vertical="top" wrapText="1"/>
      <protection locked="0"/>
    </xf>
    <xf numFmtId="167" fontId="7" fillId="0" borderId="1" xfId="0" applyNumberFormat="1" applyFont="1" applyFill="1" applyBorder="1" applyAlignment="1" applyProtection="1">
      <alignment horizontal="center" vertical="top" wrapText="1"/>
      <protection locked="0"/>
    </xf>
    <xf numFmtId="2" fontId="7" fillId="0" borderId="2" xfId="0" applyNumberFormat="1" applyFont="1" applyFill="1" applyBorder="1" applyAlignment="1" applyProtection="1">
      <alignment horizontal="center" vertical="top" wrapText="1"/>
      <protection locked="0"/>
    </xf>
    <xf numFmtId="2" fontId="7" fillId="0" borderId="3" xfId="0" applyNumberFormat="1" applyFont="1" applyFill="1" applyBorder="1" applyAlignment="1" applyProtection="1">
      <alignment horizontal="center" vertical="top" wrapText="1"/>
      <protection locked="0"/>
    </xf>
    <xf numFmtId="2" fontId="7" fillId="0" borderId="4" xfId="0" applyNumberFormat="1" applyFont="1" applyFill="1" applyBorder="1" applyAlignment="1" applyProtection="1">
      <alignment horizontal="center" vertical="top" wrapText="1"/>
      <protection locked="0"/>
    </xf>
    <xf numFmtId="168" fontId="7" fillId="0" borderId="2" xfId="0" applyNumberFormat="1" applyFont="1" applyFill="1" applyBorder="1" applyAlignment="1" applyProtection="1">
      <alignment horizontal="center" vertical="top" wrapText="1"/>
      <protection locked="0"/>
    </xf>
    <xf numFmtId="168" fontId="7" fillId="0" borderId="3" xfId="0" applyNumberFormat="1" applyFont="1" applyFill="1" applyBorder="1" applyAlignment="1" applyProtection="1">
      <alignment horizontal="center" vertical="top" wrapText="1"/>
      <protection locked="0"/>
    </xf>
    <xf numFmtId="168" fontId="7" fillId="0" borderId="4" xfId="0" applyNumberFormat="1" applyFont="1" applyFill="1" applyBorder="1" applyAlignment="1" applyProtection="1">
      <alignment horizontal="center" vertical="top" wrapText="1"/>
      <protection locked="0"/>
    </xf>
    <xf numFmtId="0" fontId="6" fillId="0" borderId="1" xfId="0" applyFont="1" applyFill="1" applyBorder="1" applyAlignment="1" applyProtection="1">
      <alignment horizontal="center" vertical="top" wrapText="1"/>
      <protection locked="0"/>
    </xf>
    <xf numFmtId="0" fontId="7" fillId="0" borderId="1" xfId="0" applyFont="1" applyFill="1" applyBorder="1" applyAlignment="1" applyProtection="1">
      <alignment horizontal="center" vertical="top" wrapText="1"/>
      <protection locked="0"/>
    </xf>
    <xf numFmtId="168" fontId="18" fillId="0" borderId="1" xfId="0" applyNumberFormat="1" applyFont="1" applyFill="1" applyBorder="1" applyAlignment="1" applyProtection="1">
      <alignment horizontal="justify" vertical="top" wrapText="1"/>
      <protection locked="0"/>
    </xf>
    <xf numFmtId="0" fontId="4" fillId="0" borderId="2" xfId="0" applyFont="1" applyFill="1" applyBorder="1" applyAlignment="1" applyProtection="1">
      <alignment horizontal="justify" vertical="top" wrapText="1"/>
      <protection locked="0"/>
    </xf>
    <xf numFmtId="0" fontId="4" fillId="0" borderId="3" xfId="0" applyFont="1" applyFill="1" applyBorder="1" applyAlignment="1" applyProtection="1">
      <alignment horizontal="justify" vertical="top" wrapText="1"/>
      <protection locked="0"/>
    </xf>
    <xf numFmtId="0" fontId="4" fillId="0" borderId="4" xfId="0" applyFont="1" applyFill="1" applyBorder="1" applyAlignment="1" applyProtection="1">
      <alignment horizontal="justify" vertical="top" wrapText="1"/>
      <protection locked="0"/>
    </xf>
    <xf numFmtId="0" fontId="6" fillId="0" borderId="1" xfId="0" applyFont="1" applyFill="1" applyBorder="1" applyAlignment="1" applyProtection="1">
      <alignment vertical="top" wrapText="1"/>
      <protection locked="0"/>
    </xf>
    <xf numFmtId="0" fontId="4" fillId="0" borderId="2" xfId="0" applyFont="1" applyBorder="1" applyAlignment="1">
      <alignment horizontal="justify" vertical="top" wrapText="1"/>
    </xf>
    <xf numFmtId="0" fontId="4" fillId="0" borderId="3" xfId="0" applyFont="1" applyBorder="1" applyAlignment="1">
      <alignment horizontal="justify" vertical="top" wrapText="1"/>
    </xf>
    <xf numFmtId="0" fontId="4" fillId="0" borderId="4" xfId="0" applyFont="1" applyBorder="1" applyAlignment="1">
      <alignment horizontal="justify" vertical="top" wrapText="1"/>
    </xf>
    <xf numFmtId="0" fontId="6" fillId="0" borderId="1" xfId="0" applyFont="1" applyFill="1" applyBorder="1" applyAlignment="1" applyProtection="1">
      <alignment horizontal="justify" vertical="top" wrapText="1"/>
      <protection locked="0"/>
    </xf>
    <xf numFmtId="0" fontId="21" fillId="3" borderId="2" xfId="0" applyFont="1" applyFill="1" applyBorder="1" applyAlignment="1" applyProtection="1">
      <alignment horizontal="center" vertical="top" wrapText="1"/>
      <protection locked="0"/>
    </xf>
    <xf numFmtId="0" fontId="21" fillId="3" borderId="3" xfId="0" applyFont="1" applyFill="1" applyBorder="1" applyAlignment="1" applyProtection="1">
      <alignment horizontal="justify" vertical="top" wrapText="1"/>
      <protection locked="0"/>
    </xf>
    <xf numFmtId="0" fontId="21" fillId="3" borderId="6" xfId="0" applyFont="1" applyFill="1" applyBorder="1" applyAlignment="1" applyProtection="1">
      <alignment horizontal="justify" vertical="top" wrapText="1"/>
      <protection locked="0"/>
    </xf>
    <xf numFmtId="0" fontId="21" fillId="3" borderId="7" xfId="0" applyFont="1" applyFill="1" applyBorder="1" applyAlignment="1" applyProtection="1">
      <alignment horizontal="justify" vertical="top" wrapText="1"/>
      <protection locked="0"/>
    </xf>
    <xf numFmtId="0" fontId="21" fillId="3" borderId="2" xfId="0" applyFont="1" applyFill="1" applyBorder="1" applyAlignment="1" applyProtection="1">
      <alignment horizontal="left" vertical="top" wrapText="1"/>
      <protection locked="0"/>
    </xf>
    <xf numFmtId="0" fontId="21" fillId="3" borderId="3" xfId="0" applyFont="1" applyFill="1" applyBorder="1" applyAlignment="1" applyProtection="1">
      <alignment horizontal="left" vertical="top" wrapText="1"/>
      <protection locked="0"/>
    </xf>
    <xf numFmtId="0" fontId="21" fillId="3" borderId="4" xfId="0" applyFont="1" applyFill="1" applyBorder="1" applyAlignment="1" applyProtection="1">
      <alignment horizontal="left" vertical="top" wrapText="1"/>
      <protection locked="0"/>
    </xf>
    <xf numFmtId="0" fontId="4" fillId="3" borderId="2" xfId="0" applyFont="1" applyFill="1" applyBorder="1" applyAlignment="1" applyProtection="1">
      <alignment horizontal="justify" vertical="top" wrapText="1"/>
      <protection locked="0"/>
    </xf>
    <xf numFmtId="0" fontId="4" fillId="3" borderId="4" xfId="0" applyFont="1" applyFill="1" applyBorder="1" applyAlignment="1" applyProtection="1">
      <alignment horizontal="justify" vertical="top" wrapText="1"/>
      <protection locked="0"/>
    </xf>
    <xf numFmtId="0" fontId="3" fillId="0" borderId="0" xfId="0" applyFont="1" applyFill="1" applyAlignment="1">
      <alignment horizontal="left" vertical="top" wrapText="1"/>
    </xf>
    <xf numFmtId="10" fontId="23" fillId="3" borderId="3" xfId="0" applyNumberFormat="1" applyFont="1" applyFill="1" applyBorder="1" applyAlignment="1" applyProtection="1">
      <alignment horizontal="center" vertical="top" wrapText="1"/>
      <protection locked="0"/>
    </xf>
    <xf numFmtId="10" fontId="23" fillId="3" borderId="4" xfId="0" applyNumberFormat="1" applyFont="1" applyFill="1" applyBorder="1" applyAlignment="1" applyProtection="1">
      <alignment horizontal="center" vertical="top" wrapText="1"/>
      <protection locked="0"/>
    </xf>
    <xf numFmtId="0" fontId="6" fillId="0" borderId="2" xfId="0" applyFont="1" applyFill="1" applyBorder="1" applyAlignment="1">
      <alignment horizontal="justify" vertical="top" wrapText="1"/>
    </xf>
    <xf numFmtId="0" fontId="4" fillId="0" borderId="3" xfId="0" applyFont="1" applyFill="1" applyBorder="1" applyAlignment="1">
      <alignment horizontal="justify" vertical="top" wrapText="1"/>
    </xf>
    <xf numFmtId="0" fontId="4" fillId="0" borderId="4" xfId="0" applyFont="1" applyFill="1" applyBorder="1" applyAlignment="1">
      <alignment horizontal="justify" vertical="top" wrapText="1"/>
    </xf>
    <xf numFmtId="0" fontId="3" fillId="0" borderId="0" xfId="0" applyFont="1" applyFill="1" applyBorder="1" applyAlignment="1">
      <alignment horizontal="left" vertical="top" wrapText="1"/>
    </xf>
    <xf numFmtId="0" fontId="3" fillId="0" borderId="8" xfId="0" applyFont="1" applyFill="1" applyBorder="1" applyAlignment="1">
      <alignment horizontal="left" vertical="top" wrapText="1"/>
    </xf>
    <xf numFmtId="0" fontId="21" fillId="3" borderId="3" xfId="0" applyFont="1" applyFill="1" applyBorder="1" applyAlignment="1" applyProtection="1">
      <alignment horizontal="center" vertical="top" wrapText="1"/>
      <protection locked="0"/>
    </xf>
    <xf numFmtId="0" fontId="21" fillId="3" borderId="9" xfId="0" applyFont="1" applyFill="1" applyBorder="1" applyAlignment="1" applyProtection="1">
      <alignment horizontal="justify" vertical="top" wrapText="1"/>
      <protection locked="0"/>
    </xf>
    <xf numFmtId="4" fontId="23" fillId="3" borderId="3" xfId="0" applyNumberFormat="1" applyFont="1" applyFill="1" applyBorder="1" applyAlignment="1" applyProtection="1">
      <alignment horizontal="center" vertical="top" wrapText="1"/>
      <protection locked="0"/>
    </xf>
    <xf numFmtId="0" fontId="6" fillId="0" borderId="2" xfId="0" applyFont="1" applyFill="1" applyBorder="1" applyAlignment="1" applyProtection="1">
      <alignment horizontal="justify" vertical="top" wrapText="1"/>
      <protection locked="0"/>
    </xf>
    <xf numFmtId="0" fontId="6" fillId="0" borderId="3" xfId="0" applyFont="1" applyFill="1" applyBorder="1" applyAlignment="1" applyProtection="1">
      <alignment horizontal="justify" vertical="top" wrapText="1"/>
      <protection locked="0"/>
    </xf>
    <xf numFmtId="49" fontId="4" fillId="0" borderId="1" xfId="0" applyNumberFormat="1" applyFont="1" applyFill="1" applyBorder="1" applyAlignment="1" applyProtection="1">
      <alignment vertical="top" wrapText="1"/>
      <protection locked="0"/>
    </xf>
    <xf numFmtId="2" fontId="4" fillId="0" borderId="5" xfId="0" applyNumberFormat="1" applyFont="1" applyFill="1" applyBorder="1" applyAlignment="1" applyProtection="1">
      <alignment vertical="top" wrapText="1"/>
      <protection locked="0"/>
    </xf>
    <xf numFmtId="2" fontId="4" fillId="0" borderId="1" xfId="0" applyNumberFormat="1" applyFont="1" applyFill="1" applyBorder="1" applyAlignment="1" applyProtection="1">
      <alignment vertical="top" wrapText="1"/>
      <protection locked="0"/>
    </xf>
    <xf numFmtId="2" fontId="4" fillId="0" borderId="2" xfId="0" applyNumberFormat="1" applyFont="1" applyFill="1" applyBorder="1" applyAlignment="1" applyProtection="1">
      <alignment vertical="top" wrapText="1"/>
      <protection locked="0"/>
    </xf>
    <xf numFmtId="2" fontId="4" fillId="0" borderId="3" xfId="0" applyNumberFormat="1" applyFont="1" applyFill="1" applyBorder="1" applyAlignment="1" applyProtection="1">
      <alignment vertical="top" wrapText="1"/>
      <protection locked="0"/>
    </xf>
    <xf numFmtId="2" fontId="4" fillId="0" borderId="4" xfId="0" applyNumberFormat="1" applyFont="1" applyFill="1" applyBorder="1" applyAlignment="1" applyProtection="1">
      <alignment vertical="top" wrapText="1"/>
      <protection locked="0"/>
    </xf>
    <xf numFmtId="0" fontId="25" fillId="0" borderId="1" xfId="0" applyFont="1" applyFill="1" applyBorder="1" applyAlignment="1" applyProtection="1">
      <alignment horizontal="left" vertical="top" wrapText="1"/>
      <protection locked="0"/>
    </xf>
    <xf numFmtId="0" fontId="4" fillId="0" borderId="1" xfId="0" quotePrefix="1" applyFont="1" applyFill="1" applyBorder="1" applyAlignment="1" applyProtection="1">
      <alignment horizontal="justify" vertical="top" wrapText="1"/>
      <protection locked="0"/>
    </xf>
    <xf numFmtId="0" fontId="4" fillId="0" borderId="1" xfId="0" applyFont="1" applyFill="1" applyBorder="1" applyAlignment="1" applyProtection="1">
      <alignment horizontal="justify" vertical="top" wrapText="1"/>
      <protection locked="0"/>
    </xf>
    <xf numFmtId="0" fontId="4" fillId="0" borderId="1" xfId="0" applyFont="1" applyFill="1" applyBorder="1" applyAlignment="1" applyProtection="1">
      <alignment horizontal="left" vertical="top" wrapText="1"/>
      <protection locked="0"/>
    </xf>
    <xf numFmtId="0" fontId="6" fillId="0" borderId="3" xfId="0" applyFont="1" applyFill="1" applyBorder="1" applyAlignment="1">
      <alignment horizontal="justify" vertical="top" wrapText="1"/>
    </xf>
    <xf numFmtId="0" fontId="6" fillId="0" borderId="4" xfId="0" applyFont="1" applyFill="1" applyBorder="1" applyAlignment="1">
      <alignment horizontal="justify" vertical="top" wrapText="1"/>
    </xf>
    <xf numFmtId="0" fontId="6" fillId="0" borderId="4" xfId="0" applyFont="1" applyFill="1" applyBorder="1" applyAlignment="1" applyProtection="1">
      <alignment horizontal="justify" vertical="top" wrapText="1"/>
      <protection locked="0"/>
    </xf>
    <xf numFmtId="0" fontId="4" fillId="0" borderId="2" xfId="0" applyFont="1" applyFill="1" applyBorder="1" applyAlignment="1" applyProtection="1">
      <alignment vertical="top" wrapText="1"/>
      <protection locked="0"/>
    </xf>
    <xf numFmtId="0" fontId="22" fillId="0" borderId="3" xfId="0" applyFont="1" applyFill="1" applyBorder="1" applyAlignment="1">
      <alignment vertical="top" wrapText="1"/>
    </xf>
    <xf numFmtId="0" fontId="22" fillId="0" borderId="4" xfId="0" applyFont="1" applyFill="1" applyBorder="1" applyAlignment="1">
      <alignment vertical="top" wrapText="1"/>
    </xf>
    <xf numFmtId="4" fontId="1" fillId="3" borderId="2" xfId="0" applyNumberFormat="1" applyFont="1" applyFill="1" applyBorder="1" applyAlignment="1" applyProtection="1">
      <alignment horizontal="center" vertical="top" wrapText="1"/>
      <protection locked="0"/>
    </xf>
    <xf numFmtId="4" fontId="1" fillId="3" borderId="4" xfId="0" applyNumberFormat="1" applyFont="1" applyFill="1" applyBorder="1" applyAlignment="1" applyProtection="1">
      <alignment horizontal="center" vertical="top" wrapText="1"/>
      <protection locked="0"/>
    </xf>
    <xf numFmtId="4" fontId="19" fillId="3" borderId="1" xfId="0" applyNumberFormat="1" applyFont="1" applyFill="1" applyBorder="1" applyAlignment="1" applyProtection="1">
      <alignment horizontal="center" vertical="top" wrapText="1"/>
      <protection locked="0"/>
    </xf>
    <xf numFmtId="4" fontId="19" fillId="3" borderId="2" xfId="0" applyNumberFormat="1" applyFont="1" applyFill="1" applyBorder="1" applyAlignment="1" applyProtection="1">
      <alignment horizontal="center" vertical="top" wrapText="1"/>
      <protection locked="0"/>
    </xf>
  </cellXfs>
  <cellStyles count="51">
    <cellStyle name="Обычный" xfId="0" builtinId="0"/>
    <cellStyle name="Обычный 10" xfId="4"/>
    <cellStyle name="Обычный 11" xfId="7"/>
    <cellStyle name="Обычный 12" xfId="8"/>
    <cellStyle name="Обычный 13" xfId="9"/>
    <cellStyle name="Обычный 14" xfId="10"/>
    <cellStyle name="Обычный 15" xfId="11"/>
    <cellStyle name="Обычный 16" xfId="2"/>
    <cellStyle name="Обычный 17" xfId="12"/>
    <cellStyle name="Обычный 17 2" xfId="13"/>
    <cellStyle name="Обычный 17 2 2" xfId="14"/>
    <cellStyle name="Обычный 17 3" xfId="3"/>
    <cellStyle name="Обычный 2" xfId="6"/>
    <cellStyle name="Обычный 2 2" xfId="1"/>
    <cellStyle name="Обычный 2 2 2" xfId="15"/>
    <cellStyle name="Обычный 2 2 2 2" xfId="5"/>
    <cellStyle name="Обычный 2 2 2 2 2" xfId="16"/>
    <cellStyle name="Обычный 2 2 2 3" xfId="17"/>
    <cellStyle name="Обычный 2 2 3" xfId="18"/>
    <cellStyle name="Обычный 2 3" xfId="19"/>
    <cellStyle name="Обычный 2 3 2" xfId="20"/>
    <cellStyle name="Обычный 2 3 2 2" xfId="21"/>
    <cellStyle name="Обычный 2 3 3" xfId="22"/>
    <cellStyle name="Обычный 3" xfId="23"/>
    <cellStyle name="Обычный 3 2" xfId="24"/>
    <cellStyle name="Обычный 3 3" xfId="25"/>
    <cellStyle name="Обычный 3 4" xfId="26"/>
    <cellStyle name="Обычный 4" xfId="27"/>
    <cellStyle name="Обычный 5" xfId="28"/>
    <cellStyle name="Обычный 6" xfId="29"/>
    <cellStyle name="Обычный 7" xfId="30"/>
    <cellStyle name="Обычный 8" xfId="31"/>
    <cellStyle name="Обычный 8 2" xfId="32"/>
    <cellStyle name="Обычный 8 2 2" xfId="33"/>
    <cellStyle name="Обычный 8 3" xfId="34"/>
    <cellStyle name="Обычный 9" xfId="35"/>
    <cellStyle name="Процентный 2" xfId="36"/>
    <cellStyle name="Стиль 1" xfId="37"/>
    <cellStyle name="Финансовый 10" xfId="38"/>
    <cellStyle name="Финансовый 11" xfId="39"/>
    <cellStyle name="Финансовый 12" xfId="40"/>
    <cellStyle name="Финансовый 2" xfId="41"/>
    <cellStyle name="Финансовый 2 2" xfId="42"/>
    <cellStyle name="Финансовый 3" xfId="43"/>
    <cellStyle name="Финансовый 3 2" xfId="44"/>
    <cellStyle name="Финансовый 4" xfId="45"/>
    <cellStyle name="Финансовый 5" xfId="46"/>
    <cellStyle name="Финансовый 6" xfId="47"/>
    <cellStyle name="Финансовый 7" xfId="48"/>
    <cellStyle name="Финансовый 8" xfId="49"/>
    <cellStyle name="Финансовый 9" xfId="50"/>
  </cellStyles>
  <dxfs count="0"/>
  <tableStyles count="0" defaultTableStyle="TableStyleMedium9" defaultPivotStyle="PivotStyleLight16"/>
  <colors>
    <mruColors>
      <color rgb="FF99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outlinePr showOutlineSymbols="0"/>
    <pageSetUpPr fitToPage="1"/>
  </sheetPr>
  <dimension ref="A1:M339"/>
  <sheetViews>
    <sheetView showZeros="0" tabSelected="1" showOutlineSymbols="0" view="pageBreakPreview" topLeftCell="A4" zoomScale="50" zoomScaleNormal="60" zoomScaleSheetLayoutView="50" zoomScalePageLayoutView="75" workbookViewId="0">
      <pane xSplit="2" ySplit="3" topLeftCell="C120" activePane="bottomRight" state="frozen"/>
      <selection activeCell="A4" sqref="A4"/>
      <selection pane="topRight" activeCell="C4" sqref="C4"/>
      <selection pane="bottomLeft" activeCell="A7" sqref="A7"/>
      <selection pane="bottomRight" activeCell="F120" sqref="F120"/>
    </sheetView>
  </sheetViews>
  <sheetFormatPr defaultColWidth="9" defaultRowHeight="26.25" outlineLevelCol="2" x14ac:dyDescent="0.25"/>
  <cols>
    <col min="1" max="1" width="16.125" style="64" customWidth="1"/>
    <col min="2" max="2" width="80.5" style="4" customWidth="1"/>
    <col min="3" max="3" width="27.125" style="5" customWidth="1"/>
    <col min="4" max="4" width="23.75" style="6" customWidth="1" outlineLevel="2"/>
    <col min="5" max="5" width="22.375" style="7" customWidth="1" outlineLevel="2"/>
    <col min="6" max="6" width="25.25" style="5" customWidth="1" outlineLevel="2"/>
    <col min="7" max="8" width="22.625" style="7" customWidth="1" outlineLevel="2"/>
    <col min="9" max="9" width="24.875" style="7" customWidth="1" outlineLevel="2"/>
    <col min="10" max="10" width="155.75" style="4" customWidth="1"/>
    <col min="11" max="11" width="19.875" style="8" customWidth="1"/>
    <col min="12" max="16" width="9" style="8" customWidth="1"/>
    <col min="17" max="17" width="67.75" style="8" customWidth="1"/>
    <col min="18" max="61" width="9" style="8" customWidth="1"/>
    <col min="62" max="16384" width="9" style="8"/>
  </cols>
  <sheetData>
    <row r="1" spans="1:13" ht="26.25" customHeight="1" x14ac:dyDescent="0.25">
      <c r="A1" s="62"/>
      <c r="B1" s="9"/>
      <c r="C1" s="10"/>
      <c r="D1" s="11"/>
      <c r="E1" s="12"/>
      <c r="F1" s="10"/>
      <c r="G1" s="12"/>
      <c r="H1" s="12"/>
      <c r="I1" s="12"/>
      <c r="J1" s="22"/>
    </row>
    <row r="2" spans="1:13" ht="63.75" customHeight="1" x14ac:dyDescent="0.25">
      <c r="A2" s="114" t="s">
        <v>21</v>
      </c>
      <c r="B2" s="115"/>
      <c r="C2" s="115"/>
      <c r="D2" s="115"/>
      <c r="E2" s="115"/>
      <c r="F2" s="115"/>
      <c r="G2" s="115"/>
      <c r="H2" s="115"/>
      <c r="I2" s="115"/>
      <c r="J2" s="115"/>
    </row>
    <row r="3" spans="1:13" s="1" customFormat="1" x14ac:dyDescent="0.25">
      <c r="A3" s="63"/>
      <c r="B3" s="13"/>
      <c r="C3" s="14"/>
      <c r="D3" s="14"/>
      <c r="E3" s="14"/>
      <c r="F3" s="14"/>
      <c r="G3" s="15"/>
      <c r="H3" s="23"/>
      <c r="I3" s="23"/>
      <c r="J3" s="24" t="s">
        <v>0</v>
      </c>
    </row>
    <row r="4" spans="1:13" s="2" customFormat="1" ht="57" customHeight="1" x14ac:dyDescent="0.25">
      <c r="A4" s="124" t="s">
        <v>1</v>
      </c>
      <c r="B4" s="125" t="s">
        <v>2</v>
      </c>
      <c r="C4" s="121" t="s">
        <v>3</v>
      </c>
      <c r="D4" s="116" t="s">
        <v>22</v>
      </c>
      <c r="E4" s="117"/>
      <c r="F4" s="117"/>
      <c r="G4" s="117"/>
      <c r="H4" s="118" t="s">
        <v>43</v>
      </c>
      <c r="I4" s="118" t="s">
        <v>44</v>
      </c>
      <c r="J4" s="125" t="s">
        <v>4</v>
      </c>
    </row>
    <row r="5" spans="1:13" s="2" customFormat="1" ht="48.75" customHeight="1" x14ac:dyDescent="0.25">
      <c r="A5" s="124"/>
      <c r="B5" s="125"/>
      <c r="C5" s="122"/>
      <c r="D5" s="117" t="s">
        <v>5</v>
      </c>
      <c r="E5" s="117"/>
      <c r="F5" s="117" t="s">
        <v>6</v>
      </c>
      <c r="G5" s="117"/>
      <c r="H5" s="119"/>
      <c r="I5" s="119"/>
      <c r="J5" s="125"/>
    </row>
    <row r="6" spans="1:13" s="2" customFormat="1" ht="72" customHeight="1" x14ac:dyDescent="0.25">
      <c r="A6" s="124"/>
      <c r="B6" s="125"/>
      <c r="C6" s="123"/>
      <c r="D6" s="16" t="s">
        <v>7</v>
      </c>
      <c r="E6" s="17" t="s">
        <v>8</v>
      </c>
      <c r="F6" s="18" t="s">
        <v>9</v>
      </c>
      <c r="G6" s="17" t="s">
        <v>10</v>
      </c>
      <c r="H6" s="120"/>
      <c r="I6" s="120"/>
      <c r="J6" s="125"/>
    </row>
    <row r="7" spans="1:13" s="3" customFormat="1" x14ac:dyDescent="0.25">
      <c r="A7" s="19">
        <v>1</v>
      </c>
      <c r="B7" s="19">
        <v>2</v>
      </c>
      <c r="C7" s="20">
        <v>3</v>
      </c>
      <c r="D7" s="21">
        <v>4</v>
      </c>
      <c r="E7" s="20">
        <v>5</v>
      </c>
      <c r="F7" s="20">
        <v>6</v>
      </c>
      <c r="G7" s="20">
        <v>7</v>
      </c>
      <c r="H7" s="20">
        <v>8</v>
      </c>
      <c r="I7" s="20">
        <v>9</v>
      </c>
      <c r="J7" s="20">
        <v>10</v>
      </c>
    </row>
    <row r="8" spans="1:13" s="27" customFormat="1" ht="52.5" customHeight="1" x14ac:dyDescent="0.25">
      <c r="A8" s="134"/>
      <c r="B8" s="55" t="s">
        <v>11</v>
      </c>
      <c r="C8" s="87">
        <f>SUM(C9:C13)</f>
        <v>24845659.219999999</v>
      </c>
      <c r="D8" s="87">
        <f>SUM(D9:D13)</f>
        <v>3316350.59</v>
      </c>
      <c r="E8" s="88">
        <f>D8/C8</f>
        <v>0.13350000000000001</v>
      </c>
      <c r="F8" s="87">
        <f>SUM(F9:F13)</f>
        <v>3316344.19</v>
      </c>
      <c r="G8" s="88">
        <f>F8/C8</f>
        <v>0.13350000000000001</v>
      </c>
      <c r="H8" s="87">
        <f>SUM(H9:H13)</f>
        <v>24845659.219999999</v>
      </c>
      <c r="I8" s="46">
        <f>C8-H8</f>
        <v>0</v>
      </c>
      <c r="J8" s="126"/>
      <c r="K8" s="26"/>
      <c r="M8" s="26"/>
    </row>
    <row r="9" spans="1:13" s="2" customFormat="1" x14ac:dyDescent="0.25">
      <c r="A9" s="134"/>
      <c r="B9" s="51" t="s">
        <v>12</v>
      </c>
      <c r="C9" s="87">
        <f>C25+C32+C38+C45+C51+C57+C63+C69+C76+C82+C88+C94+C100+C106+C116</f>
        <v>997721.03</v>
      </c>
      <c r="D9" s="87">
        <f>D25+D32+D38+D45+D51+D57+D63+D69+D76+D82+D88+D94+D100+D106+D116</f>
        <v>144015.98000000001</v>
      </c>
      <c r="E9" s="88">
        <f t="shared" ref="E9:E11" si="0">D9/C9</f>
        <v>0.14430000000000001</v>
      </c>
      <c r="F9" s="87">
        <f>F25+F32+F38+F45+F51+F57+F63+F69+F76+F82+F88+F94+F100+F106+F116</f>
        <v>144015.98000000001</v>
      </c>
      <c r="G9" s="88">
        <f t="shared" ref="G9:G11" si="1">F9/C9</f>
        <v>0.14430000000000001</v>
      </c>
      <c r="H9" s="87">
        <f>H25+H32+H38+H45+H51+H57+H63+H69+H76+H82+H88+H94+H100+H106+H116</f>
        <v>997721.03</v>
      </c>
      <c r="I9" s="46">
        <f>C9-H9</f>
        <v>0</v>
      </c>
      <c r="J9" s="126"/>
      <c r="K9" s="26"/>
      <c r="L9" s="27"/>
      <c r="M9" s="26"/>
    </row>
    <row r="10" spans="1:13" s="2" customFormat="1" x14ac:dyDescent="0.25">
      <c r="A10" s="134"/>
      <c r="B10" s="48" t="s">
        <v>13</v>
      </c>
      <c r="C10" s="87">
        <f>C26+C33+C39+C46+C52+C58+C64+C70+C77+C83+C89+C95+C101+C107+C117+C16</f>
        <v>22852067.940000001</v>
      </c>
      <c r="D10" s="87">
        <f t="shared" ref="D10:I10" si="2">D26+D33+D39+D46+D52+D58+D64+D70+D77+D83+D89+D95+D101+D107+D117+D16</f>
        <v>3097458.9</v>
      </c>
      <c r="E10" s="87">
        <f t="shared" si="2"/>
        <v>2.2200000000000002</v>
      </c>
      <c r="F10" s="87">
        <f t="shared" si="2"/>
        <v>3097452.5</v>
      </c>
      <c r="G10" s="87">
        <f t="shared" si="2"/>
        <v>2.2200000000000002</v>
      </c>
      <c r="H10" s="87">
        <f t="shared" si="2"/>
        <v>22852067.940000001</v>
      </c>
      <c r="I10" s="46">
        <f t="shared" si="2"/>
        <v>0</v>
      </c>
      <c r="J10" s="126"/>
      <c r="K10" s="26"/>
      <c r="L10" s="27"/>
      <c r="M10" s="26"/>
    </row>
    <row r="11" spans="1:13" s="2" customFormat="1" x14ac:dyDescent="0.25">
      <c r="A11" s="134"/>
      <c r="B11" s="51" t="s">
        <v>14</v>
      </c>
      <c r="C11" s="87">
        <f>C27+C34+C40+C47+C53+C59+C65+C71+C78+C84+C90+C96+C102+C108+C118</f>
        <v>894427.21</v>
      </c>
      <c r="D11" s="87">
        <f>D27+D34+D40+D47+D53+D59+D65+D71+D78+D84+D90+D96+D102+D108+D118</f>
        <v>74875.710000000006</v>
      </c>
      <c r="E11" s="88">
        <f t="shared" si="0"/>
        <v>8.3699999999999997E-2</v>
      </c>
      <c r="F11" s="87">
        <f t="shared" ref="F11:H11" si="3">F27+F34+F40+F47+F53+F59+F65+F71+F78+F84+F90+F96+F102+F108+F118</f>
        <v>74875.710000000006</v>
      </c>
      <c r="G11" s="88">
        <f t="shared" si="1"/>
        <v>8.3699999999999997E-2</v>
      </c>
      <c r="H11" s="87">
        <f t="shared" si="3"/>
        <v>894427.21</v>
      </c>
      <c r="I11" s="46">
        <f t="shared" ref="I11:I12" si="4">C11-H11</f>
        <v>0</v>
      </c>
      <c r="J11" s="126"/>
      <c r="K11" s="26"/>
      <c r="L11" s="27"/>
      <c r="M11" s="26"/>
    </row>
    <row r="12" spans="1:13" s="2" customFormat="1" x14ac:dyDescent="0.25">
      <c r="A12" s="134"/>
      <c r="B12" s="51" t="s">
        <v>15</v>
      </c>
      <c r="C12" s="87">
        <f>C28+C35+C41+C48+C54+C60+C66+C72+C79+C85+C91+C97+C103+C109+C119</f>
        <v>0</v>
      </c>
      <c r="D12" s="46">
        <f>D28+D35+D41+D48+D54+D60+D66+D72+D79+D85+D91+D97+D103+D109+D119</f>
        <v>0</v>
      </c>
      <c r="E12" s="25"/>
      <c r="F12" s="46">
        <f t="shared" ref="F12:H12" si="5">F28+F35+F41+F48+F54+F60+F66+F72+F79+F85+F91+F97+F103+F109+F119</f>
        <v>0</v>
      </c>
      <c r="G12" s="25"/>
      <c r="H12" s="46">
        <f t="shared" si="5"/>
        <v>0</v>
      </c>
      <c r="I12" s="46">
        <f t="shared" si="4"/>
        <v>0</v>
      </c>
      <c r="J12" s="126"/>
      <c r="K12" s="26"/>
      <c r="L12" s="27"/>
      <c r="M12" s="26"/>
    </row>
    <row r="13" spans="1:13" s="2" customFormat="1" x14ac:dyDescent="0.25">
      <c r="A13" s="134"/>
      <c r="B13" s="51" t="s">
        <v>16</v>
      </c>
      <c r="C13" s="87">
        <f>C29+C36+C42+C49+C55+C61+C67+C73+C80+C86+C92+C98+C104+C110+C121</f>
        <v>101443.04</v>
      </c>
      <c r="D13" s="87">
        <f t="shared" ref="D13:I13" si="6">D29+D36+D42+D49+D55+D61+D67+D73+D80+D86+D92+D98+D104+D110+D121</f>
        <v>0</v>
      </c>
      <c r="E13" s="87">
        <f t="shared" si="6"/>
        <v>0</v>
      </c>
      <c r="F13" s="87">
        <f t="shared" si="6"/>
        <v>0</v>
      </c>
      <c r="G13" s="87">
        <f t="shared" si="6"/>
        <v>0</v>
      </c>
      <c r="H13" s="87">
        <f t="shared" si="6"/>
        <v>101443.04</v>
      </c>
      <c r="I13" s="46">
        <f t="shared" si="6"/>
        <v>0</v>
      </c>
      <c r="J13" s="126"/>
      <c r="K13" s="26"/>
      <c r="L13" s="27"/>
      <c r="M13" s="26"/>
    </row>
    <row r="14" spans="1:13" s="2" customFormat="1" ht="87.6" customHeight="1" x14ac:dyDescent="0.25">
      <c r="A14" s="65">
        <v>1</v>
      </c>
      <c r="B14" s="66" t="s">
        <v>23</v>
      </c>
      <c r="C14" s="82">
        <f>C15+C16+C17+C18</f>
        <v>5561.4</v>
      </c>
      <c r="D14" s="82">
        <f>D15+D16+D17+D18+D19</f>
        <v>0</v>
      </c>
      <c r="E14" s="86">
        <f>D14/C14</f>
        <v>0</v>
      </c>
      <c r="F14" s="82">
        <f>SUM(F15:F19)</f>
        <v>0</v>
      </c>
      <c r="G14" s="86">
        <f>F14/C14</f>
        <v>0</v>
      </c>
      <c r="H14" s="83">
        <f>SUM(H15:H19)</f>
        <v>5561.4</v>
      </c>
      <c r="I14" s="90">
        <f>C14-H14</f>
        <v>0</v>
      </c>
      <c r="J14" s="131" t="s">
        <v>46</v>
      </c>
    </row>
    <row r="15" spans="1:13" s="2" customFormat="1" x14ac:dyDescent="0.25">
      <c r="A15" s="49"/>
      <c r="B15" s="48" t="s">
        <v>12</v>
      </c>
      <c r="C15" s="89"/>
      <c r="D15" s="80"/>
      <c r="E15" s="85"/>
      <c r="F15" s="80"/>
      <c r="G15" s="91"/>
      <c r="H15" s="80"/>
      <c r="I15" s="81">
        <f t="shared" ref="I15:I19" si="7">C15-F15</f>
        <v>0</v>
      </c>
      <c r="J15" s="132"/>
    </row>
    <row r="16" spans="1:13" s="2" customFormat="1" x14ac:dyDescent="0.25">
      <c r="A16" s="49"/>
      <c r="B16" s="48" t="s">
        <v>13</v>
      </c>
      <c r="C16" s="81">
        <v>5561.4</v>
      </c>
      <c r="D16" s="80">
        <v>0</v>
      </c>
      <c r="E16" s="85">
        <f>D16/C16</f>
        <v>0</v>
      </c>
      <c r="F16" s="80">
        <v>0</v>
      </c>
      <c r="G16" s="85">
        <f>F16/C16</f>
        <v>0</v>
      </c>
      <c r="H16" s="80">
        <f>5561.4</f>
        <v>5561.4</v>
      </c>
      <c r="I16" s="81">
        <f>C16-H16</f>
        <v>0</v>
      </c>
      <c r="J16" s="132"/>
    </row>
    <row r="17" spans="1:13" s="2" customFormat="1" x14ac:dyDescent="0.25">
      <c r="A17" s="49"/>
      <c r="B17" s="48" t="s">
        <v>14</v>
      </c>
      <c r="C17" s="39"/>
      <c r="D17" s="81"/>
      <c r="E17" s="84"/>
      <c r="F17" s="81"/>
      <c r="G17" s="84"/>
      <c r="H17" s="81"/>
      <c r="I17" s="81">
        <f t="shared" si="7"/>
        <v>0</v>
      </c>
      <c r="J17" s="132"/>
    </row>
    <row r="18" spans="1:13" s="2" customFormat="1" x14ac:dyDescent="0.25">
      <c r="A18" s="49"/>
      <c r="B18" s="48" t="s">
        <v>15</v>
      </c>
      <c r="C18" s="34"/>
      <c r="D18" s="34"/>
      <c r="E18" s="35"/>
      <c r="F18" s="36"/>
      <c r="G18" s="35"/>
      <c r="H18" s="36"/>
      <c r="I18" s="39">
        <f t="shared" si="7"/>
        <v>0</v>
      </c>
      <c r="J18" s="132"/>
    </row>
    <row r="19" spans="1:13" s="2" customFormat="1" x14ac:dyDescent="0.25">
      <c r="A19" s="49"/>
      <c r="B19" s="48" t="s">
        <v>16</v>
      </c>
      <c r="C19" s="34"/>
      <c r="D19" s="34"/>
      <c r="E19" s="35"/>
      <c r="F19" s="34"/>
      <c r="G19" s="35"/>
      <c r="H19" s="34"/>
      <c r="I19" s="39">
        <f t="shared" si="7"/>
        <v>0</v>
      </c>
      <c r="J19" s="133"/>
    </row>
    <row r="20" spans="1:13" ht="409.5" customHeight="1" x14ac:dyDescent="0.25">
      <c r="A20" s="135">
        <v>2</v>
      </c>
      <c r="B20" s="139" t="s">
        <v>36</v>
      </c>
      <c r="C20" s="109">
        <f>C25+C26+C27+C28+C29</f>
        <v>18487800.68</v>
      </c>
      <c r="D20" s="109">
        <f>D25+D26+D27+D28</f>
        <v>3023856.61</v>
      </c>
      <c r="E20" s="112">
        <f>(D20/C20)</f>
        <v>0.1636</v>
      </c>
      <c r="F20" s="109">
        <f>F25+F26+F27+F28</f>
        <v>3023850.21</v>
      </c>
      <c r="G20" s="112">
        <f>F20/C20</f>
        <v>0.1636</v>
      </c>
      <c r="H20" s="109">
        <f>H25+H26+H27+H28</f>
        <v>18487800.68</v>
      </c>
      <c r="I20" s="175">
        <f>I25+I26+I27</f>
        <v>0</v>
      </c>
      <c r="J20" s="127" t="s">
        <v>45</v>
      </c>
      <c r="K20" s="26"/>
      <c r="L20" s="27"/>
      <c r="M20" s="26"/>
    </row>
    <row r="21" spans="1:13" ht="247.5" customHeight="1" x14ac:dyDescent="0.25">
      <c r="A21" s="136"/>
      <c r="B21" s="140"/>
      <c r="C21" s="109"/>
      <c r="D21" s="109"/>
      <c r="E21" s="112"/>
      <c r="F21" s="109"/>
      <c r="G21" s="112"/>
      <c r="H21" s="109"/>
      <c r="I21" s="175">
        <f t="shared" ref="I21:I23" si="8">C21-F21</f>
        <v>0</v>
      </c>
      <c r="J21" s="128"/>
      <c r="K21" s="26"/>
      <c r="L21" s="27"/>
      <c r="M21" s="26"/>
    </row>
    <row r="22" spans="1:13" ht="409.5" customHeight="1" x14ac:dyDescent="0.25">
      <c r="A22" s="136"/>
      <c r="B22" s="140"/>
      <c r="C22" s="109"/>
      <c r="D22" s="109"/>
      <c r="E22" s="112"/>
      <c r="F22" s="109"/>
      <c r="G22" s="112"/>
      <c r="H22" s="109"/>
      <c r="I22" s="175">
        <f t="shared" si="8"/>
        <v>0</v>
      </c>
      <c r="J22" s="128"/>
      <c r="K22" s="26"/>
      <c r="L22" s="27"/>
      <c r="M22" s="26"/>
    </row>
    <row r="23" spans="1:13" ht="0.75" customHeight="1" x14ac:dyDescent="0.25">
      <c r="A23" s="71"/>
      <c r="B23" s="140"/>
      <c r="C23" s="110"/>
      <c r="D23" s="110"/>
      <c r="E23" s="113"/>
      <c r="F23" s="110"/>
      <c r="G23" s="113"/>
      <c r="H23" s="110"/>
      <c r="I23" s="176">
        <f t="shared" si="8"/>
        <v>0</v>
      </c>
      <c r="J23" s="128"/>
      <c r="K23" s="26"/>
      <c r="L23" s="27"/>
      <c r="M23" s="26"/>
    </row>
    <row r="24" spans="1:13" ht="78.75" customHeight="1" x14ac:dyDescent="0.25">
      <c r="A24" s="107"/>
      <c r="B24" s="141"/>
      <c r="C24" s="104"/>
      <c r="D24" s="104"/>
      <c r="E24" s="105"/>
      <c r="F24" s="104"/>
      <c r="G24" s="105"/>
      <c r="H24" s="104"/>
      <c r="I24" s="108"/>
      <c r="J24" s="128"/>
      <c r="K24" s="26"/>
      <c r="L24" s="27"/>
      <c r="M24" s="26"/>
    </row>
    <row r="25" spans="1:13" x14ac:dyDescent="0.25">
      <c r="A25" s="51"/>
      <c r="B25" s="51" t="s">
        <v>12</v>
      </c>
      <c r="C25" s="80">
        <v>573175.30000000005</v>
      </c>
      <c r="D25" s="81">
        <v>136683.10999999999</v>
      </c>
      <c r="E25" s="84">
        <f>D25/C25</f>
        <v>0.23849999999999999</v>
      </c>
      <c r="F25" s="81">
        <v>136683.10999999999</v>
      </c>
      <c r="G25" s="84">
        <f>F25/C25</f>
        <v>0.23849999999999999</v>
      </c>
      <c r="H25" s="81">
        <f>573175.3</f>
        <v>573175.30000000005</v>
      </c>
      <c r="I25" s="46">
        <f t="shared" ref="I25:I88" si="9">C25-H25</f>
        <v>0</v>
      </c>
      <c r="J25" s="128"/>
      <c r="K25" s="26"/>
      <c r="L25" s="27"/>
      <c r="M25" s="26"/>
    </row>
    <row r="26" spans="1:13" x14ac:dyDescent="0.25">
      <c r="A26" s="51"/>
      <c r="B26" s="48" t="s">
        <v>13</v>
      </c>
      <c r="C26" s="81">
        <v>17816710.199999999</v>
      </c>
      <c r="D26" s="80">
        <v>2870409.55</v>
      </c>
      <c r="E26" s="85">
        <f>D26/C26</f>
        <v>0.16109999999999999</v>
      </c>
      <c r="F26" s="80">
        <v>2870403.15</v>
      </c>
      <c r="G26" s="84">
        <f>F26/C26</f>
        <v>0.16109999999999999</v>
      </c>
      <c r="H26" s="80">
        <f>17814783.71+1926.49</f>
        <v>17816710.199999999</v>
      </c>
      <c r="I26" s="46">
        <f t="shared" si="9"/>
        <v>0</v>
      </c>
      <c r="J26" s="128"/>
      <c r="K26" s="26"/>
      <c r="L26" s="27"/>
      <c r="M26" s="26"/>
    </row>
    <row r="27" spans="1:13" x14ac:dyDescent="0.25">
      <c r="A27" s="51" t="s">
        <v>17</v>
      </c>
      <c r="B27" s="51" t="s">
        <v>14</v>
      </c>
      <c r="C27" s="81">
        <v>97915.18</v>
      </c>
      <c r="D27" s="81">
        <f>F27</f>
        <v>16763.95</v>
      </c>
      <c r="E27" s="84">
        <f>D27/C27</f>
        <v>0.17119999999999999</v>
      </c>
      <c r="F27" s="81">
        <v>16763.95</v>
      </c>
      <c r="G27" s="84">
        <f>F27/C27</f>
        <v>0.17119999999999999</v>
      </c>
      <c r="H27" s="81">
        <f>96630.86+1284.32</f>
        <v>97915.18</v>
      </c>
      <c r="I27" s="46">
        <f t="shared" si="9"/>
        <v>0</v>
      </c>
      <c r="J27" s="128"/>
      <c r="K27" s="26"/>
      <c r="L27" s="27"/>
      <c r="M27" s="26"/>
    </row>
    <row r="28" spans="1:13" ht="27" customHeight="1" x14ac:dyDescent="0.25">
      <c r="A28" s="51"/>
      <c r="B28" s="51" t="s">
        <v>15</v>
      </c>
      <c r="C28" s="39"/>
      <c r="D28" s="39"/>
      <c r="E28" s="31"/>
      <c r="F28" s="39"/>
      <c r="G28" s="31"/>
      <c r="H28" s="39"/>
      <c r="I28" s="46">
        <f t="shared" si="9"/>
        <v>0</v>
      </c>
      <c r="J28" s="128"/>
      <c r="K28" s="26"/>
      <c r="L28" s="27"/>
      <c r="M28" s="26"/>
    </row>
    <row r="29" spans="1:13" ht="27" customHeight="1" x14ac:dyDescent="0.25">
      <c r="A29" s="51"/>
      <c r="B29" s="51" t="s">
        <v>16</v>
      </c>
      <c r="C29" s="39"/>
      <c r="D29" s="39"/>
      <c r="E29" s="31"/>
      <c r="F29" s="39"/>
      <c r="G29" s="31"/>
      <c r="H29" s="39"/>
      <c r="I29" s="46">
        <f t="shared" si="9"/>
        <v>0</v>
      </c>
      <c r="J29" s="129"/>
      <c r="K29" s="26"/>
      <c r="L29" s="27"/>
      <c r="M29" s="26"/>
    </row>
    <row r="30" spans="1:13" ht="60" customHeight="1" x14ac:dyDescent="0.25">
      <c r="A30" s="135">
        <v>3</v>
      </c>
      <c r="B30" s="137" t="s">
        <v>25</v>
      </c>
      <c r="C30" s="109">
        <f t="shared" ref="C30:D30" si="10">C32+C33+C34+C35+C36</f>
        <v>33735.699999999997</v>
      </c>
      <c r="D30" s="109">
        <f t="shared" si="10"/>
        <v>7800.39</v>
      </c>
      <c r="E30" s="112">
        <f>D30/C30</f>
        <v>0.23119999999999999</v>
      </c>
      <c r="F30" s="110">
        <f>F32+F33+F34+F35+F36</f>
        <v>7800.39</v>
      </c>
      <c r="G30" s="112">
        <f>F30/C30</f>
        <v>0.23119999999999999</v>
      </c>
      <c r="H30" s="110">
        <f>C30</f>
        <v>33735.699999999997</v>
      </c>
      <c r="I30" s="110">
        <f t="shared" si="9"/>
        <v>0</v>
      </c>
      <c r="J30" s="130" t="s">
        <v>39</v>
      </c>
      <c r="K30" s="26"/>
      <c r="L30" s="27"/>
      <c r="M30" s="26"/>
    </row>
    <row r="31" spans="1:13" ht="63" customHeight="1" x14ac:dyDescent="0.25">
      <c r="A31" s="136"/>
      <c r="B31" s="138"/>
      <c r="C31" s="109"/>
      <c r="D31" s="109"/>
      <c r="E31" s="112"/>
      <c r="F31" s="111"/>
      <c r="G31" s="112"/>
      <c r="H31" s="111"/>
      <c r="I31" s="111">
        <f t="shared" si="9"/>
        <v>0</v>
      </c>
      <c r="J31" s="130"/>
      <c r="K31" s="26"/>
      <c r="L31" s="27"/>
      <c r="M31" s="26"/>
    </row>
    <row r="32" spans="1:13" x14ac:dyDescent="0.25">
      <c r="A32" s="52"/>
      <c r="B32" s="48" t="s">
        <v>12</v>
      </c>
      <c r="C32" s="81"/>
      <c r="D32" s="81"/>
      <c r="E32" s="84"/>
      <c r="F32" s="81"/>
      <c r="G32" s="84"/>
      <c r="H32" s="81"/>
      <c r="I32" s="81">
        <f t="shared" si="9"/>
        <v>0</v>
      </c>
      <c r="J32" s="130"/>
      <c r="K32" s="26"/>
      <c r="L32" s="27"/>
      <c r="M32" s="26"/>
    </row>
    <row r="33" spans="1:13" x14ac:dyDescent="0.25">
      <c r="A33" s="52"/>
      <c r="B33" s="48" t="s">
        <v>13</v>
      </c>
      <c r="C33" s="81">
        <v>33735.699999999997</v>
      </c>
      <c r="D33" s="81">
        <v>7800.39</v>
      </c>
      <c r="E33" s="84">
        <f t="shared" ref="E33" si="11">D33/C33</f>
        <v>0.23119999999999999</v>
      </c>
      <c r="F33" s="81">
        <v>7800.39</v>
      </c>
      <c r="G33" s="84">
        <f>F33/C33</f>
        <v>0.23119999999999999</v>
      </c>
      <c r="H33" s="81">
        <f>C33</f>
        <v>33735.699999999997</v>
      </c>
      <c r="I33" s="39">
        <f t="shared" si="9"/>
        <v>0</v>
      </c>
      <c r="J33" s="130"/>
      <c r="K33" s="26"/>
      <c r="L33" s="27"/>
      <c r="M33" s="26"/>
    </row>
    <row r="34" spans="1:13" x14ac:dyDescent="0.25">
      <c r="A34" s="52"/>
      <c r="B34" s="48" t="s">
        <v>14</v>
      </c>
      <c r="C34" s="81"/>
      <c r="D34" s="81"/>
      <c r="E34" s="84"/>
      <c r="F34" s="81"/>
      <c r="G34" s="84"/>
      <c r="H34" s="81"/>
      <c r="I34" s="81">
        <f t="shared" si="9"/>
        <v>0</v>
      </c>
      <c r="J34" s="130"/>
      <c r="K34" s="26"/>
      <c r="L34" s="27"/>
      <c r="M34" s="26"/>
    </row>
    <row r="35" spans="1:13" x14ac:dyDescent="0.25">
      <c r="A35" s="52"/>
      <c r="B35" s="48" t="s">
        <v>15</v>
      </c>
      <c r="C35" s="39"/>
      <c r="D35" s="39"/>
      <c r="E35" s="31"/>
      <c r="F35" s="39"/>
      <c r="G35" s="31"/>
      <c r="H35" s="39"/>
      <c r="I35" s="39">
        <f t="shared" si="9"/>
        <v>0</v>
      </c>
      <c r="J35" s="130"/>
      <c r="K35" s="26"/>
      <c r="L35" s="27"/>
      <c r="M35" s="26"/>
    </row>
    <row r="36" spans="1:13" x14ac:dyDescent="0.25">
      <c r="A36" s="54"/>
      <c r="B36" s="48" t="s">
        <v>16</v>
      </c>
      <c r="C36" s="39"/>
      <c r="D36" s="39"/>
      <c r="E36" s="31"/>
      <c r="F36" s="39"/>
      <c r="G36" s="31"/>
      <c r="H36" s="39"/>
      <c r="I36" s="39">
        <f t="shared" si="9"/>
        <v>0</v>
      </c>
      <c r="J36" s="130"/>
      <c r="K36" s="26"/>
      <c r="L36" s="27"/>
      <c r="M36" s="26"/>
    </row>
    <row r="37" spans="1:13" ht="324" customHeight="1" x14ac:dyDescent="0.25">
      <c r="A37" s="72">
        <v>4</v>
      </c>
      <c r="B37" s="73" t="s">
        <v>34</v>
      </c>
      <c r="C37" s="99">
        <f>C39+C40+C38</f>
        <v>13974.78</v>
      </c>
      <c r="D37" s="99">
        <f>D39+D40+D38</f>
        <v>419.43</v>
      </c>
      <c r="E37" s="102">
        <f>D37/C37</f>
        <v>0.03</v>
      </c>
      <c r="F37" s="99">
        <f>F38+F39+F40</f>
        <v>419.43</v>
      </c>
      <c r="G37" s="102">
        <f>F37/C37</f>
        <v>0.03</v>
      </c>
      <c r="H37" s="99">
        <f>H38+H39+H40</f>
        <v>13974.78</v>
      </c>
      <c r="I37" s="99">
        <f t="shared" si="9"/>
        <v>0</v>
      </c>
      <c r="J37" s="157" t="s">
        <v>53</v>
      </c>
      <c r="K37" s="26"/>
      <c r="L37" s="27"/>
      <c r="M37" s="26"/>
    </row>
    <row r="38" spans="1:13" ht="91.5" customHeight="1" x14ac:dyDescent="0.25">
      <c r="A38" s="50"/>
      <c r="B38" s="48" t="s">
        <v>12</v>
      </c>
      <c r="C38" s="81">
        <v>4083.3</v>
      </c>
      <c r="D38" s="39">
        <v>0</v>
      </c>
      <c r="E38" s="31">
        <f>D38/C38</f>
        <v>0</v>
      </c>
      <c r="F38" s="39">
        <v>0</v>
      </c>
      <c r="G38" s="31">
        <f>F38/C38</f>
        <v>0</v>
      </c>
      <c r="H38" s="81">
        <f>1007.56+3075.74</f>
        <v>4083.3</v>
      </c>
      <c r="I38" s="39">
        <f t="shared" si="9"/>
        <v>0</v>
      </c>
      <c r="J38" s="157"/>
      <c r="K38" s="26"/>
      <c r="L38" s="27"/>
      <c r="M38" s="26"/>
    </row>
    <row r="39" spans="1:13" ht="91.5" customHeight="1" x14ac:dyDescent="0.25">
      <c r="A39" s="52"/>
      <c r="B39" s="48" t="s">
        <v>13</v>
      </c>
      <c r="C39" s="81">
        <v>7387.7</v>
      </c>
      <c r="D39" s="81">
        <v>335.54</v>
      </c>
      <c r="E39" s="84">
        <f>D39/C39</f>
        <v>4.5400000000000003E-2</v>
      </c>
      <c r="F39" s="81">
        <v>335.54</v>
      </c>
      <c r="G39" s="84">
        <f>F39/C39</f>
        <v>4.5400000000000003E-2</v>
      </c>
      <c r="H39" s="81">
        <f>1575.93+4992.77+819</f>
        <v>7387.7</v>
      </c>
      <c r="I39" s="39">
        <f t="shared" si="9"/>
        <v>0</v>
      </c>
      <c r="J39" s="157"/>
      <c r="K39" s="26"/>
      <c r="L39" s="27"/>
      <c r="M39" s="26"/>
    </row>
    <row r="40" spans="1:13" ht="91.5" customHeight="1" x14ac:dyDescent="0.25">
      <c r="A40" s="52"/>
      <c r="B40" s="48" t="s">
        <v>14</v>
      </c>
      <c r="C40" s="81">
        <v>2503.7800000000002</v>
      </c>
      <c r="D40" s="81">
        <f>F40</f>
        <v>83.89</v>
      </c>
      <c r="E40" s="84">
        <f>D40/C40</f>
        <v>3.3500000000000002E-2</v>
      </c>
      <c r="F40" s="81">
        <v>83.89</v>
      </c>
      <c r="G40" s="84">
        <f>F40/C40</f>
        <v>3.3500000000000002E-2</v>
      </c>
      <c r="H40" s="81">
        <f>645.87+1857.91</f>
        <v>2503.7800000000002</v>
      </c>
      <c r="I40" s="39">
        <f t="shared" si="9"/>
        <v>0</v>
      </c>
      <c r="J40" s="157"/>
      <c r="K40" s="26"/>
      <c r="L40" s="27"/>
      <c r="M40" s="26"/>
    </row>
    <row r="41" spans="1:13" x14ac:dyDescent="0.25">
      <c r="A41" s="52"/>
      <c r="B41" s="48" t="s">
        <v>15</v>
      </c>
      <c r="C41" s="39"/>
      <c r="D41" s="39"/>
      <c r="E41" s="31"/>
      <c r="F41" s="39"/>
      <c r="G41" s="31"/>
      <c r="H41" s="39"/>
      <c r="I41" s="39">
        <f t="shared" si="9"/>
        <v>0</v>
      </c>
      <c r="J41" s="157"/>
      <c r="K41" s="26"/>
      <c r="L41" s="27"/>
      <c r="M41" s="26"/>
    </row>
    <row r="42" spans="1:13" x14ac:dyDescent="0.25">
      <c r="A42" s="52"/>
      <c r="B42" s="48" t="s">
        <v>16</v>
      </c>
      <c r="C42" s="39"/>
      <c r="D42" s="39"/>
      <c r="E42" s="31"/>
      <c r="F42" s="39"/>
      <c r="G42" s="31"/>
      <c r="H42" s="39"/>
      <c r="I42" s="32">
        <f t="shared" si="9"/>
        <v>0</v>
      </c>
      <c r="J42" s="157"/>
      <c r="K42" s="26"/>
      <c r="L42" s="27"/>
      <c r="M42" s="26"/>
    </row>
    <row r="43" spans="1:13" s="27" customFormat="1" ht="176.25" customHeight="1" x14ac:dyDescent="0.25">
      <c r="A43" s="72">
        <v>5</v>
      </c>
      <c r="B43" s="142" t="s">
        <v>35</v>
      </c>
      <c r="C43" s="110">
        <f>C45+C46+C47+C48</f>
        <v>100392.74</v>
      </c>
      <c r="D43" s="110">
        <f>D45+D46+D47+D48</f>
        <v>1863</v>
      </c>
      <c r="E43" s="112">
        <f>D43/C43</f>
        <v>1.8599999999999998E-2</v>
      </c>
      <c r="F43" s="110">
        <f>F45+F46+F47+F48</f>
        <v>1863</v>
      </c>
      <c r="G43" s="113">
        <f>F43/C43</f>
        <v>1.8599999999999998E-2</v>
      </c>
      <c r="H43" s="110">
        <f>H45+H46+H47+H48</f>
        <v>100392.74</v>
      </c>
      <c r="I43" s="100">
        <f t="shared" si="9"/>
        <v>0</v>
      </c>
      <c r="J43" s="158" t="s">
        <v>42</v>
      </c>
      <c r="K43" s="26"/>
      <c r="M43" s="26"/>
    </row>
    <row r="44" spans="1:13" s="27" customFormat="1" ht="87" customHeight="1" x14ac:dyDescent="0.25">
      <c r="A44" s="71"/>
      <c r="B44" s="143"/>
      <c r="C44" s="111"/>
      <c r="D44" s="111"/>
      <c r="E44" s="112"/>
      <c r="F44" s="111"/>
      <c r="G44" s="146"/>
      <c r="H44" s="111"/>
      <c r="I44" s="101">
        <f t="shared" si="9"/>
        <v>0</v>
      </c>
      <c r="J44" s="158"/>
      <c r="K44" s="26"/>
      <c r="M44" s="26"/>
    </row>
    <row r="45" spans="1:13" s="2" customFormat="1" x14ac:dyDescent="0.25">
      <c r="A45" s="52"/>
      <c r="B45" s="48" t="s">
        <v>12</v>
      </c>
      <c r="C45" s="81">
        <v>1776.46</v>
      </c>
      <c r="D45" s="39">
        <v>0</v>
      </c>
      <c r="E45" s="31">
        <f>D45/C45</f>
        <v>0</v>
      </c>
      <c r="F45" s="39">
        <v>0</v>
      </c>
      <c r="G45" s="31">
        <f>F45/C45</f>
        <v>0</v>
      </c>
      <c r="H45" s="81">
        <f>C45</f>
        <v>1776.46</v>
      </c>
      <c r="I45" s="56">
        <f t="shared" si="9"/>
        <v>0</v>
      </c>
      <c r="J45" s="159"/>
      <c r="K45" s="26"/>
      <c r="L45" s="27"/>
      <c r="M45" s="26"/>
    </row>
    <row r="46" spans="1:13" s="2" customFormat="1" x14ac:dyDescent="0.25">
      <c r="A46" s="52"/>
      <c r="B46" s="48" t="s">
        <v>13</v>
      </c>
      <c r="C46" s="81">
        <v>93596.64</v>
      </c>
      <c r="D46" s="81">
        <v>1756.17</v>
      </c>
      <c r="E46" s="84">
        <f>D46/C46</f>
        <v>1.8800000000000001E-2</v>
      </c>
      <c r="F46" s="81">
        <v>1756.17</v>
      </c>
      <c r="G46" s="84">
        <f>F46/C46</f>
        <v>1.8800000000000001E-2</v>
      </c>
      <c r="H46" s="81">
        <f>C46</f>
        <v>93596.64</v>
      </c>
      <c r="I46" s="56">
        <f t="shared" si="9"/>
        <v>0</v>
      </c>
      <c r="J46" s="159"/>
      <c r="K46" s="26"/>
      <c r="L46" s="27"/>
      <c r="M46" s="26"/>
    </row>
    <row r="47" spans="1:13" s="2" customFormat="1" x14ac:dyDescent="0.25">
      <c r="A47" s="52"/>
      <c r="B47" s="48" t="s">
        <v>14</v>
      </c>
      <c r="C47" s="81">
        <v>5019.6400000000003</v>
      </c>
      <c r="D47" s="81">
        <f>F47</f>
        <v>106.83</v>
      </c>
      <c r="E47" s="84">
        <f>D47/C47</f>
        <v>2.1299999999999999E-2</v>
      </c>
      <c r="F47" s="81">
        <v>106.83</v>
      </c>
      <c r="G47" s="84">
        <f>F47/C47</f>
        <v>2.1299999999999999E-2</v>
      </c>
      <c r="H47" s="81">
        <f>C47</f>
        <v>5019.6400000000003</v>
      </c>
      <c r="I47" s="56">
        <f t="shared" si="9"/>
        <v>0</v>
      </c>
      <c r="J47" s="159"/>
      <c r="K47" s="26"/>
      <c r="L47" s="27"/>
      <c r="M47" s="26"/>
    </row>
    <row r="48" spans="1:13" s="2" customFormat="1" x14ac:dyDescent="0.25">
      <c r="A48" s="52"/>
      <c r="B48" s="48" t="s">
        <v>15</v>
      </c>
      <c r="C48" s="39"/>
      <c r="D48" s="39"/>
      <c r="E48" s="29"/>
      <c r="F48" s="33"/>
      <c r="G48" s="31"/>
      <c r="H48" s="33"/>
      <c r="I48" s="39">
        <f t="shared" si="9"/>
        <v>0</v>
      </c>
      <c r="J48" s="159"/>
      <c r="K48" s="26"/>
      <c r="L48" s="27"/>
      <c r="M48" s="26"/>
    </row>
    <row r="49" spans="1:13" s="2" customFormat="1" x14ac:dyDescent="0.25">
      <c r="A49" s="52"/>
      <c r="B49" s="48" t="s">
        <v>16</v>
      </c>
      <c r="C49" s="39"/>
      <c r="D49" s="39"/>
      <c r="E49" s="31"/>
      <c r="F49" s="39"/>
      <c r="G49" s="31"/>
      <c r="H49" s="39"/>
      <c r="I49" s="39">
        <f t="shared" si="9"/>
        <v>0</v>
      </c>
      <c r="J49" s="159"/>
      <c r="K49" s="26"/>
      <c r="L49" s="27"/>
      <c r="M49" s="26"/>
    </row>
    <row r="50" spans="1:13" s="2" customFormat="1" ht="169.5" customHeight="1" x14ac:dyDescent="0.25">
      <c r="A50" s="72">
        <v>6</v>
      </c>
      <c r="B50" s="74" t="s">
        <v>37</v>
      </c>
      <c r="C50" s="82">
        <f t="shared" ref="C50:D50" si="12">C51+C52+C53+C54</f>
        <v>24347.9</v>
      </c>
      <c r="D50" s="82">
        <f t="shared" si="12"/>
        <v>2136.7800000000002</v>
      </c>
      <c r="E50" s="86">
        <f t="shared" ref="E50:E52" si="13">D50/C50</f>
        <v>8.7800000000000003E-2</v>
      </c>
      <c r="F50" s="82">
        <f>F51+F52+F53+F54</f>
        <v>2136.7800000000002</v>
      </c>
      <c r="G50" s="86">
        <f t="shared" ref="G50:G52" si="14">F50/C50</f>
        <v>8.7800000000000003E-2</v>
      </c>
      <c r="H50" s="83">
        <f>H51+H52+H53+H54</f>
        <v>24347.9</v>
      </c>
      <c r="I50" s="70">
        <f t="shared" si="9"/>
        <v>0</v>
      </c>
      <c r="J50" s="160" t="s">
        <v>40</v>
      </c>
      <c r="K50" s="26"/>
      <c r="L50" s="27"/>
      <c r="M50" s="26"/>
    </row>
    <row r="51" spans="1:13" s="2" customFormat="1" ht="50.25" customHeight="1" x14ac:dyDescent="0.25">
      <c r="A51" s="52"/>
      <c r="B51" s="48" t="s">
        <v>12</v>
      </c>
      <c r="C51" s="81"/>
      <c r="D51" s="87"/>
      <c r="E51" s="88"/>
      <c r="F51" s="87"/>
      <c r="G51" s="88"/>
      <c r="H51" s="87"/>
      <c r="I51" s="39">
        <f t="shared" si="9"/>
        <v>0</v>
      </c>
      <c r="J51" s="161"/>
      <c r="K51" s="26"/>
      <c r="L51" s="27"/>
      <c r="M51" s="26"/>
    </row>
    <row r="52" spans="1:13" s="2" customFormat="1" ht="50.25" customHeight="1" x14ac:dyDescent="0.25">
      <c r="A52" s="52"/>
      <c r="B52" s="48" t="s">
        <v>13</v>
      </c>
      <c r="C52" s="81">
        <v>24347.9</v>
      </c>
      <c r="D52" s="81">
        <v>2136.7800000000002</v>
      </c>
      <c r="E52" s="84">
        <f t="shared" si="13"/>
        <v>8.7800000000000003E-2</v>
      </c>
      <c r="F52" s="81">
        <v>2136.7800000000002</v>
      </c>
      <c r="G52" s="84">
        <f t="shared" si="14"/>
        <v>8.7800000000000003E-2</v>
      </c>
      <c r="H52" s="81">
        <f>591.4+10265.3+13491.2</f>
        <v>24347.9</v>
      </c>
      <c r="I52" s="39">
        <f t="shared" si="9"/>
        <v>0</v>
      </c>
      <c r="J52" s="161"/>
      <c r="K52" s="26"/>
      <c r="L52" s="27"/>
      <c r="M52" s="26"/>
    </row>
    <row r="53" spans="1:13" s="2" customFormat="1" ht="50.25" customHeight="1" x14ac:dyDescent="0.25">
      <c r="A53" s="52"/>
      <c r="B53" s="48" t="s">
        <v>14</v>
      </c>
      <c r="C53" s="39"/>
      <c r="D53" s="46"/>
      <c r="E53" s="25"/>
      <c r="F53" s="46"/>
      <c r="G53" s="25"/>
      <c r="H53" s="46"/>
      <c r="I53" s="39">
        <f t="shared" si="9"/>
        <v>0</v>
      </c>
      <c r="J53" s="161"/>
      <c r="K53" s="26"/>
      <c r="L53" s="27"/>
      <c r="M53" s="26"/>
    </row>
    <row r="54" spans="1:13" s="2" customFormat="1" ht="50.25" customHeight="1" x14ac:dyDescent="0.25">
      <c r="A54" s="52"/>
      <c r="B54" s="48" t="s">
        <v>15</v>
      </c>
      <c r="C54" s="46"/>
      <c r="D54" s="46"/>
      <c r="E54" s="25"/>
      <c r="F54" s="46"/>
      <c r="G54" s="25"/>
      <c r="H54" s="46"/>
      <c r="I54" s="39">
        <f t="shared" si="9"/>
        <v>0</v>
      </c>
      <c r="J54" s="161"/>
      <c r="K54" s="26"/>
      <c r="L54" s="27"/>
      <c r="M54" s="26"/>
    </row>
    <row r="55" spans="1:13" s="2" customFormat="1" ht="50.25" customHeight="1" x14ac:dyDescent="0.25">
      <c r="A55" s="52"/>
      <c r="B55" s="48" t="s">
        <v>16</v>
      </c>
      <c r="C55" s="39"/>
      <c r="D55" s="39"/>
      <c r="E55" s="31"/>
      <c r="F55" s="39"/>
      <c r="G55" s="31"/>
      <c r="H55" s="39"/>
      <c r="I55" s="39">
        <f t="shared" si="9"/>
        <v>0</v>
      </c>
      <c r="J55" s="162"/>
      <c r="K55" s="26"/>
      <c r="L55" s="27"/>
      <c r="M55" s="26"/>
    </row>
    <row r="56" spans="1:13" s="3" customFormat="1" ht="111" customHeight="1" x14ac:dyDescent="0.25">
      <c r="A56" s="72">
        <v>7</v>
      </c>
      <c r="B56" s="75" t="s">
        <v>24</v>
      </c>
      <c r="C56" s="82">
        <f>C57+C58+C59+C60+C61</f>
        <v>12736.7</v>
      </c>
      <c r="D56" s="82">
        <f>D57+D58+D59+D60+D61</f>
        <v>1142.44</v>
      </c>
      <c r="E56" s="86">
        <f>D56/C56</f>
        <v>8.9700000000000002E-2</v>
      </c>
      <c r="F56" s="82">
        <f>F57+F58+F59+F60+F61</f>
        <v>1142.44</v>
      </c>
      <c r="G56" s="86">
        <f>F56/C56</f>
        <v>8.9700000000000002E-2</v>
      </c>
      <c r="H56" s="83">
        <f>H57+H58+H59+H60+H61</f>
        <v>12736.7</v>
      </c>
      <c r="I56" s="69">
        <f t="shared" si="9"/>
        <v>0</v>
      </c>
      <c r="J56" s="163" t="s">
        <v>56</v>
      </c>
      <c r="K56" s="26"/>
      <c r="L56" s="27"/>
      <c r="M56" s="26"/>
    </row>
    <row r="57" spans="1:13" s="2" customFormat="1" ht="28.5" customHeight="1" x14ac:dyDescent="0.25">
      <c r="A57" s="52"/>
      <c r="B57" s="48" t="s">
        <v>12</v>
      </c>
      <c r="C57" s="81"/>
      <c r="D57" s="81"/>
      <c r="E57" s="84"/>
      <c r="F57" s="81"/>
      <c r="G57" s="84"/>
      <c r="H57" s="81"/>
      <c r="I57" s="30">
        <f t="shared" si="9"/>
        <v>0</v>
      </c>
      <c r="J57" s="163"/>
      <c r="K57" s="26"/>
      <c r="L57" s="27"/>
      <c r="M57" s="26"/>
    </row>
    <row r="58" spans="1:13" s="2" customFormat="1" ht="28.5" customHeight="1" x14ac:dyDescent="0.25">
      <c r="A58" s="52"/>
      <c r="B58" s="48" t="s">
        <v>18</v>
      </c>
      <c r="C58" s="81">
        <v>12736.7</v>
      </c>
      <c r="D58" s="81">
        <v>1142.44</v>
      </c>
      <c r="E58" s="84">
        <f t="shared" ref="E58" si="15">D58/C58</f>
        <v>8.9700000000000002E-2</v>
      </c>
      <c r="F58" s="81">
        <v>1142.44</v>
      </c>
      <c r="G58" s="84">
        <f t="shared" ref="G58" si="16">F58/C58</f>
        <v>8.9700000000000002E-2</v>
      </c>
      <c r="H58" s="81">
        <f>C58</f>
        <v>12736.7</v>
      </c>
      <c r="I58" s="30">
        <f t="shared" si="9"/>
        <v>0</v>
      </c>
      <c r="J58" s="163"/>
      <c r="K58" s="26"/>
      <c r="L58" s="27"/>
      <c r="M58" s="26"/>
    </row>
    <row r="59" spans="1:13" s="2" customFormat="1" ht="28.5" customHeight="1" x14ac:dyDescent="0.25">
      <c r="A59" s="52"/>
      <c r="B59" s="48" t="s">
        <v>14</v>
      </c>
      <c r="C59" s="81"/>
      <c r="D59" s="39"/>
      <c r="E59" s="31"/>
      <c r="F59" s="39"/>
      <c r="G59" s="31"/>
      <c r="H59" s="39"/>
      <c r="I59" s="30">
        <f t="shared" si="9"/>
        <v>0</v>
      </c>
      <c r="J59" s="163"/>
      <c r="K59" s="26"/>
      <c r="L59" s="27"/>
      <c r="M59" s="26"/>
    </row>
    <row r="60" spans="1:13" s="2" customFormat="1" ht="28.5" customHeight="1" x14ac:dyDescent="0.25">
      <c r="A60" s="52"/>
      <c r="B60" s="48" t="s">
        <v>15</v>
      </c>
      <c r="C60" s="39"/>
      <c r="D60" s="39"/>
      <c r="E60" s="31"/>
      <c r="F60" s="39"/>
      <c r="G60" s="31"/>
      <c r="H60" s="39"/>
      <c r="I60" s="30">
        <f t="shared" si="9"/>
        <v>0</v>
      </c>
      <c r="J60" s="163"/>
      <c r="K60" s="26"/>
      <c r="L60" s="27"/>
      <c r="M60" s="26"/>
    </row>
    <row r="61" spans="1:13" s="2" customFormat="1" ht="28.5" customHeight="1" x14ac:dyDescent="0.25">
      <c r="A61" s="52"/>
      <c r="B61" s="48" t="s">
        <v>16</v>
      </c>
      <c r="C61" s="39"/>
      <c r="D61" s="39"/>
      <c r="E61" s="31"/>
      <c r="F61" s="39"/>
      <c r="G61" s="31"/>
      <c r="H61" s="39"/>
      <c r="I61" s="30">
        <f t="shared" si="9"/>
        <v>0</v>
      </c>
      <c r="J61" s="163"/>
      <c r="K61" s="26"/>
      <c r="L61" s="27"/>
      <c r="M61" s="26"/>
    </row>
    <row r="62" spans="1:13" s="28" customFormat="1" ht="144" customHeight="1" x14ac:dyDescent="0.25">
      <c r="A62" s="72">
        <v>8</v>
      </c>
      <c r="B62" s="75" t="s">
        <v>32</v>
      </c>
      <c r="C62" s="82">
        <f t="shared" ref="C62:F62" si="17">SUM(C63:C67)</f>
        <v>28235.4</v>
      </c>
      <c r="D62" s="82">
        <f t="shared" si="17"/>
        <v>65.069999999999993</v>
      </c>
      <c r="E62" s="86">
        <f>D62/C62</f>
        <v>2.3E-3</v>
      </c>
      <c r="F62" s="82">
        <f t="shared" si="17"/>
        <v>65.069999999999993</v>
      </c>
      <c r="G62" s="86">
        <f t="shared" ref="G62" si="18">F62/C62</f>
        <v>2.3E-3</v>
      </c>
      <c r="H62" s="83">
        <f t="shared" ref="H62" si="19">SUM(H63:H67)</f>
        <v>28235.4</v>
      </c>
      <c r="I62" s="69">
        <f t="shared" si="9"/>
        <v>0</v>
      </c>
      <c r="J62" s="166" t="s">
        <v>52</v>
      </c>
      <c r="K62" s="26"/>
      <c r="L62" s="27"/>
      <c r="M62" s="26"/>
    </row>
    <row r="63" spans="1:13" s="28" customFormat="1" x14ac:dyDescent="0.25">
      <c r="A63" s="52"/>
      <c r="B63" s="48" t="s">
        <v>12</v>
      </c>
      <c r="C63" s="81"/>
      <c r="D63" s="81"/>
      <c r="E63" s="84"/>
      <c r="F63" s="81"/>
      <c r="G63" s="84"/>
      <c r="H63" s="81"/>
      <c r="I63" s="30">
        <f t="shared" si="9"/>
        <v>0</v>
      </c>
      <c r="J63" s="166"/>
      <c r="K63" s="26"/>
      <c r="L63" s="27"/>
      <c r="M63" s="26"/>
    </row>
    <row r="64" spans="1:13" s="28" customFormat="1" x14ac:dyDescent="0.25">
      <c r="A64" s="52"/>
      <c r="B64" s="48" t="s">
        <v>13</v>
      </c>
      <c r="C64" s="81">
        <v>17052</v>
      </c>
      <c r="D64" s="81">
        <v>65.069999999999993</v>
      </c>
      <c r="E64" s="84">
        <f>D64/C64</f>
        <v>3.8E-3</v>
      </c>
      <c r="F64" s="81">
        <v>65.069999999999993</v>
      </c>
      <c r="G64" s="84">
        <f>F64/C64</f>
        <v>3.8E-3</v>
      </c>
      <c r="H64" s="81">
        <f>276.9+16775.1</f>
        <v>17052</v>
      </c>
      <c r="I64" s="30">
        <f t="shared" si="9"/>
        <v>0</v>
      </c>
      <c r="J64" s="166"/>
      <c r="K64" s="26"/>
      <c r="L64" s="27"/>
      <c r="M64" s="26"/>
    </row>
    <row r="65" spans="1:13" s="28" customFormat="1" x14ac:dyDescent="0.25">
      <c r="A65" s="52"/>
      <c r="B65" s="48" t="s">
        <v>14</v>
      </c>
      <c r="C65" s="81">
        <v>11183.4</v>
      </c>
      <c r="D65" s="39">
        <v>0</v>
      </c>
      <c r="E65" s="31">
        <f>D65/C65</f>
        <v>0</v>
      </c>
      <c r="F65" s="39">
        <v>0</v>
      </c>
      <c r="G65" s="31">
        <f>F65/C65</f>
        <v>0</v>
      </c>
      <c r="H65" s="81">
        <f>11183.4</f>
        <v>11183.4</v>
      </c>
      <c r="I65" s="30">
        <f t="shared" si="9"/>
        <v>0</v>
      </c>
      <c r="J65" s="166"/>
      <c r="K65" s="26"/>
      <c r="L65" s="27"/>
      <c r="M65" s="26"/>
    </row>
    <row r="66" spans="1:13" s="28" customFormat="1" x14ac:dyDescent="0.25">
      <c r="A66" s="52"/>
      <c r="B66" s="48" t="s">
        <v>15</v>
      </c>
      <c r="C66" s="39"/>
      <c r="D66" s="39"/>
      <c r="E66" s="31"/>
      <c r="F66" s="39"/>
      <c r="G66" s="31"/>
      <c r="H66" s="39"/>
      <c r="I66" s="30">
        <f t="shared" si="9"/>
        <v>0</v>
      </c>
      <c r="J66" s="166"/>
      <c r="K66" s="26"/>
      <c r="L66" s="27"/>
      <c r="M66" s="26"/>
    </row>
    <row r="67" spans="1:13" s="28" customFormat="1" x14ac:dyDescent="0.25">
      <c r="A67" s="52"/>
      <c r="B67" s="48" t="s">
        <v>16</v>
      </c>
      <c r="C67" s="39"/>
      <c r="D67" s="39"/>
      <c r="E67" s="31"/>
      <c r="F67" s="39"/>
      <c r="G67" s="31"/>
      <c r="H67" s="39"/>
      <c r="I67" s="30">
        <f t="shared" si="9"/>
        <v>0</v>
      </c>
      <c r="J67" s="166"/>
      <c r="K67" s="26"/>
      <c r="L67" s="27"/>
      <c r="M67" s="26"/>
    </row>
    <row r="68" spans="1:13" s="3" customFormat="1" ht="181.5" customHeight="1" x14ac:dyDescent="0.25">
      <c r="A68" s="72">
        <v>9</v>
      </c>
      <c r="B68" s="75" t="s">
        <v>26</v>
      </c>
      <c r="C68" s="82">
        <f>C70+C69+C71+C72+C73</f>
        <v>24416.55</v>
      </c>
      <c r="D68" s="82">
        <f t="shared" ref="D68" si="20">D70+D69+D71+D72+D73</f>
        <v>0</v>
      </c>
      <c r="E68" s="86">
        <f>D68/C68</f>
        <v>0</v>
      </c>
      <c r="F68" s="82">
        <f>F70+F69+F71+F72+F73</f>
        <v>0</v>
      </c>
      <c r="G68" s="86">
        <f t="shared" ref="G68" si="21">F68/C68</f>
        <v>0</v>
      </c>
      <c r="H68" s="83">
        <f>H70+H69+H71+H72+H73</f>
        <v>24416.55</v>
      </c>
      <c r="I68" s="69">
        <f t="shared" si="9"/>
        <v>0</v>
      </c>
      <c r="J68" s="165" t="s">
        <v>49</v>
      </c>
      <c r="K68" s="26"/>
      <c r="L68" s="27"/>
      <c r="M68" s="26"/>
    </row>
    <row r="69" spans="1:13" s="2" customFormat="1" ht="37.5" customHeight="1" x14ac:dyDescent="0.25">
      <c r="A69" s="52"/>
      <c r="B69" s="48" t="s">
        <v>12</v>
      </c>
      <c r="C69" s="81"/>
      <c r="D69" s="81"/>
      <c r="E69" s="84"/>
      <c r="F69" s="81"/>
      <c r="G69" s="84"/>
      <c r="H69" s="81"/>
      <c r="I69" s="39">
        <f t="shared" si="9"/>
        <v>0</v>
      </c>
      <c r="J69" s="165"/>
      <c r="K69" s="26"/>
      <c r="L69" s="27"/>
      <c r="M69" s="26"/>
    </row>
    <row r="70" spans="1:13" s="2" customFormat="1" ht="37.5" customHeight="1" x14ac:dyDescent="0.25">
      <c r="A70" s="52"/>
      <c r="B70" s="48" t="s">
        <v>13</v>
      </c>
      <c r="C70" s="81">
        <v>21974.9</v>
      </c>
      <c r="D70" s="81"/>
      <c r="E70" s="84">
        <f t="shared" ref="E70:E71" si="22">D70/C70</f>
        <v>0</v>
      </c>
      <c r="F70" s="81"/>
      <c r="G70" s="84">
        <f t="shared" ref="G70:G71" si="23">F70/C70</f>
        <v>0</v>
      </c>
      <c r="H70" s="81">
        <f>C70</f>
        <v>21974.9</v>
      </c>
      <c r="I70" s="39">
        <f t="shared" si="9"/>
        <v>0</v>
      </c>
      <c r="J70" s="165"/>
      <c r="K70" s="26"/>
      <c r="L70" s="27"/>
      <c r="M70" s="26"/>
    </row>
    <row r="71" spans="1:13" s="2" customFormat="1" ht="37.5" customHeight="1" x14ac:dyDescent="0.25">
      <c r="A71" s="52"/>
      <c r="B71" s="48" t="s">
        <v>14</v>
      </c>
      <c r="C71" s="81">
        <v>2441.65</v>
      </c>
      <c r="D71" s="81"/>
      <c r="E71" s="84">
        <f t="shared" si="22"/>
        <v>0</v>
      </c>
      <c r="F71" s="81"/>
      <c r="G71" s="84">
        <f t="shared" si="23"/>
        <v>0</v>
      </c>
      <c r="H71" s="81">
        <f>C71</f>
        <v>2441.65</v>
      </c>
      <c r="I71" s="39">
        <f t="shared" si="9"/>
        <v>0</v>
      </c>
      <c r="J71" s="165"/>
      <c r="K71" s="26"/>
      <c r="L71" s="27"/>
      <c r="M71" s="26"/>
    </row>
    <row r="72" spans="1:13" s="2" customFormat="1" ht="37.5" customHeight="1" x14ac:dyDescent="0.25">
      <c r="A72" s="52"/>
      <c r="B72" s="48" t="s">
        <v>15</v>
      </c>
      <c r="C72" s="81"/>
      <c r="D72" s="81"/>
      <c r="E72" s="84"/>
      <c r="F72" s="81"/>
      <c r="G72" s="84"/>
      <c r="H72" s="81"/>
      <c r="I72" s="39">
        <f t="shared" si="9"/>
        <v>0</v>
      </c>
      <c r="J72" s="165"/>
      <c r="K72" s="26"/>
      <c r="L72" s="27"/>
      <c r="M72" s="26"/>
    </row>
    <row r="73" spans="1:13" s="2" customFormat="1" ht="37.5" customHeight="1" x14ac:dyDescent="0.25">
      <c r="A73" s="54"/>
      <c r="B73" s="48" t="s">
        <v>16</v>
      </c>
      <c r="C73" s="81"/>
      <c r="D73" s="81"/>
      <c r="E73" s="84"/>
      <c r="F73" s="81"/>
      <c r="G73" s="84"/>
      <c r="H73" s="81"/>
      <c r="I73" s="39">
        <f t="shared" si="9"/>
        <v>0</v>
      </c>
      <c r="J73" s="165"/>
      <c r="K73" s="26"/>
      <c r="L73" s="27"/>
      <c r="M73" s="26"/>
    </row>
    <row r="74" spans="1:13" ht="323.25" customHeight="1" x14ac:dyDescent="0.25">
      <c r="A74" s="72">
        <v>10</v>
      </c>
      <c r="B74" s="139" t="s">
        <v>33</v>
      </c>
      <c r="C74" s="110">
        <f>SUM(C76:C80)</f>
        <v>1269566.8</v>
      </c>
      <c r="D74" s="110">
        <f>SUM(D76:D80)</f>
        <v>59728.49</v>
      </c>
      <c r="E74" s="113">
        <f>D74/C74</f>
        <v>4.7E-2</v>
      </c>
      <c r="F74" s="110">
        <f>SUM(F76:F80)</f>
        <v>59728.49</v>
      </c>
      <c r="G74" s="113">
        <f>F74/C74</f>
        <v>4.7E-2</v>
      </c>
      <c r="H74" s="110">
        <f>SUM(H76:H80)</f>
        <v>1269566.8</v>
      </c>
      <c r="I74" s="173">
        <f t="shared" si="9"/>
        <v>0</v>
      </c>
      <c r="J74" s="164" t="s">
        <v>50</v>
      </c>
      <c r="K74" s="26"/>
      <c r="L74" s="27"/>
      <c r="M74" s="26"/>
    </row>
    <row r="75" spans="1:13" ht="317.25" customHeight="1" x14ac:dyDescent="0.25">
      <c r="A75" s="106"/>
      <c r="B75" s="141"/>
      <c r="C75" s="111"/>
      <c r="D75" s="111"/>
      <c r="E75" s="146"/>
      <c r="F75" s="111"/>
      <c r="G75" s="146"/>
      <c r="H75" s="111"/>
      <c r="I75" s="174"/>
      <c r="J75" s="164"/>
      <c r="K75" s="26"/>
      <c r="L75" s="27"/>
      <c r="M75" s="26"/>
    </row>
    <row r="76" spans="1:13" ht="96" customHeight="1" x14ac:dyDescent="0.25">
      <c r="A76" s="52"/>
      <c r="B76" s="48" t="s">
        <v>12</v>
      </c>
      <c r="C76" s="81">
        <v>12855.6</v>
      </c>
      <c r="D76" s="80">
        <v>0</v>
      </c>
      <c r="E76" s="84">
        <f t="shared" ref="E76:E77" si="24">D76/C76</f>
        <v>0</v>
      </c>
      <c r="F76" s="80">
        <v>0</v>
      </c>
      <c r="G76" s="84">
        <f t="shared" ref="G76:G77" si="25">F76/C76</f>
        <v>0</v>
      </c>
      <c r="H76" s="80">
        <f>12855.6</f>
        <v>12855.6</v>
      </c>
      <c r="I76" s="39">
        <f t="shared" si="9"/>
        <v>0</v>
      </c>
      <c r="J76" s="165"/>
      <c r="K76" s="26"/>
      <c r="L76" s="27"/>
      <c r="M76" s="26"/>
    </row>
    <row r="77" spans="1:13" ht="58.5" customHeight="1" x14ac:dyDescent="0.25">
      <c r="A77" s="52"/>
      <c r="B77" s="48" t="s">
        <v>13</v>
      </c>
      <c r="C77" s="81">
        <v>892721.6</v>
      </c>
      <c r="D77" s="80">
        <v>23343.759999999998</v>
      </c>
      <c r="E77" s="84">
        <f t="shared" si="24"/>
        <v>2.6100000000000002E-2</v>
      </c>
      <c r="F77" s="80">
        <v>23343.759999999998</v>
      </c>
      <c r="G77" s="84">
        <f t="shared" si="25"/>
        <v>2.6100000000000002E-2</v>
      </c>
      <c r="H77" s="80">
        <f>473997.9+78524+340199.7</f>
        <v>892721.6</v>
      </c>
      <c r="I77" s="39">
        <f t="shared" si="9"/>
        <v>0</v>
      </c>
      <c r="J77" s="165"/>
      <c r="K77" s="26"/>
      <c r="L77" s="27"/>
      <c r="M77" s="26"/>
    </row>
    <row r="78" spans="1:13" ht="32.25" customHeight="1" x14ac:dyDescent="0.25">
      <c r="A78" s="52"/>
      <c r="B78" s="48" t="s">
        <v>14</v>
      </c>
      <c r="C78" s="81">
        <v>363989.6</v>
      </c>
      <c r="D78" s="81">
        <v>36384.730000000003</v>
      </c>
      <c r="E78" s="84">
        <f>D78/C78</f>
        <v>0.1</v>
      </c>
      <c r="F78" s="81">
        <v>36384.730000000003</v>
      </c>
      <c r="G78" s="84">
        <f>F78/C78</f>
        <v>0.1</v>
      </c>
      <c r="H78" s="81">
        <f>247665.5+78524+37800.1</f>
        <v>363989.6</v>
      </c>
      <c r="I78" s="39">
        <f t="shared" si="9"/>
        <v>0</v>
      </c>
      <c r="J78" s="165"/>
      <c r="K78" s="26"/>
      <c r="L78" s="27"/>
      <c r="M78" s="26"/>
    </row>
    <row r="79" spans="1:13" ht="32.25" customHeight="1" x14ac:dyDescent="0.25">
      <c r="A79" s="52"/>
      <c r="B79" s="48" t="s">
        <v>15</v>
      </c>
      <c r="C79" s="39"/>
      <c r="D79" s="39"/>
      <c r="E79" s="31"/>
      <c r="F79" s="39"/>
      <c r="G79" s="31"/>
      <c r="H79" s="39"/>
      <c r="I79" s="39">
        <f t="shared" si="9"/>
        <v>0</v>
      </c>
      <c r="J79" s="165"/>
      <c r="K79" s="26"/>
      <c r="L79" s="27"/>
      <c r="M79" s="26"/>
    </row>
    <row r="80" spans="1:13" ht="32.25" customHeight="1" x14ac:dyDescent="0.25">
      <c r="A80" s="52"/>
      <c r="B80" s="48" t="s">
        <v>16</v>
      </c>
      <c r="C80" s="39"/>
      <c r="D80" s="39"/>
      <c r="E80" s="31"/>
      <c r="F80" s="39"/>
      <c r="G80" s="31"/>
      <c r="H80" s="39"/>
      <c r="I80" s="39">
        <f t="shared" si="9"/>
        <v>0</v>
      </c>
      <c r="J80" s="127"/>
      <c r="K80" s="26"/>
      <c r="L80" s="27"/>
      <c r="M80" s="26"/>
    </row>
    <row r="81" spans="1:13" ht="126.75" customHeight="1" x14ac:dyDescent="0.25">
      <c r="A81" s="72">
        <v>11</v>
      </c>
      <c r="B81" s="76" t="s">
        <v>38</v>
      </c>
      <c r="C81" s="82">
        <f>SUM(C82:C85)</f>
        <v>42399.7</v>
      </c>
      <c r="D81" s="82">
        <f>SUM(D82:D85)</f>
        <v>10590.3</v>
      </c>
      <c r="E81" s="86">
        <f>D81/C81</f>
        <v>0.24979999999999999</v>
      </c>
      <c r="F81" s="82">
        <f>SUM(F82:F85)</f>
        <v>10590.3</v>
      </c>
      <c r="G81" s="86">
        <f>F81/C81</f>
        <v>0.24979999999999999</v>
      </c>
      <c r="H81" s="83">
        <f>SUM(H82:H85)</f>
        <v>42399.7</v>
      </c>
      <c r="I81" s="69">
        <f t="shared" si="9"/>
        <v>0</v>
      </c>
      <c r="J81" s="155" t="s">
        <v>54</v>
      </c>
      <c r="K81" s="26"/>
      <c r="L81" s="27"/>
      <c r="M81" s="26"/>
    </row>
    <row r="82" spans="1:13" s="2" customFormat="1" x14ac:dyDescent="0.25">
      <c r="A82" s="52"/>
      <c r="B82" s="51" t="s">
        <v>12</v>
      </c>
      <c r="C82" s="81">
        <v>29088.3</v>
      </c>
      <c r="D82" s="81">
        <v>7000</v>
      </c>
      <c r="E82" s="84">
        <f>D82/C82</f>
        <v>0.24060000000000001</v>
      </c>
      <c r="F82" s="81">
        <v>7000</v>
      </c>
      <c r="G82" s="84">
        <f t="shared" ref="G82:G83" si="26">F82/C82</f>
        <v>0.24060000000000001</v>
      </c>
      <c r="H82" s="81">
        <f>C82</f>
        <v>29088.3</v>
      </c>
      <c r="I82" s="39">
        <f t="shared" si="9"/>
        <v>0</v>
      </c>
      <c r="J82" s="156"/>
      <c r="K82" s="26"/>
      <c r="L82" s="27"/>
      <c r="M82" s="26"/>
    </row>
    <row r="83" spans="1:13" s="2" customFormat="1" x14ac:dyDescent="0.25">
      <c r="A83" s="52"/>
      <c r="B83" s="48" t="s">
        <v>13</v>
      </c>
      <c r="C83" s="81">
        <v>13311.4</v>
      </c>
      <c r="D83" s="81">
        <v>3590.3</v>
      </c>
      <c r="E83" s="84">
        <f>D83/C83</f>
        <v>0.2697</v>
      </c>
      <c r="F83" s="81">
        <v>3590.3</v>
      </c>
      <c r="G83" s="84">
        <f t="shared" si="26"/>
        <v>0.2697</v>
      </c>
      <c r="H83" s="81">
        <f>C83</f>
        <v>13311.4</v>
      </c>
      <c r="I83" s="39">
        <f t="shared" si="9"/>
        <v>0</v>
      </c>
      <c r="J83" s="156"/>
      <c r="K83" s="26"/>
      <c r="L83" s="27"/>
      <c r="M83" s="26"/>
    </row>
    <row r="84" spans="1:13" s="2" customFormat="1" x14ac:dyDescent="0.25">
      <c r="A84" s="52"/>
      <c r="B84" s="51" t="s">
        <v>14</v>
      </c>
      <c r="C84" s="81"/>
      <c r="D84" s="81"/>
      <c r="E84" s="84"/>
      <c r="F84" s="81"/>
      <c r="G84" s="84"/>
      <c r="H84" s="81"/>
      <c r="I84" s="39">
        <f t="shared" si="9"/>
        <v>0</v>
      </c>
      <c r="J84" s="156"/>
      <c r="K84" s="26"/>
      <c r="L84" s="27"/>
      <c r="M84" s="26"/>
    </row>
    <row r="85" spans="1:13" s="2" customFormat="1" x14ac:dyDescent="0.25">
      <c r="A85" s="52"/>
      <c r="B85" s="51" t="s">
        <v>15</v>
      </c>
      <c r="C85" s="81"/>
      <c r="D85" s="81"/>
      <c r="E85" s="84"/>
      <c r="F85" s="81"/>
      <c r="G85" s="84"/>
      <c r="H85" s="81"/>
      <c r="I85" s="39">
        <f t="shared" si="9"/>
        <v>0</v>
      </c>
      <c r="J85" s="156"/>
      <c r="K85" s="26"/>
      <c r="L85" s="27"/>
      <c r="M85" s="26"/>
    </row>
    <row r="86" spans="1:13" s="2" customFormat="1" x14ac:dyDescent="0.25">
      <c r="A86" s="54"/>
      <c r="B86" s="51" t="s">
        <v>16</v>
      </c>
      <c r="C86" s="81"/>
      <c r="D86" s="81"/>
      <c r="E86" s="84"/>
      <c r="F86" s="81"/>
      <c r="G86" s="84"/>
      <c r="H86" s="81"/>
      <c r="I86" s="39">
        <f t="shared" si="9"/>
        <v>0</v>
      </c>
      <c r="J86" s="45"/>
      <c r="K86" s="26"/>
      <c r="L86" s="27"/>
      <c r="M86" s="26"/>
    </row>
    <row r="87" spans="1:13" s="27" customFormat="1" ht="132" customHeight="1" x14ac:dyDescent="0.25">
      <c r="A87" s="72">
        <v>12</v>
      </c>
      <c r="B87" s="75" t="s">
        <v>27</v>
      </c>
      <c r="C87" s="99">
        <f>C88+C89+C90+C91</f>
        <v>652</v>
      </c>
      <c r="D87" s="67">
        <f>D88+D89+D90+D91</f>
        <v>0</v>
      </c>
      <c r="E87" s="68">
        <f>D87/C87</f>
        <v>0</v>
      </c>
      <c r="F87" s="67">
        <f>F88+F89+F90+F91</f>
        <v>0</v>
      </c>
      <c r="G87" s="68">
        <f>F87/C87</f>
        <v>0</v>
      </c>
      <c r="H87" s="99">
        <f>H88+H89+H90+H91</f>
        <v>652</v>
      </c>
      <c r="I87" s="99">
        <f>I88+I89+I90+I91</f>
        <v>0</v>
      </c>
      <c r="J87" s="170" t="s">
        <v>41</v>
      </c>
      <c r="K87" s="26"/>
      <c r="M87" s="26"/>
    </row>
    <row r="88" spans="1:13" s="2" customFormat="1" x14ac:dyDescent="0.25">
      <c r="A88" s="53"/>
      <c r="B88" s="47" t="s">
        <v>12</v>
      </c>
      <c r="C88" s="103"/>
      <c r="D88" s="34"/>
      <c r="E88" s="31"/>
      <c r="F88" s="34"/>
      <c r="G88" s="25"/>
      <c r="H88" s="103"/>
      <c r="I88" s="39">
        <f t="shared" si="9"/>
        <v>0</v>
      </c>
      <c r="J88" s="171"/>
      <c r="K88" s="26"/>
      <c r="L88" s="27"/>
      <c r="M88" s="26"/>
    </row>
    <row r="89" spans="1:13" s="2" customFormat="1" x14ac:dyDescent="0.25">
      <c r="A89" s="53"/>
      <c r="B89" s="48" t="s">
        <v>13</v>
      </c>
      <c r="C89" s="81">
        <v>195.6</v>
      </c>
      <c r="D89" s="39">
        <v>0</v>
      </c>
      <c r="E89" s="31">
        <f>D89/C89</f>
        <v>0</v>
      </c>
      <c r="F89" s="39">
        <v>0</v>
      </c>
      <c r="G89" s="31">
        <f t="shared" ref="G89:G90" si="27">F89/C89</f>
        <v>0</v>
      </c>
      <c r="H89" s="81">
        <f>C89</f>
        <v>195.6</v>
      </c>
      <c r="I89" s="39">
        <f>C89-H89</f>
        <v>0</v>
      </c>
      <c r="J89" s="171"/>
      <c r="K89" s="26"/>
      <c r="L89" s="27"/>
      <c r="M89" s="26"/>
    </row>
    <row r="90" spans="1:13" s="2" customFormat="1" x14ac:dyDescent="0.25">
      <c r="A90" s="53"/>
      <c r="B90" s="47" t="s">
        <v>14</v>
      </c>
      <c r="C90" s="81">
        <v>456.4</v>
      </c>
      <c r="D90" s="39">
        <v>0</v>
      </c>
      <c r="E90" s="31">
        <f>D90/C90</f>
        <v>0</v>
      </c>
      <c r="F90" s="39">
        <v>0</v>
      </c>
      <c r="G90" s="31">
        <f t="shared" si="27"/>
        <v>0</v>
      </c>
      <c r="H90" s="81">
        <f>C90</f>
        <v>456.4</v>
      </c>
      <c r="I90" s="39">
        <f>C90-H90</f>
        <v>0</v>
      </c>
      <c r="J90" s="171"/>
      <c r="K90" s="26"/>
      <c r="L90" s="27"/>
      <c r="M90" s="26"/>
    </row>
    <row r="91" spans="1:13" s="2" customFormat="1" x14ac:dyDescent="0.25">
      <c r="A91" s="53"/>
      <c r="B91" s="47" t="s">
        <v>15</v>
      </c>
      <c r="C91" s="34"/>
      <c r="D91" s="34"/>
      <c r="E91" s="35"/>
      <c r="F91" s="36"/>
      <c r="G91" s="35"/>
      <c r="H91" s="36"/>
      <c r="I91" s="39">
        <f t="shared" ref="I91:I121" si="28">C91-H91</f>
        <v>0</v>
      </c>
      <c r="J91" s="171"/>
      <c r="K91" s="26"/>
      <c r="L91" s="27"/>
      <c r="M91" s="26"/>
    </row>
    <row r="92" spans="1:13" s="2" customFormat="1" ht="21" customHeight="1" x14ac:dyDescent="0.25">
      <c r="A92" s="53"/>
      <c r="B92" s="47" t="s">
        <v>16</v>
      </c>
      <c r="C92" s="34"/>
      <c r="D92" s="34"/>
      <c r="E92" s="35"/>
      <c r="F92" s="34"/>
      <c r="G92" s="35"/>
      <c r="H92" s="34"/>
      <c r="I92" s="39">
        <f t="shared" si="28"/>
        <v>0</v>
      </c>
      <c r="J92" s="172"/>
    </row>
    <row r="93" spans="1:13" s="27" customFormat="1" ht="156.75" customHeight="1" x14ac:dyDescent="0.25">
      <c r="A93" s="72">
        <v>13</v>
      </c>
      <c r="B93" s="75" t="s">
        <v>28</v>
      </c>
      <c r="C93" s="82">
        <f t="shared" ref="C93:H93" si="29">C94+C95+C96+C97</f>
        <v>130845.13</v>
      </c>
      <c r="D93" s="99">
        <f t="shared" si="29"/>
        <v>0</v>
      </c>
      <c r="E93" s="99">
        <f t="shared" si="29"/>
        <v>0</v>
      </c>
      <c r="F93" s="99">
        <f t="shared" si="29"/>
        <v>0</v>
      </c>
      <c r="G93" s="99">
        <f t="shared" si="29"/>
        <v>0</v>
      </c>
      <c r="H93" s="99">
        <f t="shared" si="29"/>
        <v>130845.13</v>
      </c>
      <c r="I93" s="90">
        <f t="shared" si="28"/>
        <v>0</v>
      </c>
      <c r="J93" s="147" t="s">
        <v>47</v>
      </c>
    </row>
    <row r="94" spans="1:13" s="2" customFormat="1" ht="72" customHeight="1" x14ac:dyDescent="0.4">
      <c r="A94" s="53"/>
      <c r="B94" s="47" t="s">
        <v>12</v>
      </c>
      <c r="C94" s="92">
        <v>34463.300000000003</v>
      </c>
      <c r="D94" s="37">
        <v>0</v>
      </c>
      <c r="E94" s="57">
        <f t="shared" ref="E94:E96" si="30">D94/C94</f>
        <v>0</v>
      </c>
      <c r="F94" s="37">
        <v>0</v>
      </c>
      <c r="G94" s="57">
        <f t="shared" ref="G94:G96" si="31">F94/C94</f>
        <v>0</v>
      </c>
      <c r="H94" s="92">
        <v>34463.300000000003</v>
      </c>
      <c r="I94" s="81">
        <f t="shared" si="28"/>
        <v>0</v>
      </c>
      <c r="J94" s="148"/>
    </row>
    <row r="95" spans="1:13" s="2" customFormat="1" ht="72" customHeight="1" x14ac:dyDescent="0.4">
      <c r="A95" s="53"/>
      <c r="B95" s="48" t="s">
        <v>13</v>
      </c>
      <c r="C95" s="92">
        <v>72053.600000000006</v>
      </c>
      <c r="D95" s="37">
        <v>0</v>
      </c>
      <c r="E95" s="57">
        <f t="shared" si="30"/>
        <v>0</v>
      </c>
      <c r="F95" s="37">
        <v>0</v>
      </c>
      <c r="G95" s="57">
        <f t="shared" si="31"/>
        <v>0</v>
      </c>
      <c r="H95" s="92">
        <v>72053.600000000006</v>
      </c>
      <c r="I95" s="81">
        <f t="shared" si="28"/>
        <v>0</v>
      </c>
      <c r="J95" s="148"/>
    </row>
    <row r="96" spans="1:13" s="2" customFormat="1" ht="72" customHeight="1" x14ac:dyDescent="0.4">
      <c r="A96" s="53"/>
      <c r="B96" s="47" t="s">
        <v>14</v>
      </c>
      <c r="C96" s="93">
        <v>24328.23</v>
      </c>
      <c r="D96" s="38">
        <v>0</v>
      </c>
      <c r="E96" s="57">
        <f t="shared" si="30"/>
        <v>0</v>
      </c>
      <c r="F96" s="38">
        <v>0</v>
      </c>
      <c r="G96" s="57">
        <f t="shared" si="31"/>
        <v>0</v>
      </c>
      <c r="H96" s="93">
        <v>24328.23</v>
      </c>
      <c r="I96" s="81">
        <f t="shared" si="28"/>
        <v>0</v>
      </c>
      <c r="J96" s="148"/>
    </row>
    <row r="97" spans="1:13" s="2" customFormat="1" ht="72" customHeight="1" x14ac:dyDescent="0.4">
      <c r="A97" s="53"/>
      <c r="B97" s="47" t="s">
        <v>15</v>
      </c>
      <c r="C97" s="38"/>
      <c r="D97" s="58"/>
      <c r="E97" s="59"/>
      <c r="F97" s="60"/>
      <c r="G97" s="59"/>
      <c r="H97" s="60"/>
      <c r="I97" s="39">
        <f t="shared" si="28"/>
        <v>0</v>
      </c>
      <c r="J97" s="148"/>
    </row>
    <row r="98" spans="1:13" s="2" customFormat="1" ht="49.5" customHeight="1" x14ac:dyDescent="0.4">
      <c r="A98" s="53"/>
      <c r="B98" s="47" t="s">
        <v>16</v>
      </c>
      <c r="C98" s="38"/>
      <c r="D98" s="34"/>
      <c r="E98" s="35"/>
      <c r="F98" s="34"/>
      <c r="G98" s="35"/>
      <c r="H98" s="34"/>
      <c r="I98" s="39">
        <f t="shared" si="28"/>
        <v>0</v>
      </c>
      <c r="J98" s="149"/>
    </row>
    <row r="99" spans="1:13" s="2" customFormat="1" ht="103.5" customHeight="1" x14ac:dyDescent="0.25">
      <c r="A99" s="72">
        <v>14</v>
      </c>
      <c r="B99" s="75" t="s">
        <v>29</v>
      </c>
      <c r="C99" s="82">
        <f>C100+C101+C102+C103</f>
        <v>2025.2</v>
      </c>
      <c r="D99" s="82">
        <f>D100+D101+D102+D103+D104</f>
        <v>1969.25</v>
      </c>
      <c r="E99" s="86">
        <f>D99/C99</f>
        <v>0.97240000000000004</v>
      </c>
      <c r="F99" s="82">
        <f>SUM(F100:F104)</f>
        <v>1969.25</v>
      </c>
      <c r="G99" s="86">
        <f>F99/C99</f>
        <v>0.97240000000000004</v>
      </c>
      <c r="H99" s="83">
        <f>SUM(H100:H104)</f>
        <v>2025.2</v>
      </c>
      <c r="I99" s="69">
        <f t="shared" si="28"/>
        <v>0</v>
      </c>
      <c r="J99" s="147" t="s">
        <v>48</v>
      </c>
    </row>
    <row r="100" spans="1:13" s="2" customFormat="1" ht="30" customHeight="1" x14ac:dyDescent="0.4">
      <c r="A100" s="53"/>
      <c r="B100" s="47" t="s">
        <v>12</v>
      </c>
      <c r="C100" s="92">
        <v>0</v>
      </c>
      <c r="D100" s="92">
        <v>0</v>
      </c>
      <c r="E100" s="94">
        <v>0</v>
      </c>
      <c r="F100" s="92">
        <v>0</v>
      </c>
      <c r="G100" s="94">
        <v>0</v>
      </c>
      <c r="H100" s="92">
        <v>0</v>
      </c>
      <c r="I100" s="39">
        <f t="shared" si="28"/>
        <v>0</v>
      </c>
      <c r="J100" s="167"/>
    </row>
    <row r="101" spans="1:13" s="2" customFormat="1" ht="30" customHeight="1" x14ac:dyDescent="0.4">
      <c r="A101" s="53"/>
      <c r="B101" s="48" t="s">
        <v>13</v>
      </c>
      <c r="C101" s="92">
        <v>2025.2</v>
      </c>
      <c r="D101" s="92">
        <v>1969.25</v>
      </c>
      <c r="E101" s="94">
        <f t="shared" ref="E101" si="32">D101/C101</f>
        <v>0.97240000000000004</v>
      </c>
      <c r="F101" s="92">
        <v>1969.25</v>
      </c>
      <c r="G101" s="94">
        <f t="shared" ref="G101" si="33">F101/C101</f>
        <v>0.97240000000000004</v>
      </c>
      <c r="H101" s="92">
        <f>2025.2</f>
        <v>2025.2</v>
      </c>
      <c r="I101" s="39">
        <f t="shared" si="28"/>
        <v>0</v>
      </c>
      <c r="J101" s="167"/>
    </row>
    <row r="102" spans="1:13" s="2" customFormat="1" ht="30" customHeight="1" x14ac:dyDescent="0.4">
      <c r="A102" s="53"/>
      <c r="B102" s="47" t="s">
        <v>14</v>
      </c>
      <c r="C102" s="93">
        <v>0</v>
      </c>
      <c r="D102" s="93">
        <v>0</v>
      </c>
      <c r="E102" s="94">
        <v>0</v>
      </c>
      <c r="F102" s="93">
        <v>0</v>
      </c>
      <c r="G102" s="94">
        <v>0</v>
      </c>
      <c r="H102" s="93">
        <v>0</v>
      </c>
      <c r="I102" s="39">
        <f t="shared" si="28"/>
        <v>0</v>
      </c>
      <c r="J102" s="167"/>
    </row>
    <row r="103" spans="1:13" s="2" customFormat="1" ht="30" customHeight="1" x14ac:dyDescent="0.4">
      <c r="A103" s="53"/>
      <c r="B103" s="47" t="s">
        <v>15</v>
      </c>
      <c r="C103" s="93"/>
      <c r="D103" s="95"/>
      <c r="E103" s="96"/>
      <c r="F103" s="97"/>
      <c r="G103" s="96"/>
      <c r="H103" s="97"/>
      <c r="I103" s="39">
        <f t="shared" si="28"/>
        <v>0</v>
      </c>
      <c r="J103" s="167"/>
    </row>
    <row r="104" spans="1:13" s="2" customFormat="1" ht="30" customHeight="1" x14ac:dyDescent="0.4">
      <c r="A104" s="53"/>
      <c r="B104" s="47" t="s">
        <v>16</v>
      </c>
      <c r="C104" s="38"/>
      <c r="D104" s="34"/>
      <c r="E104" s="35"/>
      <c r="F104" s="34"/>
      <c r="G104" s="35"/>
      <c r="H104" s="34"/>
      <c r="I104" s="39">
        <f t="shared" si="28"/>
        <v>0</v>
      </c>
      <c r="J104" s="168"/>
    </row>
    <row r="105" spans="1:13" s="2" customFormat="1" ht="336" customHeight="1" x14ac:dyDescent="0.25">
      <c r="A105" s="72">
        <v>15</v>
      </c>
      <c r="B105" s="75" t="s">
        <v>30</v>
      </c>
      <c r="C105" s="82">
        <f>C106+C107+C108+C109</f>
        <v>17404.5</v>
      </c>
      <c r="D105" s="82">
        <f>D106+D107+D108+D109+D110</f>
        <v>3541.02</v>
      </c>
      <c r="E105" s="86">
        <f>D105/C105</f>
        <v>0.20349999999999999</v>
      </c>
      <c r="F105" s="82">
        <f>SUM(F106:F110)</f>
        <v>3541.02</v>
      </c>
      <c r="G105" s="86">
        <f>F105/C105</f>
        <v>0.20349999999999999</v>
      </c>
      <c r="H105" s="83">
        <f>SUM(H106:H110)</f>
        <v>17404.5</v>
      </c>
      <c r="I105" s="69">
        <f t="shared" si="28"/>
        <v>0</v>
      </c>
      <c r="J105" s="147" t="s">
        <v>55</v>
      </c>
    </row>
    <row r="106" spans="1:13" s="2" customFormat="1" ht="30" customHeight="1" x14ac:dyDescent="0.4">
      <c r="A106" s="53"/>
      <c r="B106" s="47" t="s">
        <v>12</v>
      </c>
      <c r="C106" s="92">
        <v>33.6</v>
      </c>
      <c r="D106" s="92">
        <v>0.37</v>
      </c>
      <c r="E106" s="94">
        <f t="shared" ref="E106:E108" si="34">D106/C106</f>
        <v>1.0999999999999999E-2</v>
      </c>
      <c r="F106" s="92">
        <v>0.37</v>
      </c>
      <c r="G106" s="94">
        <f t="shared" ref="G106:G108" si="35">F106/C106</f>
        <v>1.0999999999999999E-2</v>
      </c>
      <c r="H106" s="92">
        <f>C106</f>
        <v>33.6</v>
      </c>
      <c r="I106" s="39">
        <f t="shared" si="28"/>
        <v>0</v>
      </c>
      <c r="J106" s="167"/>
    </row>
    <row r="107" spans="1:13" s="2" customFormat="1" ht="30" customHeight="1" x14ac:dyDescent="0.4">
      <c r="A107" s="53"/>
      <c r="B107" s="48" t="s">
        <v>13</v>
      </c>
      <c r="C107" s="92">
        <v>13103.9</v>
      </c>
      <c r="D107" s="92">
        <v>3540.65</v>
      </c>
      <c r="E107" s="94">
        <f t="shared" si="34"/>
        <v>0.2702</v>
      </c>
      <c r="F107" s="92">
        <v>3540.65</v>
      </c>
      <c r="G107" s="94">
        <f t="shared" si="35"/>
        <v>0.2702</v>
      </c>
      <c r="H107" s="92">
        <f>C107</f>
        <v>13103.9</v>
      </c>
      <c r="I107" s="39">
        <f t="shared" si="28"/>
        <v>0</v>
      </c>
      <c r="J107" s="167"/>
    </row>
    <row r="108" spans="1:13" s="2" customFormat="1" ht="30" customHeight="1" x14ac:dyDescent="0.4">
      <c r="A108" s="53"/>
      <c r="B108" s="47" t="s">
        <v>14</v>
      </c>
      <c r="C108" s="93">
        <v>4267</v>
      </c>
      <c r="D108" s="93"/>
      <c r="E108" s="94">
        <f t="shared" si="34"/>
        <v>0</v>
      </c>
      <c r="F108" s="93"/>
      <c r="G108" s="94">
        <f t="shared" si="35"/>
        <v>0</v>
      </c>
      <c r="H108" s="92">
        <f>C108</f>
        <v>4267</v>
      </c>
      <c r="I108" s="39">
        <f t="shared" si="28"/>
        <v>0</v>
      </c>
      <c r="J108" s="167"/>
    </row>
    <row r="109" spans="1:13" s="2" customFormat="1" ht="30" customHeight="1" x14ac:dyDescent="0.4">
      <c r="A109" s="53"/>
      <c r="B109" s="47" t="s">
        <v>15</v>
      </c>
      <c r="C109" s="93"/>
      <c r="D109" s="95"/>
      <c r="E109" s="96"/>
      <c r="F109" s="97"/>
      <c r="G109" s="96"/>
      <c r="H109" s="97"/>
      <c r="I109" s="39">
        <f t="shared" si="28"/>
        <v>0</v>
      </c>
      <c r="J109" s="167"/>
    </row>
    <row r="110" spans="1:13" s="2" customFormat="1" ht="30" customHeight="1" x14ac:dyDescent="0.4">
      <c r="A110" s="53"/>
      <c r="B110" s="47" t="s">
        <v>16</v>
      </c>
      <c r="C110" s="38"/>
      <c r="D110" s="34"/>
      <c r="E110" s="35"/>
      <c r="F110" s="34"/>
      <c r="G110" s="35"/>
      <c r="H110" s="34"/>
      <c r="I110" s="39">
        <f t="shared" si="28"/>
        <v>0</v>
      </c>
      <c r="J110" s="168"/>
    </row>
    <row r="111" spans="1:13" s="3" customFormat="1" ht="132.75" customHeight="1" x14ac:dyDescent="0.25">
      <c r="A111" s="135">
        <v>16</v>
      </c>
      <c r="B111" s="137" t="s">
        <v>31</v>
      </c>
      <c r="C111" s="110">
        <f>SUM(C116:C121)</f>
        <v>4651564.04</v>
      </c>
      <c r="D111" s="110">
        <f>SUM(D116:D121)</f>
        <v>203237.81</v>
      </c>
      <c r="E111" s="113">
        <f>D111/C111</f>
        <v>4.3700000000000003E-2</v>
      </c>
      <c r="F111" s="110">
        <f>SUM(F116:F121)</f>
        <v>203237.81</v>
      </c>
      <c r="G111" s="113">
        <f>F111/C111</f>
        <v>4.3700000000000003E-2</v>
      </c>
      <c r="H111" s="110">
        <f>SUM(H116:H121)</f>
        <v>4651564.04</v>
      </c>
      <c r="I111" s="109">
        <f>C111-H111</f>
        <v>0</v>
      </c>
      <c r="J111" s="155" t="s">
        <v>51</v>
      </c>
      <c r="K111" s="26"/>
      <c r="L111" s="27"/>
      <c r="M111" s="26"/>
    </row>
    <row r="112" spans="1:13" s="3" customFormat="1" ht="409.5" customHeight="1" x14ac:dyDescent="0.25">
      <c r="A112" s="152"/>
      <c r="B112" s="153"/>
      <c r="C112" s="154"/>
      <c r="D112" s="154"/>
      <c r="E112" s="145"/>
      <c r="F112" s="154"/>
      <c r="G112" s="145"/>
      <c r="H112" s="154"/>
      <c r="I112" s="109">
        <f t="shared" si="28"/>
        <v>0</v>
      </c>
      <c r="J112" s="156"/>
      <c r="K112" s="26"/>
      <c r="L112" s="27"/>
      <c r="M112" s="26"/>
    </row>
    <row r="113" spans="1:13" s="3" customFormat="1" ht="409.5" customHeight="1" x14ac:dyDescent="0.25">
      <c r="A113" s="152"/>
      <c r="B113" s="153"/>
      <c r="C113" s="154"/>
      <c r="D113" s="154"/>
      <c r="E113" s="145"/>
      <c r="F113" s="154"/>
      <c r="G113" s="145"/>
      <c r="H113" s="154"/>
      <c r="I113" s="109"/>
      <c r="J113" s="156"/>
      <c r="K113" s="26"/>
      <c r="L113" s="27"/>
      <c r="M113" s="26"/>
    </row>
    <row r="114" spans="1:13" s="3" customFormat="1" ht="409.5" customHeight="1" x14ac:dyDescent="0.25">
      <c r="A114" s="152"/>
      <c r="B114" s="153"/>
      <c r="C114" s="154"/>
      <c r="D114" s="154"/>
      <c r="E114" s="145"/>
      <c r="F114" s="154"/>
      <c r="G114" s="145"/>
      <c r="H114" s="154"/>
      <c r="I114" s="109">
        <f t="shared" si="28"/>
        <v>0</v>
      </c>
      <c r="J114" s="156"/>
      <c r="K114" s="26"/>
      <c r="L114" s="27"/>
      <c r="M114" s="26"/>
    </row>
    <row r="115" spans="1:13" s="3" customFormat="1" ht="250.5" customHeight="1" x14ac:dyDescent="0.25">
      <c r="A115" s="152"/>
      <c r="B115" s="138"/>
      <c r="C115" s="111"/>
      <c r="D115" s="111"/>
      <c r="E115" s="146"/>
      <c r="F115" s="111"/>
      <c r="G115" s="146"/>
      <c r="H115" s="111"/>
      <c r="I115" s="109">
        <f t="shared" si="28"/>
        <v>0</v>
      </c>
      <c r="J115" s="156"/>
      <c r="K115" s="26"/>
      <c r="L115" s="27"/>
      <c r="M115" s="26"/>
    </row>
    <row r="116" spans="1:13" s="2" customFormat="1" ht="409.5" customHeight="1" x14ac:dyDescent="0.25">
      <c r="A116" s="77"/>
      <c r="B116" s="48" t="s">
        <v>12</v>
      </c>
      <c r="C116" s="81">
        <v>342245.17</v>
      </c>
      <c r="D116" s="81">
        <v>332.5</v>
      </c>
      <c r="E116" s="84">
        <f>D116/C116</f>
        <v>1E-3</v>
      </c>
      <c r="F116" s="81">
        <v>332.5</v>
      </c>
      <c r="G116" s="84">
        <f>F116/C116</f>
        <v>1E-3</v>
      </c>
      <c r="H116" s="81">
        <f>80083.7+262161.47</f>
        <v>342245.17</v>
      </c>
      <c r="I116" s="39">
        <f t="shared" si="28"/>
        <v>0</v>
      </c>
      <c r="J116" s="156"/>
      <c r="K116" s="26"/>
      <c r="L116" s="27"/>
      <c r="M116" s="26"/>
    </row>
    <row r="117" spans="1:13" s="2" customFormat="1" ht="409.5" customHeight="1" x14ac:dyDescent="0.25">
      <c r="A117" s="77"/>
      <c r="B117" s="48" t="s">
        <v>13</v>
      </c>
      <c r="C117" s="81">
        <v>3825553.5</v>
      </c>
      <c r="D117" s="81">
        <v>181369</v>
      </c>
      <c r="E117" s="84">
        <f>D117/C117</f>
        <v>4.7399999999999998E-2</v>
      </c>
      <c r="F117" s="81">
        <v>181369</v>
      </c>
      <c r="G117" s="84">
        <f>F117/C117</f>
        <v>4.7399999999999998E-2</v>
      </c>
      <c r="H117" s="81">
        <f>163110.7+575515+162673.5+2924249.2+5.1</f>
        <v>3825553.5</v>
      </c>
      <c r="I117" s="39">
        <f t="shared" si="28"/>
        <v>0</v>
      </c>
      <c r="J117" s="156"/>
      <c r="K117" s="26"/>
      <c r="L117" s="27"/>
      <c r="M117" s="26"/>
    </row>
    <row r="118" spans="1:13" s="2" customFormat="1" ht="409.5" customHeight="1" x14ac:dyDescent="0.25">
      <c r="A118" s="77"/>
      <c r="B118" s="48" t="s">
        <v>14</v>
      </c>
      <c r="C118" s="81">
        <v>382322.33</v>
      </c>
      <c r="D118" s="81">
        <f>F118</f>
        <v>21536.31</v>
      </c>
      <c r="E118" s="84">
        <f>D118/C118</f>
        <v>5.6300000000000003E-2</v>
      </c>
      <c r="F118" s="81">
        <v>21536.31</v>
      </c>
      <c r="G118" s="84">
        <f>F118/C118</f>
        <v>5.6300000000000003E-2</v>
      </c>
      <c r="H118" s="81">
        <f>18123.45+41449.67+19441.3+303307.91</f>
        <v>382322.33</v>
      </c>
      <c r="I118" s="39">
        <f t="shared" si="28"/>
        <v>0</v>
      </c>
      <c r="J118" s="156"/>
      <c r="K118" s="26"/>
      <c r="L118" s="27"/>
      <c r="M118" s="26"/>
    </row>
    <row r="119" spans="1:13" s="2" customFormat="1" ht="408.75" customHeight="1" x14ac:dyDescent="0.25">
      <c r="A119" s="77"/>
      <c r="B119" s="79" t="s">
        <v>15</v>
      </c>
      <c r="C119" s="61"/>
      <c r="D119" s="61"/>
      <c r="E119" s="61"/>
      <c r="F119" s="61"/>
      <c r="G119" s="61"/>
      <c r="H119" s="61"/>
      <c r="I119" s="61">
        <f t="shared" si="28"/>
        <v>0</v>
      </c>
      <c r="J119" s="156"/>
      <c r="K119" s="26"/>
      <c r="L119" s="27"/>
      <c r="M119" s="26"/>
    </row>
    <row r="120" spans="1:13" s="2" customFormat="1" ht="366.75" customHeight="1" x14ac:dyDescent="0.25">
      <c r="A120" s="77"/>
      <c r="B120" s="79"/>
      <c r="C120" s="61"/>
      <c r="D120" s="61"/>
      <c r="E120" s="61"/>
      <c r="F120" s="61"/>
      <c r="G120" s="61"/>
      <c r="H120" s="61"/>
      <c r="I120" s="61"/>
      <c r="J120" s="156"/>
      <c r="K120" s="26"/>
      <c r="L120" s="27"/>
      <c r="M120" s="26"/>
    </row>
    <row r="121" spans="1:13" s="2" customFormat="1" ht="74.25" customHeight="1" x14ac:dyDescent="0.25">
      <c r="A121" s="78"/>
      <c r="B121" s="48" t="s">
        <v>16</v>
      </c>
      <c r="C121" s="81">
        <v>101443.04</v>
      </c>
      <c r="D121" s="81">
        <v>0</v>
      </c>
      <c r="E121" s="84">
        <f>D121/C121</f>
        <v>0</v>
      </c>
      <c r="F121" s="81">
        <v>0</v>
      </c>
      <c r="G121" s="84">
        <f>F121/C121</f>
        <v>0</v>
      </c>
      <c r="H121" s="81">
        <v>101443.04</v>
      </c>
      <c r="I121" s="39">
        <f t="shared" si="28"/>
        <v>0</v>
      </c>
      <c r="J121" s="169"/>
      <c r="K121" s="26"/>
      <c r="L121" s="27"/>
      <c r="M121" s="26"/>
    </row>
    <row r="122" spans="1:13" s="40" customFormat="1" ht="36" customHeight="1" x14ac:dyDescent="0.25">
      <c r="A122" s="150" t="s">
        <v>57</v>
      </c>
      <c r="B122" s="151"/>
      <c r="C122" s="151"/>
      <c r="D122" s="151"/>
      <c r="E122" s="151"/>
      <c r="F122" s="151"/>
      <c r="G122" s="151"/>
      <c r="H122" s="151"/>
      <c r="I122" s="151"/>
      <c r="J122" s="151"/>
    </row>
    <row r="123" spans="1:13" s="40" customFormat="1" ht="63" customHeight="1" x14ac:dyDescent="0.25">
      <c r="A123" s="144" t="s">
        <v>19</v>
      </c>
      <c r="B123" s="144"/>
      <c r="C123" s="41"/>
      <c r="D123" s="42"/>
      <c r="E123" s="43"/>
      <c r="F123" s="41"/>
      <c r="G123" s="43"/>
      <c r="H123" s="43"/>
      <c r="I123" s="43"/>
      <c r="J123" s="44"/>
    </row>
    <row r="132" spans="2:2" x14ac:dyDescent="0.25">
      <c r="B132" s="4" t="s">
        <v>20</v>
      </c>
    </row>
    <row r="337" spans="8:9" x14ac:dyDescent="0.25">
      <c r="H337" s="98"/>
      <c r="I337" s="8"/>
    </row>
    <row r="338" spans="8:9" x14ac:dyDescent="0.25">
      <c r="H338" s="98"/>
      <c r="I338" s="8"/>
    </row>
    <row r="339" spans="8:9" x14ac:dyDescent="0.25">
      <c r="H339" s="98"/>
      <c r="I339" s="8"/>
    </row>
  </sheetData>
  <autoFilter ref="A6:J324"/>
  <customSheetViews>
    <customSheetView guid="{67ADFAE6-A9AF-44D7-8539-93CD0F6B7849}" scale="50" showPageBreaks="1" outlineSymbols="0" zeroValues="0" fitToPage="1" printArea="1" showAutoFilter="1" view="pageBreakPreview" topLeftCell="A4">
      <pane xSplit="2" ySplit="3" topLeftCell="C7" activePane="bottomRight" state="frozen"/>
      <selection pane="bottomRight" activeCell="B20" sqref="B20:B24"/>
      <rowBreaks count="30" manualBreakCount="30">
        <brk id="130" max="8" man="1"/>
        <brk id="194" max="9" man="1"/>
        <brk id="227" max="9" man="1"/>
        <brk id="1034" max="18" man="1"/>
        <brk id="1084" max="18" man="1"/>
        <brk id="1141" max="18" man="1"/>
        <brk id="1212" max="18" man="1"/>
        <brk id="1267" max="14" man="1"/>
        <brk id="1282" max="10" man="1"/>
        <brk id="1318" max="10" man="1"/>
        <brk id="1358" max="10" man="1"/>
        <brk id="1397" max="10" man="1"/>
        <brk id="1435" max="10" man="1"/>
        <brk id="1471" max="10" man="1"/>
        <brk id="1508" max="10" man="1"/>
        <brk id="1546" max="10" man="1"/>
        <brk id="1581" max="10" man="1"/>
        <brk id="1617" max="10" man="1"/>
        <brk id="1657" max="10" man="1"/>
        <brk id="1696" max="10" man="1"/>
        <brk id="1735" max="10" man="1"/>
        <brk id="1775" max="10" man="1"/>
        <brk id="1813" max="10" man="1"/>
        <brk id="1848" max="10" man="1"/>
        <brk id="1878" max="10" man="1"/>
        <brk id="1915" max="10" man="1"/>
        <brk id="1952" max="10" man="1"/>
        <brk id="1987" max="10" man="1"/>
        <brk id="2029" max="10" man="1"/>
        <brk id="2083" max="10" man="1"/>
      </rowBreaks>
      <pageMargins left="0" right="0" top="0.18" bottom="0.196850393700787" header="0" footer="0"/>
      <printOptions horizontalCentered="1"/>
      <pageSetup paperSize="8" scale="46" fitToHeight="0" orientation="landscape" r:id="rId1"/>
      <autoFilter ref="A6:J322"/>
    </customSheetView>
    <customSheetView guid="{BEA0FDBA-BB07-4C19-8BBD-5E57EE395C09}" scale="60" showPageBreaks="1" outlineSymbols="0" zeroValues="0" fitToPage="1" showAutoFilter="1" view="pageBreakPreview" topLeftCell="B1">
      <pane xSplit="1" ySplit="7" topLeftCell="C8" activePane="bottomRight" state="frozen"/>
      <selection pane="bottomRight" activeCell="C71" sqref="C71"/>
      <rowBreaks count="31" manualBreakCount="31">
        <brk id="22" max="9" man="1"/>
        <brk id="65" max="9" man="1"/>
        <brk id="82" max="9" man="1"/>
        <brk id="131" max="9" man="1"/>
        <brk id="954" max="18" man="1"/>
        <brk id="1004" max="18" man="1"/>
        <brk id="1061" max="18" man="1"/>
        <brk id="1132" max="18" man="1"/>
        <brk id="1187" max="14" man="1"/>
        <brk id="1202" max="10" man="1"/>
        <brk id="1238" max="10" man="1"/>
        <brk id="1278" max="10" man="1"/>
        <brk id="1317" max="10" man="1"/>
        <brk id="1355" max="10" man="1"/>
        <brk id="1391" max="10" man="1"/>
        <brk id="1428" max="10" man="1"/>
        <brk id="1466" max="10" man="1"/>
        <brk id="1501" max="10" man="1"/>
        <brk id="1537" max="10" man="1"/>
        <brk id="1577" max="10" man="1"/>
        <brk id="1616" max="10" man="1"/>
        <brk id="1655" max="10" man="1"/>
        <brk id="1695" max="10" man="1"/>
        <brk id="1733" max="10" man="1"/>
        <brk id="1768" max="10" man="1"/>
        <brk id="1798" max="10" man="1"/>
        <brk id="1835" max="10" man="1"/>
        <brk id="1872" max="10" man="1"/>
        <brk id="1907" max="10" man="1"/>
        <brk id="1949" max="10" man="1"/>
        <brk id="2003" max="10" man="1"/>
      </rowBreaks>
      <pageMargins left="0" right="0" top="0.90551181102362199" bottom="0" header="0" footer="0"/>
      <printOptions horizontalCentered="1"/>
      <pageSetup paperSize="8" scale="32" fitToHeight="0" orientation="landscape" r:id="rId2"/>
      <autoFilter ref="A6:J321"/>
    </customSheetView>
    <customSheetView guid="{6E4A7295-8CE0-4D28-ABEF-D38EBAE7C204}" scale="50" showPageBreaks="1" outlineSymbols="0" zeroValues="0" fitToPage="1" printArea="1" showAutoFilter="1" hiddenColumns="1" view="pageBreakPreview" topLeftCell="A4">
      <pane xSplit="1" ySplit="4" topLeftCell="B50" activePane="bottomRight" state="frozen"/>
      <selection pane="bottomRight" activeCell="I57" sqref="I57"/>
      <rowBreaks count="34" manualBreakCount="34">
        <brk id="16" max="9" man="1"/>
        <brk id="25" max="9" man="1"/>
        <brk id="37" max="9" man="1"/>
        <brk id="74" max="9" man="1"/>
        <brk id="175" max="9" man="1"/>
        <brk id="190" max="9" man="1"/>
        <brk id="223" max="9" man="1"/>
        <brk id="1030" max="18" man="1"/>
        <brk id="1080" max="18" man="1"/>
        <brk id="1137" max="18" man="1"/>
        <brk id="1208" max="18" man="1"/>
        <brk id="1263" max="14" man="1"/>
        <brk id="1278" max="10" man="1"/>
        <brk id="1314" max="10" man="1"/>
        <brk id="1354" max="10" man="1"/>
        <brk id="1393" max="10" man="1"/>
        <brk id="1431" max="10" man="1"/>
        <brk id="1467" max="10" man="1"/>
        <brk id="1504" max="10" man="1"/>
        <brk id="1542" max="10" man="1"/>
        <brk id="1577" max="10" man="1"/>
        <brk id="1613" max="10" man="1"/>
        <brk id="1653" max="10" man="1"/>
        <brk id="1692" max="10" man="1"/>
        <brk id="1731" max="10" man="1"/>
        <brk id="1771" max="10" man="1"/>
        <brk id="1809" max="10" man="1"/>
        <brk id="1844" max="10" man="1"/>
        <brk id="1874" max="10" man="1"/>
        <brk id="1911" max="10" man="1"/>
        <brk id="1948" max="10" man="1"/>
        <brk id="1983" max="10" man="1"/>
        <brk id="2025" max="10" man="1"/>
        <brk id="2079" max="10" man="1"/>
      </rowBreaks>
      <colBreaks count="1" manualBreakCount="1">
        <brk id="11" max="183" man="1"/>
      </colBreaks>
      <pageMargins left="0" right="0" top="0.90551181102362199" bottom="0.196850393700787" header="0" footer="0"/>
      <printOptions horizontalCentered="1"/>
      <pageSetup paperSize="8" scale="46" fitToHeight="0" orientation="landscape" r:id="rId3"/>
      <autoFilter ref="A6:J321"/>
    </customSheetView>
    <customSheetView guid="{3EEA7E1A-5F2B-4408-A34C-1F0223B5B245}" scale="50" showPageBreaks="1" outlineSymbols="0" zeroValues="0" fitToPage="1" showAutoFilter="1" view="pageBreakPreview">
      <pane xSplit="5" ySplit="12" topLeftCell="F21" activePane="bottomRight" state="frozen"/>
      <selection pane="bottomRight" activeCell="J20" sqref="J20:J28"/>
      <rowBreaks count="30" manualBreakCount="30">
        <brk id="29" max="12" man="1"/>
        <brk id="41" max="12" man="1"/>
        <brk id="185" max="12" man="1"/>
        <brk id="1014" max="18" man="1"/>
        <brk id="1064" max="18" man="1"/>
        <brk id="1121" max="18" man="1"/>
        <brk id="1192" max="18" man="1"/>
        <brk id="1247" max="14" man="1"/>
        <brk id="1262" max="10" man="1"/>
        <brk id="1298" max="10" man="1"/>
        <brk id="1338" max="10" man="1"/>
        <brk id="1377" max="10" man="1"/>
        <brk id="1415" max="10" man="1"/>
        <brk id="1451" max="10" man="1"/>
        <brk id="1488" max="10" man="1"/>
        <brk id="1526" max="10" man="1"/>
        <brk id="1561" max="10" man="1"/>
        <brk id="1597" max="10" man="1"/>
        <brk id="1637" max="10" man="1"/>
        <brk id="1676" max="10" man="1"/>
        <brk id="1715" max="10" man="1"/>
        <brk id="1755" max="10" man="1"/>
        <brk id="1793" max="10" man="1"/>
        <brk id="1828" max="10" man="1"/>
        <brk id="1858" max="10" man="1"/>
        <brk id="1895" max="10" man="1"/>
        <brk id="1932" max="10" man="1"/>
        <brk id="1967" max="10" man="1"/>
        <brk id="2009" max="10" man="1"/>
        <brk id="2063" max="10" man="1"/>
      </rowBreaks>
      <pageMargins left="0" right="0" top="0.67" bottom="0" header="0" footer="0"/>
      <printOptions horizontalCentered="1"/>
      <pageSetup paperSize="8" scale="29" fitToHeight="0" orientation="landscape" r:id="rId4"/>
      <autoFilter ref="A6:J320"/>
    </customSheetView>
    <customSheetView guid="{A0A3CD9B-2436-40D7-91DB-589A95FBBF00}" scale="40" showPageBreaks="1" outlineSymbols="0" zeroValues="0" fitToPage="1" printArea="1" showAutoFilter="1" view="pageBreakPreview">
      <pane xSplit="2" ySplit="7" topLeftCell="C8" activePane="bottomRight" state="frozen"/>
      <selection pane="bottomRight" activeCell="H20" sqref="H20:H23"/>
      <rowBreaks count="28" manualBreakCount="28">
        <brk id="197" max="9" man="1"/>
        <brk id="1020" max="18" man="1"/>
        <brk id="1070" max="18" man="1"/>
        <brk id="1127" max="18" man="1"/>
        <brk id="1198" max="18" man="1"/>
        <brk id="1253" max="14" man="1"/>
        <brk id="1268" max="10" man="1"/>
        <brk id="1304" max="10" man="1"/>
        <brk id="1344" max="10" man="1"/>
        <brk id="1383" max="10" man="1"/>
        <brk id="1421" max="10" man="1"/>
        <brk id="1457" max="10" man="1"/>
        <brk id="1494" max="10" man="1"/>
        <brk id="1532" max="10" man="1"/>
        <brk id="1567" max="10" man="1"/>
        <brk id="1603" max="10" man="1"/>
        <brk id="1643" max="10" man="1"/>
        <brk id="1682" max="10" man="1"/>
        <brk id="1721" max="10" man="1"/>
        <brk id="1761" max="10" man="1"/>
        <brk id="1799" max="10" man="1"/>
        <brk id="1834" max="10" man="1"/>
        <brk id="1864" max="10" man="1"/>
        <brk id="1901" max="10" man="1"/>
        <brk id="1938" max="10" man="1"/>
        <brk id="1973" max="10" man="1"/>
        <brk id="2015" max="10" man="1"/>
        <brk id="2069" max="10" man="1"/>
      </rowBreaks>
      <pageMargins left="0" right="0" top="0.90551181102362199" bottom="0" header="0" footer="0"/>
      <printOptions horizontalCentered="1"/>
      <pageSetup paperSize="8" scale="39" fitToHeight="0" orientation="landscape" r:id="rId5"/>
      <autoFilter ref="A6:J320"/>
    </customSheetView>
    <customSheetView guid="{4EA492D8-B170-444C-A887-0AC42BCFF83B}" scale="60" showPageBreaks="1" outlineSymbols="0" zeroValues="0" fitToPage="1" printArea="1" showAutoFilter="1" hiddenColumns="1" topLeftCell="A4">
      <pane xSplit="2" ySplit="3" topLeftCell="C117" activePane="bottomRight" state="frozen"/>
      <selection pane="bottomRight" activeCell="E122" sqref="E122"/>
      <rowBreaks count="30" manualBreakCount="30">
        <brk id="16" max="9" man="1"/>
        <brk id="191" max="9" man="1"/>
        <brk id="224" max="9"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colBreaks count="1" manualBreakCount="1">
        <brk id="11" max="183" man="1"/>
      </colBreaks>
      <pageMargins left="0" right="0" top="0.90551181102362199" bottom="0.196850393700787" header="0" footer="0"/>
      <printOptions horizontalCentered="1"/>
      <pageSetup paperSize="8" scale="34" fitToHeight="0" orientation="landscape" r:id="rId6"/>
      <autoFilter ref="A6:J342"/>
    </customSheetView>
    <customSheetView guid="{6068C3FF-17AA-48A5-A88B-2523CBAC39AE}" scale="60" showPageBreaks="1" outlineSymbols="0" zeroValues="0" fitToPage="1" printArea="1" showAutoFilter="1" view="pageBreakPreview" topLeftCell="A4">
      <pane xSplit="4" ySplit="7" topLeftCell="E76" state="frozen"/>
      <selection activeCell="C86" sqref="C86:D86"/>
      <rowBreaks count="28" manualBreakCount="28">
        <brk id="122" max="9" man="1"/>
        <brk id="1005" max="18" man="1"/>
        <brk id="1055" max="18" man="1"/>
        <brk id="1112" max="18" man="1"/>
        <brk id="1183" max="18" man="1"/>
        <brk id="1238" max="14" man="1"/>
        <brk id="1253" max="10" man="1"/>
        <brk id="1289" max="10" man="1"/>
        <brk id="1329" max="10" man="1"/>
        <brk id="1368" max="10" man="1"/>
        <brk id="1406" max="10" man="1"/>
        <brk id="1442" max="10" man="1"/>
        <brk id="1479" max="10" man="1"/>
        <brk id="1517" max="10" man="1"/>
        <brk id="1552" max="10" man="1"/>
        <brk id="1588" max="10" man="1"/>
        <brk id="1628" max="10" man="1"/>
        <brk id="1667" max="10" man="1"/>
        <brk id="1706" max="10" man="1"/>
        <brk id="1746" max="10" man="1"/>
        <brk id="1784" max="10" man="1"/>
        <brk id="1819" max="10" man="1"/>
        <brk id="1849" max="10" man="1"/>
        <brk id="1886" max="10" man="1"/>
        <brk id="1923" max="10" man="1"/>
        <brk id="1958" max="10" man="1"/>
        <brk id="2000" max="10" man="1"/>
        <brk id="2054" max="10" man="1"/>
      </rowBreaks>
      <pageMargins left="0" right="0" top="0.47" bottom="0" header="0" footer="0"/>
      <printOptions horizontalCentered="1"/>
      <pageSetup paperSize="8" scale="44" fitToHeight="0" orientation="landscape"/>
      <autoFilter ref="A6:K369"/>
    </customSheetView>
    <customSheetView guid="{45DE1976-7F07-4EB4-8A9C-FB72D060BEFA}" scale="55" showPageBreaks="1" outlineSymbols="0" zeroValues="0" fitToPage="1" printArea="1" showAutoFilter="1" view="pageBreakPreview" topLeftCell="D33">
      <selection activeCell="J39" sqref="J39:J44"/>
      <rowBreaks count="35" manualBreakCount="35">
        <brk id="23" max="9" man="1"/>
        <brk id="30" max="9" man="1"/>
        <brk id="48" max="9" man="1"/>
        <brk id="85" max="9" man="1"/>
        <brk id="127" max="9" man="1"/>
        <brk id="145" max="9" man="1"/>
        <brk id="171" max="9" man="1"/>
        <brk id="206" max="9" man="1"/>
        <brk id="1017" max="18" man="1"/>
        <brk id="1067" max="18" man="1"/>
        <brk id="1124" max="18" man="1"/>
        <brk id="1195" max="18" man="1"/>
        <brk id="1250" max="14" man="1"/>
        <brk id="1265" max="10" man="1"/>
        <brk id="1301" max="10" man="1"/>
        <brk id="1341" max="10" man="1"/>
        <brk id="1380" max="10" man="1"/>
        <brk id="1418" max="10" man="1"/>
        <brk id="1454" max="10" man="1"/>
        <brk id="1491" max="10" man="1"/>
        <brk id="1529" max="10" man="1"/>
        <brk id="1564" max="10" man="1"/>
        <brk id="1600" max="10" man="1"/>
        <brk id="1640" max="10" man="1"/>
        <brk id="1679" max="10" man="1"/>
        <brk id="1718" max="10" man="1"/>
        <brk id="1758" max="10" man="1"/>
        <brk id="1796" max="10" man="1"/>
        <brk id="1831" max="10" man="1"/>
        <brk id="1861" max="10" man="1"/>
        <brk id="1898" max="10" man="1"/>
        <brk id="1935" max="10" man="1"/>
        <brk id="1970" max="10" man="1"/>
        <brk id="2012" max="10" man="1"/>
        <brk id="2066" max="10" man="1"/>
      </rowBreaks>
      <pageMargins left="0" right="0" top="0.90551181102362199" bottom="0" header="0" footer="0"/>
      <printOptions horizontalCentered="1"/>
      <pageSetup paperSize="8" scale="47" fitToHeight="0" orientation="landscape"/>
      <autoFilter ref="A7:J397"/>
    </customSheetView>
    <customSheetView guid="{0CCCFAED-79CE-4449-BC23-D60C794B65C2}" scale="50" showPageBreaks="1" outlineSymbols="0" zeroValues="0" fitToPage="1" printArea="1" showAutoFilter="1" topLeftCell="A5">
      <pane xSplit="2" ySplit="4" topLeftCell="AU9" state="frozen"/>
      <selection activeCell="A190" sqref="A190"/>
      <rowBreaks count="32" manualBreakCount="32">
        <brk id="68" max="9" man="1"/>
        <brk id="122" max="9" man="1"/>
        <brk id="146" max="9" man="1"/>
        <brk id="168" max="9" man="1"/>
        <brk id="205" max="18" man="1"/>
        <brk id="1016" max="18" man="1"/>
        <brk id="1066" max="18" man="1"/>
        <brk id="1123" max="18" man="1"/>
        <brk id="1194" max="18" man="1"/>
        <brk id="1249" max="14" man="1"/>
        <brk id="1264" max="10" man="1"/>
        <brk id="1300" max="10" man="1"/>
        <brk id="1340" max="10" man="1"/>
        <brk id="1379" max="10" man="1"/>
        <brk id="1417" max="10" man="1"/>
        <brk id="1453" max="10" man="1"/>
        <brk id="1490" max="10" man="1"/>
        <brk id="1528" max="10" man="1"/>
        <brk id="1563" max="10" man="1"/>
        <brk id="1599" max="10" man="1"/>
        <brk id="1639" max="10" man="1"/>
        <brk id="1678" max="10" man="1"/>
        <brk id="1717" max="10" man="1"/>
        <brk id="1757" max="10" man="1"/>
        <brk id="1795" max="10" man="1"/>
        <brk id="1830" max="10" man="1"/>
        <brk id="1860" max="10" man="1"/>
        <brk id="1897" max="10" man="1"/>
        <brk id="1934" max="10" man="1"/>
        <brk id="1969" max="10" man="1"/>
        <brk id="2011" max="10" man="1"/>
        <brk id="2065" max="10" man="1"/>
      </rowBreaks>
      <pageMargins left="0" right="0" top="0.90551181102362199" bottom="0" header="0" footer="0"/>
      <printOptions horizontalCentered="1"/>
      <pageSetup paperSize="8" scale="44" fitToHeight="0" orientation="landscape"/>
      <autoFilter ref="A7:J411"/>
    </customSheetView>
    <customSheetView guid="{99950613-28E7-4EC2-B918-559A2757B0A9}" scale="50" showPageBreaks="1" outlineSymbols="0" zeroValues="0" fitToPage="1" printArea="1" showAutoFilter="1" view="pageBreakPreview" topLeftCell="A5">
      <pane xSplit="2" ySplit="10" topLeftCell="C189" state="frozen"/>
      <selection activeCell="J191" sqref="J191:J196"/>
      <rowBreaks count="32" manualBreakCount="32">
        <brk id="28" max="11" man="1"/>
        <brk id="115" max="11" man="1"/>
        <brk id="152" max="11" man="1"/>
        <brk id="184" max="11" man="1"/>
        <brk id="217" max="18" man="1"/>
        <brk id="1028" max="18" man="1"/>
        <brk id="1078" max="18" man="1"/>
        <brk id="1135" max="18" man="1"/>
        <brk id="1206" max="18" man="1"/>
        <brk id="1261" max="14" man="1"/>
        <brk id="1276" max="10" man="1"/>
        <brk id="1312" max="10" man="1"/>
        <brk id="1352" max="10" man="1"/>
        <brk id="1391" max="10" man="1"/>
        <brk id="1429" max="10" man="1"/>
        <brk id="1465" max="10" man="1"/>
        <brk id="1502" max="10" man="1"/>
        <brk id="1540" max="10" man="1"/>
        <brk id="1575" max="10" man="1"/>
        <brk id="1611" max="10" man="1"/>
        <brk id="1651" max="10" man="1"/>
        <brk id="1690" max="10" man="1"/>
        <brk id="1729" max="10" man="1"/>
        <brk id="1769" max="10" man="1"/>
        <brk id="1807" max="10" man="1"/>
        <brk id="1842" max="10" man="1"/>
        <brk id="1872" max="10" man="1"/>
        <brk id="1909" max="10" man="1"/>
        <brk id="1946" max="10" man="1"/>
        <brk id="1981" max="10" man="1"/>
        <brk id="2023" max="10" man="1"/>
        <brk id="2077" max="10" man="1"/>
      </rowBreaks>
      <pageMargins left="0" right="0" top="0.90551181102362199" bottom="0" header="0" footer="0"/>
      <printOptions horizontalCentered="1"/>
      <pageSetup paperSize="8" scale="47" fitToHeight="0" orientation="landscape"/>
      <autoFilter ref="A7:J415"/>
    </customSheetView>
    <customSheetView guid="{D95852A1-B0FC-4AC5-B62B-5CCBE05B0D15}" scale="50" showPageBreaks="1" outlineSymbols="0" zeroValues="0" fitToPage="1" showAutoFilter="1" view="pageBreakPreview" topLeftCell="A5">
      <pane xSplit="4" ySplit="4" topLeftCell="E162" state="frozen"/>
      <selection activeCell="I169" sqref="I169"/>
      <rowBreaks count="29" manualBreakCount="29">
        <brk id="24" max="11" man="1"/>
        <brk id="33" max="11" man="1"/>
        <brk id="215" max="18" man="1"/>
        <brk id="265" max="18" man="1"/>
        <brk id="322" max="18" man="1"/>
        <brk id="393" max="18" man="1"/>
        <brk id="448" max="14" man="1"/>
        <brk id="463" max="10" man="1"/>
        <brk id="499" max="10" man="1"/>
        <brk id="539" max="10" man="1"/>
        <brk id="578" max="10" man="1"/>
        <brk id="616" max="10" man="1"/>
        <brk id="652" max="10" man="1"/>
        <brk id="689" max="10" man="1"/>
        <brk id="727" max="10" man="1"/>
        <brk id="762" max="10" man="1"/>
        <brk id="798" max="10" man="1"/>
        <brk id="838" max="10" man="1"/>
        <brk id="877" max="10" man="1"/>
        <brk id="916" max="10" man="1"/>
        <brk id="956" max="10" man="1"/>
        <brk id="994" max="10" man="1"/>
        <brk id="1029" max="10" man="1"/>
        <brk id="1059" max="10" man="1"/>
        <brk id="1096" max="10" man="1"/>
        <brk id="1133" max="10" man="1"/>
        <brk id="1168" max="10" man="1"/>
        <brk id="1210" max="10" man="1"/>
        <brk id="1264" max="10" man="1"/>
      </rowBreaks>
      <pageMargins left="0" right="0" top="0.90551181102362199" bottom="0" header="0" footer="0"/>
      <printOptions horizontalCentered="1"/>
      <pageSetup paperSize="9" scale="28" fitToHeight="0" orientation="landscape"/>
      <autoFilter ref="A7:J397"/>
    </customSheetView>
    <customSheetView guid="{72C0943B-A5D5-4B80-AD54-166C5CDC74DE}" scale="40" showPageBreaks="1" outlineSymbols="0" zeroValues="0" fitToPage="1" printArea="1" showAutoFilter="1" view="pageBreakPreview" topLeftCell="A5">
      <pane xSplit="4" ySplit="10" topLeftCell="E135" state="frozen"/>
      <selection activeCell="G33" sqref="G33"/>
      <rowBreaks count="30" manualBreakCount="30">
        <brk id="7" max="11" man="1"/>
        <brk id="40" max="15"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67" bottom="0" header="0" footer="0"/>
      <printOptions horizontalCentered="1"/>
      <pageSetup paperSize="8" scale="41" fitToHeight="0" orientation="landscape"/>
      <autoFilter ref="A3:M184"/>
    </customSheetView>
    <customSheetView guid="{649E5CE3-4976-49D9-83DA-4E57FFC714BF}" scale="50" showPageBreaks="1" outlineSymbols="0" zeroValues="0" fitToPage="1" printArea="1" showAutoFilter="1" hiddenColumns="1" view="pageBreakPreview" topLeftCell="A6">
      <pane xSplit="2" ySplit="2" topLeftCell="C155" state="frozen"/>
      <selection activeCell="E164" sqref="E164"/>
      <rowBreaks count="35" manualBreakCount="35">
        <brk id="28" max="11" man="1"/>
        <brk id="38" max="11" man="1"/>
        <brk id="54" max="11" man="1"/>
        <brk id="86" max="11" man="1"/>
        <brk id="116" max="11" man="1"/>
        <brk id="134" max="11" man="1"/>
        <brk id="148" max="11" man="1"/>
        <brk id="198" max="18" man="1"/>
        <brk id="1015" max="18" man="1"/>
        <brk id="1065" max="18" man="1"/>
        <brk id="1122" max="18" man="1"/>
        <brk id="1193" max="18" man="1"/>
        <brk id="1248" max="14" man="1"/>
        <brk id="1263" max="10" man="1"/>
        <brk id="1299" max="10" man="1"/>
        <brk id="1339" max="10" man="1"/>
        <brk id="1378" max="10" man="1"/>
        <brk id="1416" max="10" man="1"/>
        <brk id="1452" max="10" man="1"/>
        <brk id="1489" max="10" man="1"/>
        <brk id="1527" max="10" man="1"/>
        <brk id="1562" max="10" man="1"/>
        <brk id="1598" max="10" man="1"/>
        <brk id="1638" max="10" man="1"/>
        <brk id="1677" max="10" man="1"/>
        <brk id="1716" max="10" man="1"/>
        <brk id="1756" max="10" man="1"/>
        <brk id="1794" max="10" man="1"/>
        <brk id="1829" max="10" man="1"/>
        <brk id="1859" max="10" man="1"/>
        <brk id="1896" max="10" man="1"/>
        <brk id="1933" max="10" man="1"/>
        <brk id="1968" max="10" man="1"/>
        <brk id="2010" max="10" man="1"/>
        <brk id="2064" max="10" man="1"/>
      </rowBreaks>
      <colBreaks count="1" manualBreakCount="1">
        <brk id="12" max="183" man="1"/>
      </colBreaks>
      <pageMargins left="0" right="0" top="0.90551181102362199" bottom="0" header="0" footer="0"/>
      <printOptions horizontalCentered="1"/>
      <pageSetup paperSize="8" scale="43" fitToHeight="0" orientation="landscape"/>
      <autoFilter ref="A7:L386"/>
    </customSheetView>
    <customSheetView guid="{5EB1B5BB-79BE-4318-9140-3FA31802D519}" scale="40" showPageBreaks="1" outlineSymbols="0" zeroValues="0" fitToPage="1" printArea="1" showAutoFilter="1" view="pageBreakPreview" topLeftCell="A4">
      <pane xSplit="4" ySplit="7" topLeftCell="K166" state="frozen"/>
      <selection activeCell="K170" sqref="K170:K175"/>
      <rowBreaks count="29" manualBreakCount="29">
        <brk id="180" max="18"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90551181102362199" bottom="0" header="0" footer="0"/>
      <printOptions horizontalCentered="1"/>
      <pageSetup paperSize="8" scale="39" fitToHeight="0" orientation="landscape"/>
      <autoFilter ref="A7:K386"/>
    </customSheetView>
    <customSheetView guid="{5FB953A5-71FF-4056-AF98-C9D06FF0EDF3}" scale="35" showPageBreaks="1" outlineSymbols="0" zeroValues="0" fitToPage="1" printArea="1" showAutoFilter="1" hiddenColumns="1" view="pageBreakPreview" topLeftCell="A5">
      <pane xSplit="4" ySplit="4" topLeftCell="F9" state="frozen"/>
      <selection activeCell="F9" sqref="F9"/>
      <rowBreaks count="29" manualBreakCount="29">
        <brk id="175" max="18" man="1"/>
        <brk id="209" max="18" man="1"/>
        <brk id="1033" max="18" man="1"/>
        <brk id="1083" max="18" man="1"/>
        <brk id="1140" max="18" man="1"/>
        <brk id="1211" max="18" man="1"/>
        <brk id="1266" max="14" man="1"/>
        <brk id="1281" max="10" man="1"/>
        <brk id="1317" max="10" man="1"/>
        <brk id="1357" max="10" man="1"/>
        <brk id="1396" max="10" man="1"/>
        <brk id="1434" max="10" man="1"/>
        <brk id="1470" max="10" man="1"/>
        <brk id="1507" max="10" man="1"/>
        <brk id="1545" max="10" man="1"/>
        <brk id="1580" max="10" man="1"/>
        <brk id="1616" max="10" man="1"/>
        <brk id="1656" max="10" man="1"/>
        <brk id="1695" max="10" man="1"/>
        <brk id="1734" max="10" man="1"/>
        <brk id="1774" max="10" man="1"/>
        <brk id="1812" max="10" man="1"/>
        <brk id="1847" max="10" man="1"/>
        <brk id="1877" max="10" man="1"/>
        <brk id="1914" max="10" man="1"/>
        <brk id="1951" max="10" man="1"/>
        <brk id="1986" max="10" man="1"/>
        <brk id="2028" max="10" man="1"/>
        <brk id="2082" max="10" man="1"/>
      </rowBreaks>
      <pageMargins left="0" right="0" top="0.90551181102362199" bottom="0" header="0" footer="0"/>
      <printOptions horizontalCentered="1"/>
      <pageSetup paperSize="8" scale="39" fitToHeight="0" orientation="landscape"/>
      <autoFilter ref="A7:P398"/>
    </customSheetView>
    <customSheetView guid="{9FA29541-62F4-4CED-BF33-19F6BA57578F}" scale="40" showPageBreaks="1" outlineSymbols="0" zeroValues="0" printArea="1" showAutoFilter="1" hiddenColumns="1" view="pageBreakPreview" topLeftCell="A4">
      <pane xSplit="4" ySplit="4" topLeftCell="K167" state="frozen"/>
      <selection activeCell="P172" sqref="P172:P175"/>
      <rowBreaks count="2" manualBreakCount="2">
        <brk id="77" max="15" man="1"/>
        <brk id="171" max="15" man="1"/>
      </rowBreaks>
      <pageMargins left="0" right="0" top="0.90551181102362199" bottom="0" header="0" footer="0"/>
      <printOptions horizontalCentered="1"/>
      <pageSetup paperSize="8" scale="45" fitToHeight="9" orientation="landscape"/>
      <autoFilter ref="A7:P401"/>
    </customSheetView>
    <customSheetView guid="{998B8119-4FF3-4A16-838D-539C6AE34D55}" scale="40" showPageBreaks="1" outlineSymbols="0" zeroValues="0" fitToPage="1" printArea="1" showAutoFilter="1" hiddenRows="1" hiddenColumns="1" view="pageBreakPreview" topLeftCell="A4">
      <pane xSplit="4" ySplit="7" topLeftCell="F163" state="frozen"/>
      <selection activeCell="F144" sqref="F144:G149"/>
      <rowBreaks count="29" manualBreakCount="29">
        <brk id="175" max="18" man="1"/>
        <brk id="209" max="18" man="1"/>
        <brk id="1033" max="18" man="1"/>
        <brk id="1083" max="18" man="1"/>
        <brk id="1140" max="18" man="1"/>
        <brk id="1211" max="18" man="1"/>
        <brk id="1266" max="14" man="1"/>
        <brk id="1281" max="10" man="1"/>
        <brk id="1317" max="10" man="1"/>
        <brk id="1357" max="10" man="1"/>
        <brk id="1396" max="10" man="1"/>
        <brk id="1434" max="10" man="1"/>
        <brk id="1470" max="10" man="1"/>
        <brk id="1507" max="10" man="1"/>
        <brk id="1545" max="10" man="1"/>
        <brk id="1580" max="10" man="1"/>
        <brk id="1616" max="10" man="1"/>
        <brk id="1656" max="10" man="1"/>
        <brk id="1695" max="10" man="1"/>
        <brk id="1734" max="10" man="1"/>
        <brk id="1774" max="10" man="1"/>
        <brk id="1812" max="10" man="1"/>
        <brk id="1847" max="10" man="1"/>
        <brk id="1877" max="10" man="1"/>
        <brk id="1914" max="10" man="1"/>
        <brk id="1951" max="10" man="1"/>
        <brk id="1986" max="10" man="1"/>
        <brk id="2028" max="10" man="1"/>
        <brk id="2082" max="10" man="1"/>
      </rowBreaks>
      <pageMargins left="0" right="0" top="0.90551181102362199" bottom="0" header="0" footer="0"/>
      <printOptions horizontalCentered="1"/>
      <pageSetup paperSize="8" scale="27" fitToHeight="0" orientation="landscape"/>
      <autoFilter ref="A7:P401"/>
    </customSheetView>
    <customSheetView guid="{539CB3DF-9B66-4BE7-9074-8CE0405EB8A6}" scale="40" showPageBreaks="1" outlineSymbols="0" zeroValues="0" fitToPage="1" printArea="1" showAutoFilter="1" hiddenColumns="1" view="pageBreakPreview" topLeftCell="A4">
      <pane xSplit="4" ySplit="7" topLeftCell="J170" state="frozen"/>
      <selection activeCell="P182" sqref="P182"/>
      <rowBreaks count="29" manualBreakCount="29">
        <brk id="174" max="18" man="1"/>
        <brk id="208" max="18" man="1"/>
        <brk id="1036" max="18" man="1"/>
        <brk id="1086" max="18" man="1"/>
        <brk id="1143" max="18" man="1"/>
        <brk id="1214" max="18" man="1"/>
        <brk id="1269" max="14" man="1"/>
        <brk id="1284" max="10" man="1"/>
        <brk id="1320" max="10" man="1"/>
        <brk id="1360" max="10" man="1"/>
        <brk id="1399" max="10" man="1"/>
        <brk id="1437" max="10" man="1"/>
        <brk id="1473" max="10" man="1"/>
        <brk id="1510" max="10" man="1"/>
        <brk id="1548" max="10" man="1"/>
        <brk id="1583" max="10" man="1"/>
        <brk id="1619" max="10" man="1"/>
        <brk id="1659" max="10" man="1"/>
        <brk id="1698" max="10" man="1"/>
        <brk id="1737" max="10" man="1"/>
        <brk id="1777" max="10" man="1"/>
        <brk id="1815" max="10" man="1"/>
        <brk id="1850" max="10" man="1"/>
        <brk id="1880" max="10" man="1"/>
        <brk id="1917" max="10" man="1"/>
        <brk id="1954" max="10" man="1"/>
        <brk id="1989" max="10" man="1"/>
        <brk id="2031" max="10" man="1"/>
        <brk id="2085" max="10" man="1"/>
      </rowBreaks>
      <pageMargins left="0" right="0" top="0.90551181102362199" bottom="0" header="0" footer="0"/>
      <printOptions horizontalCentered="1"/>
      <pageSetup paperSize="8" scale="43" fitToHeight="0" orientation="landscape"/>
      <autoFilter ref="A7:P393"/>
    </customSheetView>
    <customSheetView guid="{D20DFCFE-63F9-4265-B37B-4F36C46DF159}" scale="40" showPageBreaks="1" outlineSymbols="0" zeroValues="0" fitToPage="1" printArea="1" showAutoFilter="1" hiddenRows="1" hiddenColumns="1" view="pageBreakPreview" topLeftCell="A4">
      <pane xSplit="2" ySplit="7" topLeftCell="C963" state="frozen"/>
      <selection activeCell="A782" sqref="A778:XFD782"/>
      <rowBreaks count="29" manualBreakCount="29">
        <brk id="174" max="18" man="1"/>
        <brk id="208" max="18" man="1"/>
        <brk id="1019" max="18" man="1"/>
        <brk id="1069" max="18" man="1"/>
        <brk id="1126" max="18" man="1"/>
        <brk id="1197" max="18" man="1"/>
        <brk id="1252" max="14" man="1"/>
        <brk id="1267" max="10" man="1"/>
        <brk id="1303" max="10" man="1"/>
        <brk id="1343" max="10" man="1"/>
        <brk id="1382" max="10" man="1"/>
        <brk id="1420" max="10" man="1"/>
        <brk id="1456" max="10" man="1"/>
        <brk id="1493" max="10" man="1"/>
        <brk id="1531" max="10" man="1"/>
        <brk id="1566" max="10" man="1"/>
        <brk id="1602" max="10" man="1"/>
        <brk id="1642" max="10" man="1"/>
        <brk id="1681" max="10" man="1"/>
        <brk id="1720" max="10" man="1"/>
        <brk id="1760" max="10" man="1"/>
        <brk id="1798" max="10" man="1"/>
        <brk id="1833" max="10" man="1"/>
        <brk id="1863" max="10" man="1"/>
        <brk id="1900" max="10" man="1"/>
        <brk id="1937" max="10" man="1"/>
        <brk id="1972" max="10" man="1"/>
        <brk id="2014" max="10" man="1"/>
        <brk id="2068" max="10" man="1"/>
      </rowBreaks>
      <pageMargins left="0" right="0" top="0.90551181102362199" bottom="0" header="0" footer="0"/>
      <printOptions horizontalCentered="1"/>
      <pageSetup paperSize="8" scale="42" fitToHeight="0" orientation="landscape"/>
      <autoFilter ref="A9:S1185"/>
    </customSheetView>
    <customSheetView guid="{A6B98527-7CBF-4E4D-BDEA-9334A3EB779F}" scale="57" showPageBreaks="1" outlineSymbols="0" zeroValues="0" fitToPage="1" printArea="1" showAutoFilter="1" hiddenColumns="1" view="pageBreakPreview" topLeftCell="A4">
      <pane xSplit="2" ySplit="7" topLeftCell="C11" state="frozen"/>
      <selection activeCell="G15" sqref="G15"/>
      <pageMargins left="0" right="0" top="0.90551181102362199" bottom="0.47" header="0" footer="0"/>
      <printOptions horizontalCentered="1"/>
      <pageSetup paperSize="8" scale="42" fitToHeight="0" orientation="landscape"/>
      <autoFilter ref="A9:S1185"/>
    </customSheetView>
    <customSheetView guid="{D7BC8E82-4392-4806-9DAE-D94253790B9C}" scale="48" showPageBreaks="1" outlineSymbols="0" zeroValues="0" fitToPage="1" printArea="1" showAutoFilter="1" hiddenColumns="1" view="pageBreakPreview" topLeftCell="A4">
      <pane xSplit="2" ySplit="7" topLeftCell="L909" state="frozen"/>
      <selection activeCell="S925" sqref="S925:S930"/>
      <rowBreaks count="4" manualBreakCount="4">
        <brk id="70" max="85" man="1"/>
        <brk id="88" max="85" man="1"/>
        <brk id="260" max="85" man="1"/>
        <brk id="320" max="85" man="1"/>
      </rowBreaks>
      <pageMargins left="0" right="0" top="0.90551181102362199" bottom="0.47" header="0" footer="0"/>
      <printOptions horizontalCentered="1"/>
      <pageSetup paperSize="8" scale="42" fitToHeight="0" orientation="landscape"/>
      <autoFilter ref="A9:T1161"/>
    </customSheetView>
    <customSheetView guid="{F2110B0B-AAE7-42F0-B553-C360E9249AD4}" scale="48" showPageBreaks="1" outlineSymbols="0" zeroValues="0" fitToPage="1" printArea="1" showAutoFilter="1" hiddenColumns="1" view="pageBreakPreview" topLeftCell="A4">
      <pane xSplit="2" ySplit="7" topLeftCell="L726" state="frozen"/>
      <selection activeCell="S728" sqref="S728:S733"/>
      <pageMargins left="0" right="0" top="0.90551181102362199" bottom="0.47" header="0" footer="0"/>
      <printOptions horizontalCentered="1"/>
      <pageSetup paperSize="8" scale="42" fitToHeight="0" orientation="landscape"/>
      <autoFilter ref="A9:T1142"/>
    </customSheetView>
    <customSheetView guid="{9E943B7D-D4C7-443F-BC4C-8AB90546D8A5}" scale="40" showPageBreaks="1" zeroValues="0" fitToPage="1" showAutoFilter="1" hiddenRows="1" hiddenColumns="1" view="pageBreakPreview" topLeftCell="A4">
      <pane xSplit="2" ySplit="7" topLeftCell="D714" state="frozen"/>
      <selection activeCell="M818" sqref="M818"/>
      <rowBreaks count="42" manualBreakCount="42">
        <brk id="99" max="17" man="1"/>
        <brk id="134" max="17" man="1"/>
        <brk id="180" max="16383" man="1"/>
        <brk id="249" max="17" man="1"/>
        <brk id="266" max="17" man="1"/>
        <brk id="300" max="16383" man="1"/>
        <brk id="435" max="16383" man="1"/>
        <brk id="489" max="17" man="1"/>
        <brk id="535" max="17" man="1"/>
        <brk id="579" max="17" man="1"/>
        <brk id="632" max="17" man="1"/>
        <brk id="695" max="16383" man="1"/>
        <brk id="763" max="16383" man="1"/>
        <brk id="814" max="16383" man="1"/>
        <brk id="876" max="16383" man="1"/>
        <brk id="1024" max="17" man="1"/>
        <brk id="1085" max="16383" man="1"/>
        <brk id="1146" max="17" man="1"/>
        <brk id="1210" max="14" man="1"/>
        <brk id="1265" max="14" man="1"/>
        <brk id="1280" max="10" man="1"/>
        <brk id="1316" max="10" man="1"/>
        <brk id="1356" max="10" man="1"/>
        <brk id="1395" max="10" man="1"/>
        <brk id="1433" max="10" man="1"/>
        <brk id="1469" max="10" man="1"/>
        <brk id="1506" max="10" man="1"/>
        <brk id="1544" max="10" man="1"/>
        <brk id="1579" max="10" man="1"/>
        <brk id="1615" max="10" man="1"/>
        <brk id="1655" max="10" man="1"/>
        <brk id="1694" max="10" man="1"/>
        <brk id="1733" max="10" man="1"/>
        <brk id="1773" max="10" man="1"/>
        <brk id="1811" max="10" man="1"/>
        <brk id="1846" max="10" man="1"/>
        <brk id="1876" max="10" man="1"/>
        <brk id="1913" max="10" man="1"/>
        <brk id="1950" max="10" man="1"/>
        <brk id="1985" max="10" man="1"/>
        <brk id="2027" max="10" man="1"/>
        <brk id="2081" max="10" man="1"/>
      </rowBreaks>
      <pageMargins left="0" right="0" top="0.39370078740157499" bottom="0" header="0" footer="0"/>
      <printOptions horizontalCentered="1"/>
      <pageSetup paperSize="8" scale="39" fitToHeight="0" orientation="landscape"/>
      <autoFilter ref="B1:T1"/>
    </customSheetView>
    <customSheetView guid="{2DF88C31-E5A0-4DFE-877D-5A31D3992603}" scale="40" showPageBreaks="1" fitToPage="1" printArea="1" hiddenRows="1" view="pageBreakPreview" topLeftCell="A4">
      <pane xSplit="2" ySplit="7" topLeftCell="H664" state="frozen"/>
      <selection activeCell="J675" sqref="J675"/>
      <rowBreaks count="59" manualBreakCount="59">
        <brk id="46" max="15" man="1"/>
        <brk id="95" max="15" man="1"/>
        <brk id="123" max="15" man="1"/>
        <brk id="124" max="15" man="1"/>
        <brk id="170" max="15" man="1"/>
        <brk id="212" max="15" man="1"/>
        <brk id="240" max="15" man="1"/>
        <brk id="272" max="15" man="1"/>
        <brk id="312" max="15" man="1"/>
        <brk id="363" max="15" man="1"/>
        <brk id="364" max="15" man="1"/>
        <brk id="377" max="15" man="1"/>
        <brk id="419" max="15" man="1"/>
        <brk id="457" max="15" man="1"/>
        <brk id="458" max="15" man="1"/>
        <brk id="482" max="15" man="1"/>
        <brk id="534" max="15" man="1"/>
        <brk id="541" max="15" man="1"/>
        <brk id="590" max="15" man="1"/>
        <brk id="591" max="15" man="1"/>
        <brk id="631" max="15" man="1"/>
        <brk id="671" max="15" man="1"/>
        <brk id="715" max="15" man="1"/>
        <brk id="717" max="15" man="1"/>
        <brk id="728" max="15" man="1"/>
        <brk id="767" max="15" man="1"/>
        <brk id="790" max="15" man="1"/>
        <brk id="800" max="15" man="1"/>
        <brk id="843" max="15" man="1"/>
        <brk id="880" max="15" man="1"/>
        <brk id="930" max="15" man="1"/>
        <brk id="931" max="15" man="1"/>
        <brk id="973" max="15" man="1"/>
        <brk id="1029" max="15" man="1"/>
        <brk id="1071" max="15" man="1"/>
        <brk id="1105" max="14" man="1"/>
        <brk id="1160" max="14" man="1"/>
        <brk id="1175" max="10" man="1"/>
        <brk id="1211" max="10" man="1"/>
        <brk id="1251" max="10" man="1"/>
        <brk id="1290" max="10" man="1"/>
        <brk id="1328" max="10" man="1"/>
        <brk id="1364" max="10" man="1"/>
        <brk id="1401" max="10" man="1"/>
        <brk id="1439" max="10" man="1"/>
        <brk id="1474" max="10" man="1"/>
        <brk id="1510" max="10" man="1"/>
        <brk id="1550" max="10" man="1"/>
        <brk id="1589" max="10" man="1"/>
        <brk id="1628" max="10" man="1"/>
        <brk id="1668" max="10" man="1"/>
        <brk id="1706" max="10" man="1"/>
        <brk id="1741" max="10" man="1"/>
        <brk id="1771" max="10" man="1"/>
        <brk id="1808" max="10" man="1"/>
        <brk id="1845" max="10" man="1"/>
        <brk id="1880" max="10" man="1"/>
        <brk id="1922" max="10" man="1"/>
        <brk id="1976" max="10" man="1"/>
      </rowBreaks>
      <pageMargins left="0" right="0" top="0.90551181102362199" bottom="0" header="0" footer="0"/>
      <printOptions horizontalCentered="1"/>
      <pageSetup paperSize="8" scale="38" fitToHeight="0" orientation="landscape"/>
    </customSheetView>
    <customSheetView guid="{24E5C1BC-322C-4FEF-B964-F0DCC04482C1}" scale="25" showPageBreaks="1" fitToPage="1" hiddenRows="1" hiddenColumns="1" view="pageBreakPreview">
      <pane xSplit="1" ySplit="10" topLeftCell="J501" state="frozen"/>
      <selection activeCell="AC507" sqref="AB507:AC507"/>
      <rowBreaks count="52" manualBreakCount="52">
        <brk id="53" max="16383" man="1"/>
        <brk id="88" max="16383" man="1"/>
        <brk id="116" max="16383" man="1"/>
        <brk id="138" max="16383" man="1"/>
        <brk id="179" max="16383" man="1"/>
        <brk id="192" max="16383" man="1"/>
        <brk id="233" max="16383" man="1"/>
        <brk id="266" max="16383" man="1"/>
        <brk id="294" max="16383" man="1"/>
        <brk id="329" max="16383" man="1"/>
        <brk id="363" max="16383" man="1"/>
        <brk id="390" max="16383" man="1"/>
        <brk id="423" max="16383" man="1"/>
        <brk id="465" max="16383" man="1"/>
        <brk id="498" max="16383" man="1"/>
        <brk id="527" max="16383" man="1"/>
        <brk id="554" max="16383" man="1"/>
        <brk id="587" max="16383" man="1"/>
        <brk id="629" max="16383" man="1"/>
        <brk id="677" max="16383" man="1"/>
        <brk id="726" max="16383" man="1"/>
        <brk id="768" max="16383" man="1"/>
        <brk id="802" max="16383" man="1"/>
        <brk id="841" max="16383" man="1"/>
        <brk id="877" max="16383" man="1"/>
        <brk id="901" max="16383" man="1"/>
        <brk id="909" max="16383" man="1"/>
        <brk id="999" max="14" man="1"/>
        <brk id="1054" max="14" man="1"/>
        <brk id="1069" max="10" man="1"/>
        <brk id="1105" max="10" man="1"/>
        <brk id="1145" max="10" man="1"/>
        <brk id="1184" max="10" man="1"/>
        <brk id="1222" max="10" man="1"/>
        <brk id="1258" max="10" man="1"/>
        <brk id="1295" max="10" man="1"/>
        <brk id="1333" max="10" man="1"/>
        <brk id="1368" max="10" man="1"/>
        <brk id="1404" max="10" man="1"/>
        <brk id="1444" max="10" man="1"/>
        <brk id="1483" max="10" man="1"/>
        <brk id="1522" max="10" man="1"/>
        <brk id="1562" max="10" man="1"/>
        <brk id="1600" max="10" man="1"/>
        <brk id="1635" max="10" man="1"/>
        <brk id="1665" max="10" man="1"/>
        <brk id="1702" max="10" man="1"/>
        <brk id="1739" max="10" man="1"/>
        <brk id="1774" max="10" man="1"/>
        <brk id="1816" max="10" man="1"/>
        <brk id="1870" max="10" man="1"/>
        <brk id="1888" max="10" man="1"/>
      </rowBreaks>
      <pageMargins left="0" right="0" top="0.70866141732283505" bottom="0.196850393700787" header="0" footer="0"/>
      <printOptions horizontalCentered="1"/>
      <pageSetup paperSize="8" scale="30" fitToHeight="0" orientation="landscape"/>
    </customSheetView>
    <customSheetView guid="{37F8CE32-8CE8-4D95-9C0E-63112E6EFFE9}" scale="30" showPageBreaks="1" printArea="1" hiddenRows="1" hiddenColumns="1" view="pageBreakPreview" showRuler="0" topLeftCell="A4">
      <pane xSplit="2" ySplit="7" topLeftCell="L11" state="frozen"/>
      <selection activeCell="L119" sqref="L119"/>
      <rowBreaks count="43" manualBreakCount="43">
        <brk id="95" max="15" man="1"/>
        <brk id="123" max="15" man="1"/>
        <brk id="172" max="15" man="1"/>
        <brk id="224" max="15" man="1"/>
        <brk id="263" max="15" man="1"/>
        <brk id="323" max="15" man="1"/>
        <brk id="368" max="15" man="1"/>
        <brk id="405" max="15" man="1"/>
        <brk id="433" max="15" man="1"/>
        <brk id="480" max="15" man="1"/>
        <brk id="531" max="15" man="1"/>
        <brk id="623" max="15" man="1"/>
        <brk id="662" max="15" man="1"/>
        <brk id="732" max="15" man="1"/>
        <brk id="780" max="15" man="1"/>
        <brk id="850" max="15" man="1"/>
        <brk id="891" max="15" man="1"/>
        <brk id="935" max="15" man="1"/>
        <brk id="987" max="15" man="1"/>
        <brk id="1077" max="14" man="1"/>
        <brk id="1132" max="14" man="1"/>
        <brk id="1147"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199" bottom="0" header="0" footer="0"/>
      <printOptions horizontalCentered="1"/>
      <pageSetup paperSize="8" scale="29" fitToHeight="0" orientation="landscape"/>
      <headerFooter alignWithMargins="0"/>
    </customSheetView>
    <customSheetView guid="{CBF9D894-3FD2-4B68-BAC8-643DB23851C0}" scale="30" showPageBreaks="1" hiddenRows="1" view="pageBreakPreview" topLeftCell="A4">
      <pane xSplit="2" ySplit="7" topLeftCell="C757" state="frozen"/>
      <selection activeCell="A768" sqref="A768:O773"/>
      <rowBreaks count="63" manualBreakCount="63">
        <brk id="60" max="15" man="1"/>
        <brk id="83" max="15" man="1"/>
        <brk id="95" max="15" man="1"/>
        <brk id="119" max="15" man="1"/>
        <brk id="130" max="15" man="1"/>
        <brk id="160" max="15" man="1"/>
        <brk id="179" max="15" man="1"/>
        <brk id="219" max="15" man="1"/>
        <brk id="231" max="15" man="1"/>
        <brk id="257" max="15" man="1"/>
        <brk id="270" max="15" man="1"/>
        <brk id="302" max="15" man="1"/>
        <brk id="330" max="15" man="1"/>
        <brk id="360" max="15" man="1"/>
        <brk id="375" max="15" man="1"/>
        <brk id="405" max="15" man="1"/>
        <brk id="412" max="15" man="1"/>
        <brk id="435" max="15" man="1"/>
        <brk id="440" max="15" man="1"/>
        <brk id="465" max="15" man="1"/>
        <brk id="487" max="15" man="1"/>
        <brk id="526" max="15" man="1"/>
        <brk id="538" max="15" man="1"/>
        <brk id="596" max="15" man="1"/>
        <brk id="637" max="15" man="1"/>
        <brk id="661" max="15" man="1"/>
        <brk id="676" max="15" man="1"/>
        <brk id="713" max="15" man="1"/>
        <brk id="746" max="15" man="1"/>
        <brk id="775" max="15" man="1"/>
        <brk id="794" max="15" man="1"/>
        <brk id="840" max="15" man="1"/>
        <brk id="864" max="15" man="1"/>
        <brk id="894" max="15" man="1"/>
        <brk id="905" max="15" man="1"/>
        <brk id="936" max="15" man="1"/>
        <brk id="949" max="15" man="1"/>
        <brk id="982" max="15" man="1"/>
        <brk id="1015" max="15" man="1"/>
        <brk id="1091" max="14" man="1"/>
        <brk id="1146" max="14" man="1"/>
        <brk id="1161" max="10" man="1"/>
        <brk id="1197" max="10" man="1"/>
        <brk id="1237" max="10" man="1"/>
        <brk id="1276" max="10" man="1"/>
        <brk id="1314" max="10" man="1"/>
        <brk id="1350" max="10" man="1"/>
        <brk id="1387" max="10" man="1"/>
        <brk id="1425" max="10" man="1"/>
        <brk id="1460" max="10" man="1"/>
        <brk id="1496" max="10" man="1"/>
        <brk id="1536" max="10" man="1"/>
        <brk id="1575" max="10" man="1"/>
        <brk id="1614" max="10" man="1"/>
        <brk id="1654" max="10" man="1"/>
        <brk id="1692" max="10" man="1"/>
        <brk id="1727" max="10" man="1"/>
        <brk id="1757" max="10" man="1"/>
        <brk id="1794" max="10" man="1"/>
        <brk id="1831" max="10" man="1"/>
        <brk id="1866" max="10" man="1"/>
        <brk id="1908" max="10" man="1"/>
        <brk id="1962" max="10" man="1"/>
      </rowBreaks>
      <pageMargins left="0" right="0" top="0.90551181102362199" bottom="0" header="0" footer="0"/>
      <printOptions horizontalCentered="1"/>
      <pageSetup paperSize="8" scale="29" fitToHeight="0" orientation="landscape"/>
    </customSheetView>
    <customSheetView guid="{C8C7D91A-0101-429D-A7C4-25C2A366909A}" scale="46" showPageBreaks="1" outlineSymbols="0" zeroValues="0" fitToPage="1" showAutoFilter="1" hiddenRows="1" hiddenColumns="1" view="pageBreakPreview" topLeftCell="A4">
      <pane xSplit="2" ySplit="7" topLeftCell="C863" state="frozen"/>
      <selection activeCell="N1075" sqref="N1075"/>
      <rowBreaks count="42" manualBreakCount="42">
        <brk id="97" max="15" man="1"/>
        <brk id="129" max="15" man="1"/>
        <brk id="159" max="15" man="1"/>
        <brk id="214" max="16383" man="1"/>
        <brk id="256" max="16383" man="1"/>
        <brk id="310" max="16383" man="1"/>
        <brk id="378" max="15" man="1"/>
        <brk id="420" max="15" man="1"/>
        <brk id="455" max="15" man="1"/>
        <brk id="502" max="15" man="1"/>
        <brk id="565" max="15" man="1"/>
        <brk id="646" max="15" man="1"/>
        <brk id="702" max="16383" man="1"/>
        <brk id="763" max="16383" man="1"/>
        <brk id="821" max="24" man="1"/>
        <brk id="906" max="15" man="1"/>
        <brk id="956" max="15" man="1"/>
        <brk id="1013" max="15" man="1"/>
        <brk id="1084" max="14" man="1"/>
        <brk id="1139" max="14" man="1"/>
        <brk id="1154"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199" bottom="0" header="0" footer="0"/>
      <printOptions horizontalCentered="1"/>
      <pageSetup paperSize="8" scale="34" fitToHeight="0" orientation="landscape"/>
      <autoFilter ref="A9:V1172"/>
    </customSheetView>
    <customSheetView guid="{CB1A56DC-A135-41E6-8A02-AE4E518C879F}" scale="50" showPageBreaks="1" fitToPage="1" view="pageBreakPreview" topLeftCell="A4">
      <pane xSplit="2" ySplit="7" topLeftCell="C408" state="frozen"/>
      <selection activeCell="G421" sqref="G421"/>
      <rowBreaks count="38" manualBreakCount="38">
        <brk id="101" max="20" man="1"/>
        <brk id="136" max="20" man="1"/>
        <brk id="184" max="20" man="1"/>
        <brk id="256" max="20" man="1"/>
        <brk id="304" max="20" man="1"/>
        <brk id="430" max="20" man="1"/>
        <brk id="489" max="20" man="1"/>
        <brk id="531" max="20" man="1"/>
        <brk id="569" max="20" man="1"/>
        <brk id="641" max="20" man="1"/>
        <brk id="709" max="20" man="1"/>
        <brk id="784" max="20" man="1"/>
        <brk id="856" max="20" man="1"/>
        <brk id="918" max="20" man="1"/>
        <brk id="1049" max="20" man="1"/>
        <brk id="1110" max="20" man="1"/>
        <brk id="1164" max="20" man="1"/>
        <brk id="1236" max="10" man="1"/>
        <brk id="1276" max="10" man="1"/>
        <brk id="1315" max="10" man="1"/>
        <brk id="1353" max="10" man="1"/>
        <brk id="1389" max="10" man="1"/>
        <brk id="1426" max="10" man="1"/>
        <brk id="1464" max="10" man="1"/>
        <brk id="1499" max="10" man="1"/>
        <brk id="1535" max="10" man="1"/>
        <brk id="1575" max="10" man="1"/>
        <brk id="1614" max="10" man="1"/>
        <brk id="1653" max="10" man="1"/>
        <brk id="1693" max="10" man="1"/>
        <brk id="1731" max="10" man="1"/>
        <brk id="1766" max="10" man="1"/>
        <brk id="1796" max="10" man="1"/>
        <brk id="1833" max="10" man="1"/>
        <brk id="1870" max="10" man="1"/>
        <brk id="1905" max="10" man="1"/>
        <brk id="1947" max="10" man="1"/>
        <brk id="2001" max="10" man="1"/>
      </rowBreaks>
      <pageMargins left="0" right="0" top="0.90551181102362199" bottom="0" header="0" footer="0"/>
      <printOptions horizontalCentered="1"/>
      <pageSetup paperSize="8" scale="16" fitToHeight="0" orientation="landscape"/>
    </customSheetView>
    <customSheetView guid="{2F7AC811-CA37-46E3-866E-6E10DF43054A}" scale="60" showPageBreaks="1" outlineSymbols="0" zeroValues="0" fitToPage="1" showAutoFilter="1" view="pageBreakPreview" topLeftCell="A4">
      <pane xSplit="2" ySplit="7" topLeftCell="C776" state="frozen"/>
      <selection activeCell="N792" sqref="N792"/>
      <rowBreaks count="47" manualBreakCount="47">
        <brk id="67" max="24" man="1"/>
        <brk id="97" max="15" man="1"/>
        <brk id="129" max="15" man="1"/>
        <brk id="171" max="15" man="1"/>
        <brk id="227" max="15" man="1"/>
        <brk id="267" max="15" man="1"/>
        <brk id="321" max="15" man="1"/>
        <brk id="385" max="24" man="1"/>
        <brk id="390" max="15" man="1"/>
        <brk id="432" max="15" man="1"/>
        <brk id="467" max="15" man="1"/>
        <brk id="514" max="15" man="1"/>
        <brk id="577" max="15" man="1"/>
        <brk id="656" max="24" man="1"/>
        <brk id="665" max="15" man="1"/>
        <brk id="723" max="15" man="1"/>
        <brk id="784" max="15" man="1"/>
        <brk id="858" max="24" man="1"/>
        <brk id="943" max="15" man="1"/>
        <brk id="993" max="15" man="1"/>
        <brk id="1048" max="24" man="1"/>
        <brk id="1050" max="15" man="1"/>
        <brk id="1118" max="24" man="1"/>
        <brk id="1121" max="14" man="1"/>
        <brk id="1176" max="14" man="1"/>
        <brk id="1191" max="10" man="1"/>
        <brk id="1227" max="10" man="1"/>
        <brk id="1267" max="10" man="1"/>
        <brk id="1306" max="10" man="1"/>
        <brk id="1344" max="10" man="1"/>
        <brk id="1380" max="10" man="1"/>
        <brk id="1417" max="10" man="1"/>
        <brk id="1455" max="10" man="1"/>
        <brk id="1490" max="10" man="1"/>
        <brk id="1526" max="10" man="1"/>
        <brk id="1566" max="10" man="1"/>
        <brk id="1605" max="10" man="1"/>
        <brk id="1644" max="10" man="1"/>
        <brk id="1684" max="10" man="1"/>
        <brk id="1722" max="10" man="1"/>
        <brk id="1757" max="10" man="1"/>
        <brk id="1787" max="10" man="1"/>
        <brk id="1824" max="10" man="1"/>
        <brk id="1861" max="10" man="1"/>
        <brk id="1896" max="10" man="1"/>
        <brk id="1938" max="10" man="1"/>
        <brk id="1992" max="10" man="1"/>
      </rowBreaks>
      <pageMargins left="0" right="0" top="0.90551181102362199" bottom="0" header="0" footer="0"/>
      <printOptions horizontalCentered="1"/>
      <pageSetup paperSize="8" scale="16" fitToHeight="0" orientation="landscape"/>
      <autoFilter ref="A9:S1185"/>
    </customSheetView>
    <customSheetView guid="{7B245AB0-C2AF-4822-BFC4-2399F85856C1}" scale="40" showPageBreaks="1" outlineSymbols="0" zeroValues="0" fitToPage="1" printArea="1" showAutoFilter="1" hiddenColumns="1" view="pageBreakPreview" topLeftCell="A4">
      <pane xSplit="4" ySplit="7" topLeftCell="F182" state="frozen"/>
      <selection activeCell="F190" sqref="F190"/>
      <rowBreaks count="29" manualBreakCount="29">
        <brk id="180" max="18"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90551181102362199" bottom="0" header="0" footer="0"/>
      <printOptions horizontalCentered="1"/>
      <pageSetup paperSize="8" scale="38" fitToHeight="0" orientation="landscape"/>
      <autoFilter ref="A7:P404"/>
    </customSheetView>
    <customSheetView guid="{032DDD1D-7C32-4E80-928D-C908C764BB01}" scale="60" showPageBreaks="1" outlineSymbols="0" zeroValues="0" fitToPage="1" printArea="1" showAutoFilter="1" hiddenRows="1" hiddenColumns="1" view="pageBreakPreview">
      <pane xSplit="2" ySplit="7" topLeftCell="K122" state="frozen"/>
      <selection activeCell="Q142" sqref="Q142"/>
      <rowBreaks count="38" manualBreakCount="38">
        <brk id="21" max="9" man="1"/>
        <brk id="29" max="9" man="1"/>
        <brk id="41" max="10" man="1"/>
        <brk id="55" max="9" man="1"/>
        <brk id="63" max="9" man="1"/>
        <brk id="81" max="9" man="1"/>
        <brk id="111" max="9" man="1"/>
        <brk id="153" max="9" man="1"/>
        <brk id="176" max="9" man="1"/>
        <brk id="185" max="9" man="1"/>
        <brk id="209" max="9" man="1"/>
        <brk id="1032" max="18" man="1"/>
        <brk id="1082" max="18" man="1"/>
        <brk id="1139" max="18" man="1"/>
        <brk id="1210" max="18" man="1"/>
        <brk id="1265" max="14" man="1"/>
        <brk id="1280" max="10" man="1"/>
        <brk id="1316" max="10" man="1"/>
        <brk id="1356" max="10" man="1"/>
        <brk id="1395" max="10" man="1"/>
        <brk id="1433" max="10" man="1"/>
        <brk id="1469" max="10" man="1"/>
        <brk id="1506" max="10" man="1"/>
        <brk id="1544" max="10" man="1"/>
        <brk id="1579" max="10" man="1"/>
        <brk id="1615" max="10" man="1"/>
        <brk id="1655" max="10" man="1"/>
        <brk id="1694" max="10" man="1"/>
        <brk id="1733" max="10" man="1"/>
        <brk id="1773" max="10" man="1"/>
        <brk id="1811" max="10" man="1"/>
        <brk id="1846" max="10" man="1"/>
        <brk id="1876" max="10" man="1"/>
        <brk id="1913" max="10" man="1"/>
        <brk id="1950" max="10" man="1"/>
        <brk id="1985" max="10" man="1"/>
        <brk id="2027" max="10" man="1"/>
        <brk id="2081" max="10" man="1"/>
      </rowBreaks>
      <pageMargins left="0" right="0" top="0.90551181102362199" bottom="0" header="0" footer="0"/>
      <printOptions horizontalCentered="1"/>
      <pageSetup paperSize="8" scale="44" fitToHeight="0" orientation="landscape"/>
      <autoFilter ref="A6:K369"/>
    </customSheetView>
    <customSheetView guid="{B128763D-80F0-47B0-A951-7CE59556729E}" scale="50" showPageBreaks="1" outlineSymbols="0" zeroValues="0" fitToPage="1" printArea="1" showAutoFilter="1" hiddenColumns="1" view="pageBreakPreview" topLeftCell="A4">
      <pane xSplit="2" ySplit="4" topLeftCell="C101" activePane="bottomRight" state="frozen"/>
      <selection pane="bottomRight" activeCell="L108" sqref="L108"/>
      <rowBreaks count="30" manualBreakCount="30">
        <brk id="21" max="9" man="1"/>
        <brk id="125" max="9" man="1"/>
        <brk id="170" max="9" man="1"/>
        <brk id="977" max="18" man="1"/>
        <brk id="1027" max="18" man="1"/>
        <brk id="1084" max="18" man="1"/>
        <brk id="1155" max="18" man="1"/>
        <brk id="1210" max="14" man="1"/>
        <brk id="1225" max="10" man="1"/>
        <brk id="1261" max="10" man="1"/>
        <brk id="1301" max="10" man="1"/>
        <brk id="1340" max="10" man="1"/>
        <brk id="1378" max="10" man="1"/>
        <brk id="1414" max="10" man="1"/>
        <brk id="1451" max="10" man="1"/>
        <brk id="1489" max="10" man="1"/>
        <brk id="1524" max="10" man="1"/>
        <brk id="1560" max="10" man="1"/>
        <brk id="1600" max="10" man="1"/>
        <brk id="1639" max="10" man="1"/>
        <brk id="1678" max="10" man="1"/>
        <brk id="1718" max="10" man="1"/>
        <brk id="1756" max="10" man="1"/>
        <brk id="1791" max="10" man="1"/>
        <brk id="1821" max="10" man="1"/>
        <brk id="1858" max="10" man="1"/>
        <brk id="1895" max="10" man="1"/>
        <brk id="1930" max="10" man="1"/>
        <brk id="1972" max="10" man="1"/>
        <brk id="2026" max="10" man="1"/>
      </rowBreaks>
      <colBreaks count="1" manualBreakCount="1">
        <brk id="11" max="183" man="1"/>
      </colBreaks>
      <pageMargins left="0" right="0" top="0.90551181102362199" bottom="0.196850393700787" header="0" footer="0"/>
      <printOptions horizontalCentered="1"/>
      <pageSetup paperSize="9" scale="34" fitToHeight="0" orientation="landscape" r:id="rId7"/>
      <autoFilter ref="A6:I342"/>
    </customSheetView>
    <customSheetView guid="{CA384592-0CFD-4322-A4EB-34EC04693944}" scale="44" showPageBreaks="1" outlineSymbols="0" fitToPage="1" printArea="1" showAutoFilter="1" hiddenColumns="1" view="pageBreakPreview">
      <pane xSplit="2" ySplit="6" topLeftCell="C7" activePane="bottomRight" state="frozen"/>
      <selection pane="bottomRight" activeCell="B20" sqref="B20:B23"/>
      <rowBreaks count="32" manualBreakCount="32">
        <brk id="28" max="9" man="1"/>
        <brk id="41" max="9" man="1"/>
        <brk id="75" max="9" man="1"/>
        <brk id="128" max="9" man="1"/>
        <brk id="185" max="9" man="1"/>
        <brk id="1008" max="18" man="1"/>
        <brk id="1058" max="18" man="1"/>
        <brk id="1115" max="18" man="1"/>
        <brk id="1186" max="18" man="1"/>
        <brk id="1241" max="14" man="1"/>
        <brk id="1256" max="10" man="1"/>
        <brk id="1292" max="10" man="1"/>
        <brk id="1332" max="10" man="1"/>
        <brk id="1371" max="10" man="1"/>
        <brk id="1409" max="10" man="1"/>
        <brk id="1445" max="10" man="1"/>
        <brk id="1482" max="10" man="1"/>
        <brk id="1520" max="10" man="1"/>
        <brk id="1555" max="10" man="1"/>
        <brk id="1591" max="10" man="1"/>
        <brk id="1631" max="10" man="1"/>
        <brk id="1670" max="10" man="1"/>
        <brk id="1709" max="10" man="1"/>
        <brk id="1749" max="10" man="1"/>
        <brk id="1787" max="10" man="1"/>
        <brk id="1822" max="10" man="1"/>
        <brk id="1852" max="10" man="1"/>
        <brk id="1889" max="10" man="1"/>
        <brk id="1926" max="10" man="1"/>
        <brk id="1961" max="10" man="1"/>
        <brk id="2003" max="10" man="1"/>
        <brk id="2057" max="10" man="1"/>
      </rowBreaks>
      <pageMargins left="0" right="0" top="0.90551181102362199" bottom="0" header="0" footer="0"/>
      <printOptions horizontalCentered="1"/>
      <pageSetup paperSize="8" scale="39" fitToHeight="0" orientation="landscape" r:id="rId8"/>
      <autoFilter ref="A6:I319"/>
    </customSheetView>
    <customSheetView guid="{CCF533A2-322B-40E2-88B2-065E6D1D35B4}" scale="50" showPageBreaks="1" outlineSymbols="0" zeroValues="0" fitToPage="1" printArea="1" showAutoFilter="1" hiddenColumns="1" view="pageBreakPreview" topLeftCell="A109">
      <selection activeCell="H109" sqref="H109:H112"/>
      <rowBreaks count="34" manualBreakCount="34">
        <brk id="16" max="9" man="1"/>
        <brk id="25" max="9" man="1"/>
        <brk id="37" max="9" man="1"/>
        <brk id="74" max="9" man="1"/>
        <brk id="174" max="9" man="1"/>
        <brk id="189" max="9" man="1"/>
        <brk id="222" max="9" man="1"/>
        <brk id="1029" max="18" man="1"/>
        <brk id="1079" max="18" man="1"/>
        <brk id="1136" max="18" man="1"/>
        <brk id="1207" max="18" man="1"/>
        <brk id="1262" max="14" man="1"/>
        <brk id="1277" max="10" man="1"/>
        <brk id="1313" max="10" man="1"/>
        <brk id="1353" max="10" man="1"/>
        <brk id="1392" max="10" man="1"/>
        <brk id="1430" max="10" man="1"/>
        <brk id="1466" max="10" man="1"/>
        <brk id="1503" max="10" man="1"/>
        <brk id="1541" max="10" man="1"/>
        <brk id="1576" max="10" man="1"/>
        <brk id="1612" max="10" man="1"/>
        <brk id="1652" max="10" man="1"/>
        <brk id="1691" max="10" man="1"/>
        <brk id="1730" max="10" man="1"/>
        <brk id="1770" max="10" man="1"/>
        <brk id="1808" max="10" man="1"/>
        <brk id="1843" max="10" man="1"/>
        <brk id="1873" max="10" man="1"/>
        <brk id="1910" max="10" man="1"/>
        <brk id="1947" max="10" man="1"/>
        <brk id="1982" max="10" man="1"/>
        <brk id="2024" max="10" man="1"/>
        <brk id="2078" max="10" man="1"/>
      </rowBreaks>
      <colBreaks count="1" manualBreakCount="1">
        <brk id="11" max="183" man="1"/>
      </colBreaks>
      <pageMargins left="0" right="0" top="0.90551181102362199" bottom="0.196850393700787" header="0" footer="0"/>
      <printOptions horizontalCentered="1"/>
      <pageSetup paperSize="8" scale="39" fitToHeight="0" orientation="landscape" r:id="rId9"/>
      <autoFilter ref="A6:J320"/>
    </customSheetView>
    <customSheetView guid="{13BE7114-35DF-4699-8779-61985C68F6C3}" scale="60" showPageBreaks="1" outlineSymbols="0" zeroValues="0" fitToPage="1" showAutoFilter="1" view="pageBreakPreview" topLeftCell="A4">
      <pane xSplit="2" ySplit="5" topLeftCell="J36" activePane="bottomRight" state="frozen"/>
      <selection pane="bottomRight" activeCell="B36" sqref="B36"/>
      <rowBreaks count="32" manualBreakCount="32">
        <brk id="22" max="16383" man="1"/>
        <brk id="28" max="16383" man="1"/>
        <brk id="61" max="16383" man="1"/>
        <brk id="115" max="16383" man="1"/>
        <brk id="178" max="16383" man="1"/>
        <brk id="1003" max="18" man="1"/>
        <brk id="1053" max="18" man="1"/>
        <brk id="1110" max="18" man="1"/>
        <brk id="1181" max="18" man="1"/>
        <brk id="1236" max="14" man="1"/>
        <brk id="1251" max="10" man="1"/>
        <brk id="1287" max="10" man="1"/>
        <brk id="1327" max="10" man="1"/>
        <brk id="1366" max="10" man="1"/>
        <brk id="1404" max="10" man="1"/>
        <brk id="1440" max="10" man="1"/>
        <brk id="1477" max="10" man="1"/>
        <brk id="1515" max="10" man="1"/>
        <brk id="1550" max="10" man="1"/>
        <brk id="1586" max="10" man="1"/>
        <brk id="1626" max="10" man="1"/>
        <brk id="1665" max="10" man="1"/>
        <brk id="1704" max="10" man="1"/>
        <brk id="1744" max="10" man="1"/>
        <brk id="1782" max="10" man="1"/>
        <brk id="1817" max="10" man="1"/>
        <brk id="1847" max="10" man="1"/>
        <brk id="1884" max="10" man="1"/>
        <brk id="1921" max="10" man="1"/>
        <brk id="1956" max="10" man="1"/>
        <brk id="1998" max="10" man="1"/>
        <brk id="2052" max="10" man="1"/>
      </rowBreaks>
      <colBreaks count="1" manualBreakCount="1">
        <brk id="12" max="183" man="1"/>
      </colBreaks>
      <pageMargins left="0" right="0" top="0.90551181102362199" bottom="0" header="0" footer="0"/>
      <printOptions horizontalCentered="1"/>
      <pageSetup paperSize="8" scale="32" fitToHeight="0" orientation="landscape" r:id="rId10"/>
      <autoFilter ref="A6:J321"/>
    </customSheetView>
  </customSheetViews>
  <mergeCells count="72">
    <mergeCell ref="F74:F75"/>
    <mergeCell ref="G74:G75"/>
    <mergeCell ref="H74:H75"/>
    <mergeCell ref="I74:I75"/>
    <mergeCell ref="H20:H23"/>
    <mergeCell ref="H30:H31"/>
    <mergeCell ref="H43:H44"/>
    <mergeCell ref="I20:I23"/>
    <mergeCell ref="I30:I31"/>
    <mergeCell ref="G20:G23"/>
    <mergeCell ref="G30:G31"/>
    <mergeCell ref="G43:G44"/>
    <mergeCell ref="H111:H115"/>
    <mergeCell ref="J81:J85"/>
    <mergeCell ref="J37:J42"/>
    <mergeCell ref="J43:J49"/>
    <mergeCell ref="J50:J55"/>
    <mergeCell ref="J56:J61"/>
    <mergeCell ref="J74:J80"/>
    <mergeCell ref="J62:J67"/>
    <mergeCell ref="J68:J73"/>
    <mergeCell ref="J99:J104"/>
    <mergeCell ref="J111:J121"/>
    <mergeCell ref="J105:J110"/>
    <mergeCell ref="J87:J92"/>
    <mergeCell ref="B43:B44"/>
    <mergeCell ref="A123:B123"/>
    <mergeCell ref="G111:G115"/>
    <mergeCell ref="J93:J98"/>
    <mergeCell ref="A122:J122"/>
    <mergeCell ref="A111:A115"/>
    <mergeCell ref="B111:B115"/>
    <mergeCell ref="C111:C115"/>
    <mergeCell ref="D111:D115"/>
    <mergeCell ref="E111:E115"/>
    <mergeCell ref="F111:F115"/>
    <mergeCell ref="I111:I115"/>
    <mergeCell ref="B74:B75"/>
    <mergeCell ref="C74:C75"/>
    <mergeCell ref="D74:D75"/>
    <mergeCell ref="E74:E75"/>
    <mergeCell ref="J8:J13"/>
    <mergeCell ref="J20:J29"/>
    <mergeCell ref="J30:J36"/>
    <mergeCell ref="J14:J19"/>
    <mergeCell ref="A8:A13"/>
    <mergeCell ref="A20:A22"/>
    <mergeCell ref="A30:A31"/>
    <mergeCell ref="B30:B31"/>
    <mergeCell ref="B20:B24"/>
    <mergeCell ref="A2:J2"/>
    <mergeCell ref="D4:G4"/>
    <mergeCell ref="D5:E5"/>
    <mergeCell ref="F5:G5"/>
    <mergeCell ref="I4:I6"/>
    <mergeCell ref="C4:C6"/>
    <mergeCell ref="H4:H6"/>
    <mergeCell ref="A4:A6"/>
    <mergeCell ref="J4:J6"/>
    <mergeCell ref="B4:B6"/>
    <mergeCell ref="E20:E23"/>
    <mergeCell ref="E30:E31"/>
    <mergeCell ref="E43:E44"/>
    <mergeCell ref="F20:F23"/>
    <mergeCell ref="F30:F31"/>
    <mergeCell ref="F43:F44"/>
    <mergeCell ref="C20:C23"/>
    <mergeCell ref="C30:C31"/>
    <mergeCell ref="C43:C44"/>
    <mergeCell ref="D20:D23"/>
    <mergeCell ref="D30:D31"/>
    <mergeCell ref="D43:D44"/>
  </mergeCells>
  <printOptions horizontalCentered="1"/>
  <pageMargins left="0" right="0" top="0.18" bottom="0.196850393700787" header="0" footer="0"/>
  <pageSetup paperSize="8" scale="46" fitToHeight="0" orientation="landscape" r:id="rId11"/>
  <rowBreaks count="32" manualBreakCount="32">
    <brk id="92" max="9" man="1"/>
    <brk id="110" max="9" man="1"/>
    <brk id="132" max="8" man="1"/>
    <brk id="196" max="9" man="1"/>
    <brk id="229" max="9" man="1"/>
    <brk id="1036" max="18" man="1"/>
    <brk id="1086" max="18" man="1"/>
    <brk id="1143" max="18" man="1"/>
    <brk id="1214" max="18" man="1"/>
    <brk id="1269" max="14" man="1"/>
    <brk id="1284" max="10" man="1"/>
    <brk id="1320" max="10" man="1"/>
    <brk id="1360" max="10" man="1"/>
    <brk id="1399" max="10" man="1"/>
    <brk id="1437" max="10" man="1"/>
    <brk id="1473" max="10" man="1"/>
    <brk id="1510" max="10" man="1"/>
    <brk id="1548" max="10" man="1"/>
    <brk id="1583" max="10" man="1"/>
    <brk id="1619" max="10" man="1"/>
    <brk id="1659" max="10" man="1"/>
    <brk id="1698" max="10" man="1"/>
    <brk id="1737" max="10" man="1"/>
    <brk id="1777" max="10" man="1"/>
    <brk id="1815" max="10" man="1"/>
    <brk id="1850" max="10" man="1"/>
    <brk id="1880" max="10" man="1"/>
    <brk id="1917" max="10" man="1"/>
    <brk id="1954" max="10" man="1"/>
    <brk id="1989" max="10" man="1"/>
    <brk id="2031" max="10" man="1"/>
    <brk id="2085"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на 01.04.2024</vt:lpstr>
      <vt:lpstr>'на 01.04.2024'!Заголовки_для_печати</vt:lpstr>
      <vt:lpstr>'на 01.04.2024'!Область_печати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Задума Инна Павловна</dc:creator>
  <cp:lastModifiedBy>Вершинина Мария Игоревна</cp:lastModifiedBy>
  <cp:lastPrinted>2024-04-03T05:06:33Z</cp:lastPrinted>
  <dcterms:created xsi:type="dcterms:W3CDTF">2011-12-13T05:34:00Z</dcterms:created>
  <dcterms:modified xsi:type="dcterms:W3CDTF">2024-04-10T08:33:18Z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B55B0FCF6D2E43BDA4506140D31BF277</vt:lpwstr>
  </property>
  <property fmtid="{D5CDD505-2E9C-101B-9397-08002B2CF9AE}" pid="3" name="KSOProductBuildVer">
    <vt:lpwstr>1049-11.2.0.11417</vt:lpwstr>
  </property>
</Properties>
</file>