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360"/>
  </bookViews>
  <sheets>
    <sheet name="на 01.04.2024" sheetId="1" r:id="rId1"/>
  </sheets>
  <definedNames>
    <definedName name="_xlnm._FilterDatabase" localSheetId="0" hidden="1">'на 01.04.2024'!$A$6:$J$324</definedName>
    <definedName name="Z_0005951B_56A8_4F75_9731_3C8A24CD1AB5_.wvu.FilterData" localSheetId="0" hidden="1">'на 01.04.2024'!$A$6:$J$324</definedName>
    <definedName name="Z_0084E16F_DDA9_4699_9D5A_C5F7B89E6378_.wvu.FilterData" localSheetId="0" hidden="1">'на 01.04.2024'!$A$6:$J$324</definedName>
    <definedName name="Z_008BC0E1_CA24_4B86_A8FA_CB3A2AF4DB6F_.wvu.FilterData" localSheetId="0" hidden="1">'на 01.04.2024'!$A$6:$J$324</definedName>
    <definedName name="Z_00CB886B_451A_494B_A78E_BAA539CB2AE2_.wvu.FilterData" localSheetId="0" hidden="1">'на 01.04.2024'!$A$6:$J$324</definedName>
    <definedName name="Z_00EBC834_CC04_4600_ADF0_5EC4AEDA5595_.wvu.FilterData" localSheetId="0" hidden="1">'на 01.04.2024'!$A$6:$J$324</definedName>
    <definedName name="Z_01613E68_6B78_4CC0_9C3D_60683185C182_.wvu.FilterData" localSheetId="0" hidden="1">'на 01.04.2024'!$A$6:$J$324</definedName>
    <definedName name="Z_016B8DB4_4701_424D_9D7E_986366EF2C2F_.wvu.FilterData" localSheetId="0" hidden="1">'на 01.04.2024'!$A$6:$J$324</definedName>
    <definedName name="Z_018C80D1_B155_44CE_9AD9_515FC8948A83_.wvu.FilterData" localSheetId="0" hidden="1">'на 01.04.2024'!$A$6:$J$324</definedName>
    <definedName name="Z_01D4DC8C_5FD8_4E22_9898_A6D2EE840F42_.wvu.FilterData" localSheetId="0" hidden="1">'на 01.04.2024'!$A$6:$J$324</definedName>
    <definedName name="Z_01D58D1B_4E67_46FB_8CB6_391CCAB51A8B_.wvu.FilterData" localSheetId="0" hidden="1">'на 01.04.2024'!$A$6:$J$324</definedName>
    <definedName name="Z_01DB101B_35C5_44A0_9F3E_BCD72FD5CBB2_.wvu.FilterData" localSheetId="0" hidden="1">'на 01.04.2024'!$A$6:$J$324</definedName>
    <definedName name="Z_02102EEE_2287_4468_A4A7_52D50729EDDD_.wvu.FilterData" localSheetId="0" hidden="1">'на 01.04.2024'!$A$6:$J$324</definedName>
    <definedName name="Z_0217F586_7BE2_4803_B88F_1646729DF76E_.wvu.FilterData" localSheetId="0" hidden="1">'на 01.04.2024'!$A$6:$J$324</definedName>
    <definedName name="Z_021A415B_1955_40BC_AFAE_4CA0EAA943C8_.wvu.FilterData" localSheetId="0" hidden="1">'на 01.04.2024'!$A$6:$J$324</definedName>
    <definedName name="Z_021AD043_A592_41CC_8D70_4A5E3DED823A_.wvu.FilterData" localSheetId="0" hidden="1">'на 01.04.2024'!$A$6:$J$324</definedName>
    <definedName name="Z_02CA0CE5_3727_4238_BAB8_2EB1D6D88032_.wvu.FilterData" localSheetId="0" hidden="1">'на 01.04.2024'!$A$6:$J$324</definedName>
    <definedName name="Z_02D2F435_66DA_468E_987B_F2AECDDD4E3B_.wvu.FilterData" localSheetId="0" hidden="1">'на 01.04.2024'!$A$6:$J$324</definedName>
    <definedName name="Z_032DDD1D_7C32_4E80_928D_C908C764BB01_.wvu.Cols" localSheetId="0" hidden="1">'на 01.04.2024'!#REF!</definedName>
    <definedName name="Z_032DDD1D_7C32_4E80_928D_C908C764BB01_.wvu.FilterData" localSheetId="0" hidden="1">'на 01.04.2024'!$A$6:$J$324</definedName>
    <definedName name="Z_032DDD1D_7C32_4E80_928D_C908C764BB01_.wvu.PrintArea" localSheetId="0" hidden="1">'на 01.04.2024'!$A$1:$J$121</definedName>
    <definedName name="Z_032DDD1D_7C32_4E80_928D_C908C764BB01_.wvu.PrintTitles" localSheetId="0" hidden="1">'на 01.04.2024'!$4:$7</definedName>
    <definedName name="Z_032DDD1D_7C32_4E80_928D_C908C764BB01_.wvu.Rows" localSheetId="0" hidden="1">'на 01.04.2024'!#REF!</definedName>
    <definedName name="Z_036F0B1A_A4C3_4ACE_90F0_C92FA4824CCC_.wvu.FilterData" localSheetId="0" hidden="1">'на 01.04.2024'!$A$6:$J$324</definedName>
    <definedName name="Z_03C9CBD0_1D1A_4FA6_9999_3F5C60B10179_.wvu.FilterData" localSheetId="0" hidden="1">'на 01.04.2024'!$A$6:$J$324</definedName>
    <definedName name="Z_03CDA04C_F398_48E4_A959_14B521751FAE_.wvu.FilterData" localSheetId="0" hidden="1">'на 01.04.2024'!$A$6:$J$324</definedName>
    <definedName name="Z_03CE4E6D_AA11_4BB9_B07A_EF26A768B26B_.wvu.FilterData" localSheetId="0" hidden="1">'на 01.04.2024'!$A$6:$J$324</definedName>
    <definedName name="Z_040F7A53_882C_426B_A971_3BA4E7F819F6_.wvu.FilterData" localSheetId="0" hidden="1">'на 01.04.2024'!$A$6:$G$121</definedName>
    <definedName name="Z_041557F5_3257_416A_8401_99DEC5D0D1B5_.wvu.FilterData" localSheetId="0" hidden="1">'на 01.04.2024'!$A$6:$J$324</definedName>
    <definedName name="Z_049683C7_96B1_4669_9E7D_B122832354BD_.wvu.FilterData" localSheetId="0" hidden="1">'на 01.04.2024'!$A$6:$J$324</definedName>
    <definedName name="Z_04A44F1D_59BA_46AD_AB8B_867650078049_.wvu.FilterData" localSheetId="0" hidden="1">'на 01.04.2024'!$A$6:$J$324</definedName>
    <definedName name="Z_04FC9684_94C8_402A_A954_8718D8E46D16_.wvu.FilterData" localSheetId="0" hidden="1">'на 01.04.2024'!$A$6:$J$324</definedName>
    <definedName name="Z_05132324_2347_4886_ACC0_B2417CD7A8E0_.wvu.FilterData" localSheetId="0" hidden="1">'на 01.04.2024'!$A$6:$J$324</definedName>
    <definedName name="Z_0532A635_1AF2_4682_942B_C6CE3C16F8D7_.wvu.FilterData" localSheetId="0" hidden="1">'на 01.04.2024'!$A$6:$J$324</definedName>
    <definedName name="Z_056CFCF2_1D67_47C0_BE8C_D1F7ABB1120B_.wvu.FilterData" localSheetId="0" hidden="1">'на 01.04.2024'!$A$6:$J$324</definedName>
    <definedName name="Z_05716ABD_418C_4DA4_AC8A_C2D9BFCD057A_.wvu.FilterData" localSheetId="0" hidden="1">'на 01.04.2024'!$A$6:$J$324</definedName>
    <definedName name="Z_05917B93_2768_415F_AFD9_F6B5D0EF275E_.wvu.FilterData" localSheetId="0" hidden="1">'на 01.04.2024'!$A$6:$J$324</definedName>
    <definedName name="Z_05A453BF_F037_4451_82BE_9DA37719BFA5_.wvu.FilterData" localSheetId="0" hidden="1">'на 01.04.2024'!$A$6:$J$324</definedName>
    <definedName name="Z_05C1E2BB_B583_44DD_A8AC_FBF87A053735_.wvu.FilterData" localSheetId="0" hidden="1">'на 01.04.2024'!$A$6:$G$121</definedName>
    <definedName name="Z_05C9DD0B_EBEE_40E7_A642_8B2CDCC810BA_.wvu.FilterData" localSheetId="0" hidden="1">'на 01.04.2024'!$A$6:$G$121</definedName>
    <definedName name="Z_05DBEF59_A7E6_49EA_94CA_429B9DA964EF_.wvu.FilterData" localSheetId="0" hidden="1">'на 01.04.2024'!$A$6:$J$324</definedName>
    <definedName name="Z_06134871_716F_4992_860F_36C7E07B4EF7_.wvu.FilterData" localSheetId="0" hidden="1">'на 01.04.2024'!$A$6:$J$324</definedName>
    <definedName name="Z_0623BA59_06E0_47C4_A9E0_EFF8949456C2_.wvu.FilterData" localSheetId="0" hidden="1">'на 01.04.2024'!$A$6:$G$121</definedName>
    <definedName name="Z_0644E522_2545_474C_824A_2ED6C2798897_.wvu.FilterData" localSheetId="0" hidden="1">'на 01.04.2024'!$A$6:$J$324</definedName>
    <definedName name="Z_064B2F74_59A6_435C_9504_ED84D272F576_.wvu.FilterData" localSheetId="0" hidden="1">'на 01.04.2024'!$A$6:$J$324</definedName>
    <definedName name="Z_064B5A1E_A42B_4485_93B8_B6DA090B161C_.wvu.FilterData" localSheetId="0" hidden="1">'на 01.04.2024'!$A$6:$J$324</definedName>
    <definedName name="Z_068F4DFA_CDD6_4272_99ED_988D34FA7BC4_.wvu.FilterData" localSheetId="0" hidden="1">'на 01.04.2024'!$A$6:$J$324</definedName>
    <definedName name="Z_06CAE47A_6EDD_4FE2_8E3A_333266247E42_.wvu.FilterData" localSheetId="0" hidden="1">'на 01.04.2024'!$A$6:$J$324</definedName>
    <definedName name="Z_06E8A760_77DE_44B7_B51E_7A5411604938_.wvu.FilterData" localSheetId="0" hidden="1">'на 01.04.2024'!$A$6:$J$324</definedName>
    <definedName name="Z_06ECB70F_782C_4925_AAED_43BDE49D6216_.wvu.FilterData" localSheetId="0" hidden="1">'на 01.04.2024'!$A$6:$J$324</definedName>
    <definedName name="Z_0704F8E6_D2AC_4B4B_8C49_5FF3CC18FB70_.wvu.FilterData" localSheetId="0" hidden="1">'на 01.04.2024'!$A$6:$J$324</definedName>
    <definedName name="Z_071188D9_4773_41E2_8227_482316F94E22_.wvu.FilterData" localSheetId="0" hidden="1">'на 01.04.2024'!$A$6:$J$324</definedName>
    <definedName name="Z_075B2438_128B_4EA2_B711_AEE30618C30D_.wvu.FilterData" localSheetId="0" hidden="1">'на 01.04.2024'!$A$6:$J$324</definedName>
    <definedName name="Z_076157D9_97A7_4D47_8780_D3B408E54324_.wvu.FilterData" localSheetId="0" hidden="1">'на 01.04.2024'!$A$6:$J$324</definedName>
    <definedName name="Z_079216EF_F396_45DE_93AA_DF26C49F532F_.wvu.FilterData" localSheetId="0" hidden="1">'на 01.04.2024'!$A$6:$G$121</definedName>
    <definedName name="Z_0796BB39_B763_4CFE_9C89_197614BDD8D2_.wvu.FilterData" localSheetId="0" hidden="1">'на 01.04.2024'!$A$6:$J$324</definedName>
    <definedName name="Z_07A4B19E_A8E0_4DE7_95D7_C84B888D3FDE_.wvu.FilterData" localSheetId="0" hidden="1">'на 01.04.2024'!$A$6:$J$324</definedName>
    <definedName name="Z_07CCE65F_D7A3_4D1C_9716_C5B8B9A42F6C_.wvu.FilterData" localSheetId="0" hidden="1">'на 01.04.2024'!$A$6:$J$324</definedName>
    <definedName name="Z_07F35A7A_3C2A_4ACB_A4AC_24896357050C_.wvu.FilterData" localSheetId="0" hidden="1">'на 01.04.2024'!$A$6:$J$324</definedName>
    <definedName name="Z_081D092E_BCFD_434D_99DD_F262EBF81A7D_.wvu.FilterData" localSheetId="0" hidden="1">'на 01.04.2024'!$A$6:$G$121</definedName>
    <definedName name="Z_081D1E71_FAB1_490F_8347_4363E467A6B8_.wvu.FilterData" localSheetId="0" hidden="1">'на 01.04.2024'!$A$6:$J$324</definedName>
    <definedName name="Z_087A5F39_BB99_44E2_988C_BE702BB1218A_.wvu.FilterData" localSheetId="0" hidden="1">'на 01.04.2024'!$A$6:$J$324</definedName>
    <definedName name="Z_087D3E4D_09AE_4948_835E_F42AAF45EC81_.wvu.FilterData" localSheetId="0" hidden="1">'на 01.04.2024'!$A$6:$J$324</definedName>
    <definedName name="Z_090A7C2D_CAE4_4C3E_951C_E39FB2B20255_.wvu.FilterData" localSheetId="0" hidden="1">'на 01.04.2024'!$A$6:$J$324</definedName>
    <definedName name="Z_090B52D0_64AD_49BA_9659_1C2B71248471_.wvu.FilterData" localSheetId="0" hidden="1">'на 01.04.2024'!$A$6:$J$324</definedName>
    <definedName name="Z_091FE98F_2A3F_496F_927E_914C3E410046_.wvu.FilterData" localSheetId="0" hidden="1">'на 01.04.2024'!$A$6:$J$324</definedName>
    <definedName name="Z_09234BB6_A2CF_4DE4_AE59_5C70DAD529E7_.wvu.FilterData" localSheetId="0" hidden="1">'на 01.04.2024'!$A$6:$J$324</definedName>
    <definedName name="Z_092DEFE0_87C3_47A7_9BA2_494EEBEFECEF_.wvu.FilterData" localSheetId="0" hidden="1">'на 01.04.2024'!$A$6:$J$324</definedName>
    <definedName name="Z_094B4134_1EAA_4AE3_8904_2CA55A37A0CD_.wvu.FilterData" localSheetId="0" hidden="1">'на 01.04.2024'!$A$6:$J$324</definedName>
    <definedName name="Z_0956497A_026E_4ED8_A2B8_BEBAC1B93CEA_.wvu.FilterData" localSheetId="0" hidden="1">'на 01.04.2024'!$A$6:$J$324</definedName>
    <definedName name="Z_09665491_2447_4ACE_847B_4452B60F2DF2_.wvu.FilterData" localSheetId="0" hidden="1">'на 01.04.2024'!$A$6:$J$324</definedName>
    <definedName name="Z_09EDEF91_2CA5_4F56_B67B_9D290C461670_.wvu.FilterData" localSheetId="0" hidden="1">'на 01.04.2024'!$A$6:$G$121</definedName>
    <definedName name="Z_09F9F792_37D5_476B_BEEE_67E9106F48F0_.wvu.FilterData" localSheetId="0" hidden="1">'на 01.04.2024'!$A$6:$J$324</definedName>
    <definedName name="Z_0A10B2C2_8811_4514_A02D_EDC7436B6D07_.wvu.FilterData" localSheetId="0" hidden="1">'на 01.04.2024'!$A$6:$J$324</definedName>
    <definedName name="Z_0A3E48A1_21BA_4054_9BE2_191CBE14D49F_.wvu.FilterData" localSheetId="0" hidden="1">'на 01.04.2024'!$A$6:$J$324</definedName>
    <definedName name="Z_0AA70BDA_573F_4BEC_A548_CA5C4475BFE7_.wvu.FilterData" localSheetId="0" hidden="1">'на 01.04.2024'!$A$6:$J$324</definedName>
    <definedName name="Z_0AC3FA68_E0C8_4657_AD81_AF6345EA501C_.wvu.FilterData" localSheetId="0" hidden="1">'на 01.04.2024'!$A$6:$G$121</definedName>
    <definedName name="Z_0AEF6EAE_E674_439C_ACB4_993FFB7F3E0A_.wvu.FilterData" localSheetId="0" hidden="1">'на 01.04.2024'!$A$6:$J$324</definedName>
    <definedName name="Z_0B579593_C56D_4394_91C1_F024BBE56EB1_.wvu.FilterData" localSheetId="0" hidden="1">'на 01.04.2024'!$A$6:$G$121</definedName>
    <definedName name="Z_0B938491_213D_4D28_A387_A6AFD28F0D9C_.wvu.FilterData" localSheetId="0" hidden="1">'на 01.04.2024'!$A$6:$J$324</definedName>
    <definedName name="Z_0BC4F378_D6F5_4B5F_9DB6_20E9B46F136D_.wvu.FilterData" localSheetId="0" hidden="1">'на 01.04.2024'!$A$6:$J$324</definedName>
    <definedName name="Z_0BC55D76_817D_4871_ADFD_780685E85798_.wvu.FilterData" localSheetId="0" hidden="1">'на 01.04.2024'!$A$6:$J$324</definedName>
    <definedName name="Z_0C6B39CB_8BE2_4437_B7EF_2B863FB64A7A_.wvu.FilterData" localSheetId="0" hidden="1">'на 01.04.2024'!$A$6:$G$121</definedName>
    <definedName name="Z_0C80C604_218C_428E_8C68_64D1AFDB22E0_.wvu.FilterData" localSheetId="0" hidden="1">'на 01.04.2024'!$A$6:$J$324</definedName>
    <definedName name="Z_0C8103A0_F84B_4295_B989_01191C993EC8_.wvu.FilterData" localSheetId="0" hidden="1">'на 01.04.2024'!$A$6:$J$324</definedName>
    <definedName name="Z_0C81132D_0EFB_424B_A2C0_D694846C9416_.wvu.FilterData" localSheetId="0" hidden="1">'на 01.04.2024'!$A$6:$J$324</definedName>
    <definedName name="Z_0C8C20D3_1DCE_4FE1_95B1_F35D8D398254_.wvu.FilterData" localSheetId="0" hidden="1">'на 01.04.2024'!$A$6:$G$121</definedName>
    <definedName name="Z_0CC48B05_D738_4589_9F69_B44D9887E2C7_.wvu.FilterData" localSheetId="0" hidden="1">'на 01.04.2024'!$A$6:$J$324</definedName>
    <definedName name="Z_0CC9441C_88E9_46D0_951D_A49C84EDA8CE_.wvu.FilterData" localSheetId="0" hidden="1">'на 01.04.2024'!$A$6:$J$324</definedName>
    <definedName name="Z_0CCCFAED_79CE_4449_BC23_D60C794B65C2_.wvu.FilterData" localSheetId="0" hidden="1">'на 01.04.2024'!$A$6:$J$324</definedName>
    <definedName name="Z_0CCCFAED_79CE_4449_BC23_D60C794B65C2_.wvu.PrintArea" localSheetId="0" hidden="1">'на 01.04.2024'!$A$1:$J$121</definedName>
    <definedName name="Z_0CCCFAED_79CE_4449_BC23_D60C794B65C2_.wvu.PrintTitles" localSheetId="0" hidden="1">'на 01.04.2024'!$4:$7</definedName>
    <definedName name="Z_0CF3E93E_60F6_45C8_AD33_C2CE08831546_.wvu.FilterData" localSheetId="0" hidden="1">'на 01.04.2024'!$A$6:$G$121</definedName>
    <definedName name="Z_0D69C398_7947_4D78_B1FE_A2A25AB79E10_.wvu.FilterData" localSheetId="0" hidden="1">'на 01.04.2024'!$A$6:$J$324</definedName>
    <definedName name="Z_0D7F5190_D20E_42FD_AD77_53CB309C7272_.wvu.FilterData" localSheetId="0" hidden="1">'на 01.04.2024'!$A$6:$G$121</definedName>
    <definedName name="Z_0DBB7EB7_A885_4D4A_A4F3_1AB3A0FE5EB1_.wvu.FilterData" localSheetId="0" hidden="1">'на 01.04.2024'!$A$6:$J$324</definedName>
    <definedName name="Z_0DCD8004_2074_46A6_A140_FA71CB3514EB_.wvu.FilterData" localSheetId="0" hidden="1">'на 01.04.2024'!$A$6:$J$324</definedName>
    <definedName name="Z_0DCFEE9B_8A50_4239_995F_2F355FA49775_.wvu.FilterData" localSheetId="0" hidden="1">'на 01.04.2024'!$A$6:$J$324</definedName>
    <definedName name="Z_0E1EE7C4_535F_48D8_9D3B_6BBF2B693A19_.wvu.FilterData" localSheetId="0" hidden="1">'на 01.04.2024'!$A$6:$J$324</definedName>
    <definedName name="Z_0E67843B_6B59_48DA_8F29_8BAD133298E1_.wvu.FilterData" localSheetId="0" hidden="1">'на 01.04.2024'!$A$6:$J$324</definedName>
    <definedName name="Z_0E6786D8_AC3A_48D5_9AD7_4E7485DB6D9C_.wvu.FilterData" localSheetId="0" hidden="1">'на 01.04.2024'!$A$6:$G$121</definedName>
    <definedName name="Z_0E6CC89F_3B93_4F1D_B2EC_717A1F1053E5_.wvu.FilterData" localSheetId="0" hidden="1">'на 01.04.2024'!$A$6:$J$324</definedName>
    <definedName name="Z_0EBA5D20_532C_4466_B173_EB77531A7F20_.wvu.FilterData" localSheetId="0" hidden="1">'на 01.04.2024'!$A$6:$J$324</definedName>
    <definedName name="Z_0EBE1707_975C_4649_91D3_2E9B46A60B44_.wvu.FilterData" localSheetId="0" hidden="1">'на 01.04.2024'!$A$6:$J$324</definedName>
    <definedName name="Z_0EEB21F7_6DE9_4A77_AC62_07A83BD4783E_.wvu.FilterData" localSheetId="0" hidden="1">'на 01.04.2024'!$A$6:$J$324</definedName>
    <definedName name="Z_0F062473_6C06_4BF1_910A_662B1A72B605_.wvu.FilterData" localSheetId="0" hidden="1">'на 01.04.2024'!$A$6:$J$324</definedName>
    <definedName name="Z_0F28A21C_8BE4_46B7_AF17_DEFAA31BFC8A_.wvu.FilterData" localSheetId="0" hidden="1">'на 01.04.2024'!$A$6:$J$324</definedName>
    <definedName name="Z_0F2F6E45_C10D_40A0_A69F_1F4D86686BBB_.wvu.FilterData" localSheetId="0" hidden="1">'на 01.04.2024'!$A$6:$J$324</definedName>
    <definedName name="Z_0FECF66E_A3F4_4FDA_9772_9E33BF2FB660_.wvu.FilterData" localSheetId="0" hidden="1">'на 01.04.2024'!$A$6:$J$324</definedName>
    <definedName name="Z_101FC8DD_6A10_4029_AD34_21DB4CDC5FDB_.wvu.FilterData" localSheetId="0" hidden="1">'на 01.04.2024'!$A$6:$J$324</definedName>
    <definedName name="Z_10265054_777F_4ACD_9E80_3751E622A050_.wvu.FilterData" localSheetId="0" hidden="1">'на 01.04.2024'!$A$6:$J$324</definedName>
    <definedName name="Z_10372EC3_3966_4BDA_9F48_B7D63EE0E174_.wvu.FilterData" localSheetId="0" hidden="1">'на 01.04.2024'!$A$6:$J$324</definedName>
    <definedName name="Z_105D23B5_3830_4B2C_A4D4_FBFBD3BEFB9C_.wvu.FilterData" localSheetId="0" hidden="1">'на 01.04.2024'!$A$6:$G$121</definedName>
    <definedName name="Z_10A70750_8DE0_45C3_A1CC_D83636919FFC_.wvu.FilterData" localSheetId="0" hidden="1">'на 01.04.2024'!$A$6:$J$324</definedName>
    <definedName name="Z_10BB35C8_B108_4263_B85A_266021A6A7DD_.wvu.FilterData" localSheetId="0" hidden="1">'на 01.04.2024'!$A$6:$J$324</definedName>
    <definedName name="Z_110D7079_48E3_40C4_813B_26CCA4E794BF_.wvu.FilterData" localSheetId="0" hidden="1">'на 01.04.2024'!$A$6:$J$324</definedName>
    <definedName name="Z_113A0779_204C_451B_8401_73E507046130_.wvu.FilterData" localSheetId="0" hidden="1">'на 01.04.2024'!$A$6:$J$324</definedName>
    <definedName name="Z_119EECA6_2DA1_40F6_BD98_65D18CFC0359_.wvu.FilterData" localSheetId="0" hidden="1">'на 01.04.2024'!$A$6:$J$324</definedName>
    <definedName name="Z_11B0FA8E_E0BF_44A4_A141_D0892BF4BA78_.wvu.FilterData" localSheetId="0" hidden="1">'на 01.04.2024'!$A$6:$J$324</definedName>
    <definedName name="Z_11DB2F46_E41B_4E33_8BC5_70370AE2E289_.wvu.FilterData" localSheetId="0" hidden="1">'на 01.04.2024'!$A$6:$J$324</definedName>
    <definedName name="Z_11EBBD1F_0821_4763_A781_80F95B559C64_.wvu.FilterData" localSheetId="0" hidden="1">'на 01.04.2024'!$A$6:$J$324</definedName>
    <definedName name="Z_12397037_6208_4B36_BC95_11438284A9DE_.wvu.FilterData" localSheetId="0" hidden="1">'на 01.04.2024'!$A$6:$G$121</definedName>
    <definedName name="Z_125B4190_A94D_4854_BDDA_AFD6D4F98A84_.wvu.FilterData" localSheetId="0" hidden="1">'на 01.04.2024'!$A$6:$J$324</definedName>
    <definedName name="Z_12C2408D_275D_4295_8823_146036CCAF72_.wvu.FilterData" localSheetId="0" hidden="1">'на 01.04.2024'!$A$6:$J$324</definedName>
    <definedName name="Z_130C16AD_E930_4810_BDF0_A6DD3A87B8D5_.wvu.FilterData" localSheetId="0" hidden="1">'на 01.04.2024'!$A$6:$J$324</definedName>
    <definedName name="Z_1315266B_953C_4E7F_B538_74B6DF400647_.wvu.FilterData" localSheetId="0" hidden="1">'на 01.04.2024'!$A$6:$G$121</definedName>
    <definedName name="Z_132984D2_035C_4C6F_8087_28C1188A76E6_.wvu.FilterData" localSheetId="0" hidden="1">'на 01.04.2024'!$A$6:$J$324</definedName>
    <definedName name="Z_13A75724_7658_4A80_9239_F37E0BC75B64_.wvu.FilterData" localSheetId="0" hidden="1">'на 01.04.2024'!$A$6:$J$324</definedName>
    <definedName name="Z_13BE7114_35DF_4699_8779_61985C68F6C3_.wvu.FilterData" localSheetId="0" hidden="1">'на 01.04.2024'!$A$6:$J$324</definedName>
    <definedName name="Z_13BE7114_35DF_4699_8779_61985C68F6C3_.wvu.PrintTitles" localSheetId="0" hidden="1">'на 01.04.2024'!$4:$7</definedName>
    <definedName name="Z_13E7ADA2_058C_4412_9AEA_31547694DD5C_.wvu.FilterData" localSheetId="0" hidden="1">'на 01.04.2024'!$A$6:$G$121</definedName>
    <definedName name="Z_1413B890_05A7_4559_8996_4E4407E7504B_.wvu.FilterData" localSheetId="0" hidden="1">'на 01.04.2024'!$A$6:$J$324</definedName>
    <definedName name="Z_1441516B_CC6A_40BC_80C3_4D12B77EAFC8_.wvu.FilterData" localSheetId="0" hidden="1">'на 01.04.2024'!$A$6:$J$324</definedName>
    <definedName name="Z_1474826F_81A7_45CE_9E32_539008BC6006_.wvu.FilterData" localSheetId="0" hidden="1">'на 01.04.2024'!$A$6:$J$324</definedName>
    <definedName name="Z_148D8FAA_3DC1_4430_9D42_1AFD9B8B331B_.wvu.FilterData" localSheetId="0" hidden="1">'на 01.04.2024'!$A$6:$J$324</definedName>
    <definedName name="Z_14901D06_6751_467D_A640_08BD51FC6A24_.wvu.FilterData" localSheetId="0" hidden="1">'на 01.04.2024'!$A$6:$J$324</definedName>
    <definedName name="Z_1539101F_31E9_4994_A34D_436B2BB1B73C_.wvu.FilterData" localSheetId="0" hidden="1">'на 01.04.2024'!$A$6:$J$324</definedName>
    <definedName name="Z_158130B9_9537_4E7D_AC4C_ED389C9B13A6_.wvu.FilterData" localSheetId="0" hidden="1">'на 01.04.2024'!$A$6:$J$324</definedName>
    <definedName name="Z_15A975B6_FC38_4664_9CED_A9A4497FAEDE_.wvu.FilterData" localSheetId="0" hidden="1">'на 01.04.2024'!$A$6:$J$324</definedName>
    <definedName name="Z_15AF9AFF_36E4_41C3_A9EA_A83C0A87FA00_.wvu.FilterData" localSheetId="0" hidden="1">'на 01.04.2024'!$A$6:$J$324</definedName>
    <definedName name="Z_15CD0F04_96A7_4C1A_9686_EA412C619A5C_.wvu.FilterData" localSheetId="0" hidden="1">'на 01.04.2024'!$A$6:$J$324</definedName>
    <definedName name="Z_1611C1BA_C4E2_40AE_8F45_3BEDE164E518_.wvu.FilterData" localSheetId="0" hidden="1">'на 01.04.2024'!$A$6:$J$324</definedName>
    <definedName name="Z_162671BE_0E1B_493C_8A3F_EDDD642876AD_.wvu.FilterData" localSheetId="0" hidden="1">'на 01.04.2024'!$A$6:$J$324</definedName>
    <definedName name="Z_163906CF_EA2A_4440_9702_9CD7830C248A_.wvu.FilterData" localSheetId="0" hidden="1">'на 01.04.2024'!$A$6:$J$324</definedName>
    <definedName name="Z_16533C21_4A9A_450C_8A94_553B88C3A9CF_.wvu.FilterData" localSheetId="0" hidden="1">'на 01.04.2024'!$A$6:$G$121</definedName>
    <definedName name="Z_1682CF4C_6BE2_4E45_A613_382D117E51BF_.wvu.FilterData" localSheetId="0" hidden="1">'на 01.04.2024'!$A$6:$J$324</definedName>
    <definedName name="Z_168FD5D4_D13B_47B9_8E56_61C627E3620F_.wvu.FilterData" localSheetId="0" hidden="1">'на 01.04.2024'!$A$6:$G$121</definedName>
    <definedName name="Z_169B516E_654F_469D_A8A0_69AB59FA498D_.wvu.FilterData" localSheetId="0" hidden="1">'на 01.04.2024'!$A$6:$J$324</definedName>
    <definedName name="Z_176FBEC7_B2AF_4702_A894_382F81F9ECF6_.wvu.FilterData" localSheetId="0" hidden="1">'на 01.04.2024'!$A$6:$G$121</definedName>
    <definedName name="Z_177691EC_944E_4BE9_8C92_DC07F27177A3_.wvu.FilterData" localSheetId="0" hidden="1">'на 01.04.2024'!$A$6:$J$324</definedName>
    <definedName name="Z_17AC66D0_E8BD_44BA_92AB_131AEC3E5A62_.wvu.FilterData" localSheetId="0" hidden="1">'на 01.04.2024'!$A$6:$J$324</definedName>
    <definedName name="Z_17AEC02B_67B1_483A_97D2_C1C6DFD21518_.wvu.FilterData" localSheetId="0" hidden="1">'на 01.04.2024'!$A$6:$J$324</definedName>
    <definedName name="Z_17BA477C_0C1C_4A41_8F0D_A63D84820EE6_.wvu.FilterData" localSheetId="0" hidden="1">'на 01.04.2024'!$A$6:$J$324</definedName>
    <definedName name="Z_17DB7260_EAFC_4D28_A183_E3FC0679E6B9_.wvu.FilterData" localSheetId="0" hidden="1">'на 01.04.2024'!$A$6:$J$324</definedName>
    <definedName name="Z_17EDCFFE_9BB3_4CD0_B5F4_42C50CD4172C_.wvu.FilterData" localSheetId="0" hidden="1">'на 01.04.2024'!$A$6:$J$324</definedName>
    <definedName name="Z_17FA1298_51B0_402B_A5BE_EDF4B8CE30A3_.wvu.FilterData" localSheetId="0" hidden="1">'на 01.04.2024'!$A$6:$J$324</definedName>
    <definedName name="Z_1829BD3C_60B0_4087_A867_C79E2FA74171_.wvu.FilterData" localSheetId="0" hidden="1">'на 01.04.2024'!$A$6:$J$324</definedName>
    <definedName name="Z_1902C2E4_C521_44EB_B934_0EBD6E871DD8_.wvu.FilterData" localSheetId="0" hidden="1">'на 01.04.2024'!$A$6:$J$324</definedName>
    <definedName name="Z_191D2631_8F19_4FC0_96A1_F397D331A068_.wvu.FilterData" localSheetId="0" hidden="1">'на 01.04.2024'!$A$6:$J$324</definedName>
    <definedName name="Z_1922598D_45C0_4DFB_A9E9_4D22AFD5603E_.wvu.FilterData" localSheetId="0" hidden="1">'на 01.04.2024'!$A$6:$J$324</definedName>
    <definedName name="Z_19497421_00C1_4657_A11B_18FB2BAAE62A_.wvu.FilterData" localSheetId="0" hidden="1">'на 01.04.2024'!$A$6:$J$324</definedName>
    <definedName name="Z_19510E6E_7565_4AC2_BCB4_A345501456B6_.wvu.FilterData" localSheetId="0" hidden="1">'на 01.04.2024'!$A$6:$G$121</definedName>
    <definedName name="Z_196632C6_99FC_4BC5_B189_10CF2045DEC3_.wvu.FilterData" localSheetId="0" hidden="1">'на 01.04.2024'!$A$6:$J$324</definedName>
    <definedName name="Z_197DC433_2311_4239_A28E_8D90CD4AEB73_.wvu.FilterData" localSheetId="0" hidden="1">'на 01.04.2024'!$A$6:$J$324</definedName>
    <definedName name="Z_19944AB6_3B70_4B1C_8696_B2E3AC2ED125_.wvu.FilterData" localSheetId="0" hidden="1">'на 01.04.2024'!$A$6:$J$324</definedName>
    <definedName name="Z_19A4AADC_FDEE_45BB_8FEE_0F5508EFB8E2_.wvu.FilterData" localSheetId="0" hidden="1">'на 01.04.2024'!$A$6:$J$324</definedName>
    <definedName name="Z_19B34FC3_E683_4280_90EE_7791220AE682_.wvu.FilterData" localSheetId="0" hidden="1">'на 01.04.2024'!$A$6:$J$324</definedName>
    <definedName name="Z_19DCCED4_CBF7_4FB7_81CC_89BDBD3B7059_.wvu.FilterData" localSheetId="0" hidden="1">'на 01.04.2024'!$A$6:$J$324</definedName>
    <definedName name="Z_19E5B318_3123_4687_A10B_72F3BDA9A599_.wvu.FilterData" localSheetId="0" hidden="1">'на 01.04.2024'!$A$6:$J$324</definedName>
    <definedName name="Z_1A049C7C_CD0A_4889_B39E_1914732262E3_.wvu.FilterData" localSheetId="0" hidden="1">'на 01.04.2024'!$A$6:$J$324</definedName>
    <definedName name="Z_1A0E2C33_0E3A_41AC_8CDC_1A9C8CD0216A_.wvu.FilterData" localSheetId="0" hidden="1">'на 01.04.2024'!$A$6:$J$324</definedName>
    <definedName name="Z_1A308FD8_4F2E_4C59_AD5E_DF8ECA438CAC_.wvu.FilterData" localSheetId="0" hidden="1">'на 01.04.2024'!$A$6:$J$324</definedName>
    <definedName name="Z_1A4CC36B_D4B3_43D1_9FD1_212107C88FAC_.wvu.FilterData" localSheetId="0" hidden="1">'на 01.04.2024'!$A$6:$J$324</definedName>
    <definedName name="Z_1ADD4354_436F_41C7_AFD6_B73FA2D9BC20_.wvu.FilterData" localSheetId="0" hidden="1">'на 01.04.2024'!$A$6:$J$324</definedName>
    <definedName name="Z_1AEFB227_48D5_4A3C_9D86_179BA9D72048_.wvu.FilterData" localSheetId="0" hidden="1">'на 01.04.2024'!$A$6:$J$324</definedName>
    <definedName name="Z_1AFCAE36_6F52_4F92_B134_D70D6576DA9A_.wvu.FilterData" localSheetId="0" hidden="1">'на 01.04.2024'!$A$6:$J$324</definedName>
    <definedName name="Z_1B413C41_F5DB_4793_803B_D278F6A0BE2C_.wvu.FilterData" localSheetId="0" hidden="1">'на 01.04.2024'!$A$6:$J$324</definedName>
    <definedName name="Z_1B5E2235_6128_483E_AF3A_F84F0D82D8A0_.wvu.FilterData" localSheetId="0" hidden="1">'на 01.04.2024'!$A$6:$J$324</definedName>
    <definedName name="Z_1B80EB95_48AD_46BC_914F_AA2A68F92D1A_.wvu.FilterData" localSheetId="0" hidden="1">'на 01.04.2024'!$A$6:$J$324</definedName>
    <definedName name="Z_1B8C6F5C_EC4F_486C_AF4D_99955B8438D7_.wvu.FilterData" localSheetId="0" hidden="1">'на 01.04.2024'!$A$6:$J$324</definedName>
    <definedName name="Z_1B943BCB_9609_428B_963E_E25F01748D7C_.wvu.FilterData" localSheetId="0" hidden="1">'на 01.04.2024'!$A$6:$J$324</definedName>
    <definedName name="Z_1BA0A829_1467_4894_A294_9BFD1EA8F94D_.wvu.FilterData" localSheetId="0" hidden="1">'на 01.04.2024'!$A$6:$J$324</definedName>
    <definedName name="Z_1BC5AC1B_93B8_44CC_B79C_CB101A6186A9_.wvu.FilterData" localSheetId="0" hidden="1">'на 01.04.2024'!$A$6:$J$324</definedName>
    <definedName name="Z_1BDB568E_CA5E_47E9_88CE_FE3D18C20F58_.wvu.FilterData" localSheetId="0" hidden="1">'на 01.04.2024'!$A$6:$J$324</definedName>
    <definedName name="Z_1C384A54_E3F0_4C1E_862E_6CD9154B364F_.wvu.FilterData" localSheetId="0" hidden="1">'на 01.04.2024'!$A$6:$J$324</definedName>
    <definedName name="Z_1C3DA4EF_3676_4683_84F0_1C41D26FFC16_.wvu.FilterData" localSheetId="0" hidden="1">'на 01.04.2024'!$A$6:$J$324</definedName>
    <definedName name="Z_1C3DF549_BEC3_47F7_8F0B_A96D42597ECF_.wvu.FilterData" localSheetId="0" hidden="1">'на 01.04.2024'!$A$6:$G$121</definedName>
    <definedName name="Z_1C4A962B_AB18_49EF_B88F_C5825F765AAE_.wvu.FilterData" localSheetId="0" hidden="1">'на 01.04.2024'!$A$6:$J$324</definedName>
    <definedName name="Z_1C681B2A_8932_44D9_BF50_EA5DBCC10436_.wvu.FilterData" localSheetId="0" hidden="1">'на 01.04.2024'!$A$6:$G$121</definedName>
    <definedName name="Z_1C77266E_9208_404B_B50C_CCD462042A77_.wvu.FilterData" localSheetId="0" hidden="1">'на 01.04.2024'!$A$6:$J$324</definedName>
    <definedName name="Z_1C918CF2_A1A0_42B1_9F3A_00134A373FC3_.wvu.FilterData" localSheetId="0" hidden="1">'на 01.04.2024'!$A$6:$J$324</definedName>
    <definedName name="Z_1CB0764B_554D_4C09_98DC_8DED9FC27F03_.wvu.FilterData" localSheetId="0" hidden="1">'на 01.04.2024'!$A$6:$J$324</definedName>
    <definedName name="Z_1CB0CE3F_75F2_462B_8FE5_E94B0D7D6C1F_.wvu.FilterData" localSheetId="0" hidden="1">'на 01.04.2024'!$A$6:$J$324</definedName>
    <definedName name="Z_1CB5C523_AFA5_43A8_9C28_9F12CFE5BE65_.wvu.FilterData" localSheetId="0" hidden="1">'на 01.04.2024'!$A$6:$J$324</definedName>
    <definedName name="Z_1CEF9102_6C60_416B_8820_19DA6CA2FF8F_.wvu.FilterData" localSheetId="0" hidden="1">'на 01.04.2024'!$A$6:$J$324</definedName>
    <definedName name="Z_1D040B77_FB9E_4F43_8C00_A08539F57255_.wvu.FilterData" localSheetId="0" hidden="1">'на 01.04.2024'!$A$6:$J$324</definedName>
    <definedName name="Z_1D2BAA10_C830_4B7D_A813_944227BC1B87_.wvu.FilterData" localSheetId="0" hidden="1">'на 01.04.2024'!$A$6:$J$324</definedName>
    <definedName name="Z_1D2C2901_70D8_494F_B885_AA5F7F9A1D2E_.wvu.FilterData" localSheetId="0" hidden="1">'на 01.04.2024'!$A$6:$J$324</definedName>
    <definedName name="Z_1D546444_6D70_47F2_86F2_EDA85896BE29_.wvu.FilterData" localSheetId="0" hidden="1">'на 01.04.2024'!$A$6:$J$324</definedName>
    <definedName name="Z_1D797472_1425_44E0_B821_543CF555289A_.wvu.FilterData" localSheetId="0" hidden="1">'на 01.04.2024'!$A$6:$J$324</definedName>
    <definedName name="Z_1DA3E8F7_BCC5_4C16_B44C_FCF444858C91_.wvu.FilterData" localSheetId="0" hidden="1">'на 01.04.2024'!$A$6:$J$324</definedName>
    <definedName name="Z_1E4258E9_B4B7_4674_9FCE_7F9A7440316E_.wvu.FilterData" localSheetId="0" hidden="1">'на 01.04.2024'!$A$6:$J$324</definedName>
    <definedName name="Z_1E88DC95_DDEB_4EE8_8544_5724B1E6FA94_.wvu.FilterData" localSheetId="0" hidden="1">'на 01.04.2024'!$A$6:$J$324</definedName>
    <definedName name="Z_1E99CE85_4531_4D02_8931_A69F1E7A491F_.wvu.FilterData" localSheetId="0" hidden="1">'на 01.04.2024'!$A$6:$J$324</definedName>
    <definedName name="Z_1EE7332F_E330_40B0_881C_5551B451317F_.wvu.FilterData" localSheetId="0" hidden="1">'на 01.04.2024'!$A$6:$J$324</definedName>
    <definedName name="Z_1F274A4D_4DCC_44CA_A1BD_90B7EE180486_.wvu.FilterData" localSheetId="0" hidden="1">'на 01.04.2024'!$A$6:$G$121</definedName>
    <definedName name="Z_1F6B5B08_FAE9_43CF_A27B_EE7ACD6D4DF6_.wvu.FilterData" localSheetId="0" hidden="1">'на 01.04.2024'!$A$6:$J$324</definedName>
    <definedName name="Z_1F6FF066_5CAF_4FE9_9ABD_85517853573D_.wvu.FilterData" localSheetId="0" hidden="1">'на 01.04.2024'!$A$6:$J$324</definedName>
    <definedName name="Z_1F885BC0_FA2D_45E9_BC66_C7BA68F6529B_.wvu.FilterData" localSheetId="0" hidden="1">'на 01.04.2024'!$A$6:$J$324</definedName>
    <definedName name="Z_1FD02FF0_4DBF_48AF_BE48_54893718170B_.wvu.FilterData" localSheetId="0" hidden="1">'на 01.04.2024'!$A$6:$J$324</definedName>
    <definedName name="Z_1FF678B1_7F2B_4362_81E7_D3C79ED64B95_.wvu.FilterData" localSheetId="0" hidden="1">'на 01.04.2024'!$A$6:$G$121</definedName>
    <definedName name="Z_202A973C_D681_42B4_9905_A37D128193B3_.wvu.FilterData" localSheetId="0" hidden="1">'на 01.04.2024'!$A$6:$J$324</definedName>
    <definedName name="Z_20461DED_BCEE_4284_A6DA_6F07C40C8239_.wvu.FilterData" localSheetId="0" hidden="1">'на 01.04.2024'!$A$6:$J$324</definedName>
    <definedName name="Z_20868A73_50FC_46DD_AF36_45A6EA571BBA_.wvu.FilterData" localSheetId="0" hidden="1">'на 01.04.2024'!$A$6:$J$324</definedName>
    <definedName name="Z_208D30EF_391B_4BD3_903C_6F09934D05DE_.wvu.FilterData" localSheetId="0" hidden="1">'на 01.04.2024'!$A$6:$J$324</definedName>
    <definedName name="Z_20A3EB12_07C5_4317_9D11_7C0131FF1F02_.wvu.FilterData" localSheetId="0" hidden="1">'на 01.04.2024'!$A$6:$J$324</definedName>
    <definedName name="Z_20D9F340_1DE7_44CE_91B2_93932C42B458_.wvu.FilterData" localSheetId="0" hidden="1">'на 01.04.2024'!$A$6:$J$324</definedName>
    <definedName name="Z_20FDC4C3_E5FA_4790_B33E_F477C8BF6B44_.wvu.FilterData" localSheetId="0" hidden="1">'на 01.04.2024'!$A$6:$J$324</definedName>
    <definedName name="Z_213A2745_C693_4286_BE88_9C4A4334D670_.wvu.FilterData" localSheetId="0" hidden="1">'на 01.04.2024'!$A$6:$J$324</definedName>
    <definedName name="Z_215E0AF3_2FB9_4AD2_85EB_5BB3A76EA017_.wvu.FilterData" localSheetId="0" hidden="1">'на 01.04.2024'!$A$6:$J$324</definedName>
    <definedName name="Z_216AEA56_C079_4104_83C7_B22F3C2C4895_.wvu.FilterData" localSheetId="0" hidden="1">'на 01.04.2024'!$A$6:$G$121</definedName>
    <definedName name="Z_2181C7D4_AA52_40AC_A808_5D532F9A4DB9_.wvu.FilterData" localSheetId="0" hidden="1">'на 01.04.2024'!$A$6:$G$121</definedName>
    <definedName name="Z_218F942B_7171_436E_9FD2_B42E8B2BD7B1_.wvu.FilterData" localSheetId="0" hidden="1">'на 01.04.2024'!$A$6:$J$324</definedName>
    <definedName name="Z_2193B65B_22D3_4556_BA96_9236D88F15D1_.wvu.FilterData" localSheetId="0" hidden="1">'на 01.04.2024'!$A$6:$J$324</definedName>
    <definedName name="Z_2227F545_20F3_436A_B8EF_3FD7474469D5_.wvu.FilterData" localSheetId="0" hidden="1">'на 01.04.2024'!$A$6:$J$324</definedName>
    <definedName name="Z_222CB208_6EE7_4ACF_9056_A80606B8DEAE_.wvu.FilterData" localSheetId="0" hidden="1">'на 01.04.2024'!$A$6:$J$324</definedName>
    <definedName name="Z_226465B0_569A_4409_9E40_A0A83A783F15_.wvu.FilterData" localSheetId="0" hidden="1">'на 01.04.2024'!$A$6:$J$324</definedName>
    <definedName name="Z_22685337_E082_4D7C_A228_0D984F36404C_.wvu.FilterData" localSheetId="0" hidden="1">'на 01.04.2024'!$A$6:$J$324</definedName>
    <definedName name="Z_229993DA_2266_4603_B7E4_C2D63383381A_.wvu.FilterData" localSheetId="0" hidden="1">'на 01.04.2024'!$A$6:$J$324</definedName>
    <definedName name="Z_22A3361C_6866_4206_B8FA_E848438D95B8_.wvu.FilterData" localSheetId="0" hidden="1">'на 01.04.2024'!$A$6:$G$121</definedName>
    <definedName name="Z_22AD9719_C703_4B90_BE69_2DEB5D034A75_.wvu.FilterData" localSheetId="0" hidden="1">'на 01.04.2024'!$A$6:$J$324</definedName>
    <definedName name="Z_230C891B_FF71_49C0_8469_402EB27C1D3D_.wvu.FilterData" localSheetId="0" hidden="1">'на 01.04.2024'!$A$6:$J$324</definedName>
    <definedName name="Z_23469B03_4FE0_4B3A_ADF3_17CE9F7DA131_.wvu.FilterData" localSheetId="0" hidden="1">'на 01.04.2024'!$A$6:$J$324</definedName>
    <definedName name="Z_238BD50B_A9C7_4CA0_9414_E0ED4E4BDEB3_.wvu.FilterData" localSheetId="0" hidden="1">'на 01.04.2024'!$A$6:$J$324</definedName>
    <definedName name="Z_23D71F5A_A534_4F07_942A_44ED3D76C570_.wvu.FilterData" localSheetId="0" hidden="1">'на 01.04.2024'!$A$6:$J$324</definedName>
    <definedName name="Z_23D8BDF0_F68C_428D_99C2_B4353262A495_.wvu.FilterData" localSheetId="0" hidden="1">'на 01.04.2024'!$A$6:$J$324</definedName>
    <definedName name="Z_242415C0_3EDE_470E_8A0D_EA9E2C1001C1_.wvu.FilterData" localSheetId="0" hidden="1">'на 01.04.2024'!$A$6:$J$324</definedName>
    <definedName name="Z_24648CF3_B608_41C2_86D6_82A173782245_.wvu.FilterData" localSheetId="0" hidden="1">'на 01.04.2024'!$A$6:$J$324</definedName>
    <definedName name="Z_246D425F_E7DE_4F74_93E1_1CA6487BB7AF_.wvu.FilterData" localSheetId="0" hidden="1">'на 01.04.2024'!$A$6:$J$324</definedName>
    <definedName name="Z_2472C2AA_FDFD_47B0_B552_823C294CA4F4_.wvu.FilterData" localSheetId="0" hidden="1">'на 01.04.2024'!$A$6:$J$324</definedName>
    <definedName name="Z_24860D1B_9CB0_4DBB_9F9A_A7B23A9FBD9E_.wvu.FilterData" localSheetId="0" hidden="1">'на 01.04.2024'!$A$6:$J$324</definedName>
    <definedName name="Z_2490299D_D010_4D6C_9EBE_B65FE726E9D4_.wvu.FilterData" localSheetId="0" hidden="1">'на 01.04.2024'!$A$6:$J$324</definedName>
    <definedName name="Z_24D1D1DF_90B3_41D1_82E1_05DE887CC58D_.wvu.FilterData" localSheetId="0" hidden="1">'на 01.04.2024'!$A$6:$G$121</definedName>
    <definedName name="Z_24E5C1BC_322C_4FEF_B964_F0DCC04482C1_.wvu.Cols" localSheetId="0" hidden="1">'на 01.04.2024'!#REF!,'на 01.04.2024'!#REF!</definedName>
    <definedName name="Z_24E5C1BC_322C_4FEF_B964_F0DCC04482C1_.wvu.FilterData" localSheetId="0" hidden="1">'на 01.04.2024'!$A$6:$G$121</definedName>
    <definedName name="Z_24E5C1BC_322C_4FEF_B964_F0DCC04482C1_.wvu.Rows" localSheetId="0" hidden="1">'на 01.04.2024'!#REF!</definedName>
    <definedName name="Z_24F59C70_7693_4468_9C06_DF336332E251_.wvu.FilterData" localSheetId="0" hidden="1">'на 01.04.2024'!$A$6:$J$324</definedName>
    <definedName name="Z_25636899_E242_41CC_AB53_48B3B4A57206_.wvu.FilterData" localSheetId="0" hidden="1">'на 01.04.2024'!$A$6:$J$324</definedName>
    <definedName name="Z_2581E391_5642_415F_B769_4174F7791D0D_.wvu.FilterData" localSheetId="0" hidden="1">'на 01.04.2024'!$A$6:$J$324</definedName>
    <definedName name="Z_25997FFA_90F9_4B4A_8C73_3E119DFE9BDB_.wvu.FilterData" localSheetId="0" hidden="1">'на 01.04.2024'!$A$6:$J$324</definedName>
    <definedName name="Z_25DD804F_4FCB_49C0_B290_F226E6C8FC4D_.wvu.FilterData" localSheetId="0" hidden="1">'на 01.04.2024'!$A$6:$J$324</definedName>
    <definedName name="Z_25F305AA_6420_44FE_A658_6597DFDEDA7F_.wvu.FilterData" localSheetId="0" hidden="1">'на 01.04.2024'!$A$6:$J$324</definedName>
    <definedName name="Z_2607CBF0_49A6_438F_9584_3749A387917B_.wvu.FilterData" localSheetId="0" hidden="1">'на 01.04.2024'!$A$6:$J$324</definedName>
    <definedName name="Z_26390C63_E690_4CD6_B911_4F7F9CCE06AD_.wvu.FilterData" localSheetId="0" hidden="1">'на 01.04.2024'!$A$6:$J$324</definedName>
    <definedName name="Z_26429C5E_4C2A_4378_909D_1B44C6D9D535_.wvu.FilterData" localSheetId="0" hidden="1">'на 01.04.2024'!$A$6:$J$324</definedName>
    <definedName name="Z_2647282E_5B25_4148_AAD9_72AB0A3F24C4_.wvu.FilterData" localSheetId="0" hidden="1">'на 01.04.2024'!$A$2:$J$85</definedName>
    <definedName name="Z_2674F797_992F_4CB7_9676_1EDAA9531432_.wvu.FilterData" localSheetId="0" hidden="1">'на 01.04.2024'!$A$6:$J$324</definedName>
    <definedName name="Z_26E7CD7D_71FD_4075_B268_E6444384CE7D_.wvu.FilterData" localSheetId="0" hidden="1">'на 01.04.2024'!$A$6:$G$121</definedName>
    <definedName name="Z_26F9AA84_9112_4237_941D_8FD75C735073_.wvu.FilterData" localSheetId="0" hidden="1">'на 01.04.2024'!$A$6:$J$324</definedName>
    <definedName name="Z_271A6422_0558_45A4_90D0_4FBBFA0C466A_.wvu.FilterData" localSheetId="0" hidden="1">'на 01.04.2024'!$A$6:$J$324</definedName>
    <definedName name="Z_2751B79E_F60F_449F_9B1A_ED01F0EE4A3F_.wvu.FilterData" localSheetId="0" hidden="1">'на 01.04.2024'!$A$6:$J$324</definedName>
    <definedName name="Z_28008BE5_0693_468D_890E_2AE562EDDFCA_.wvu.FilterData" localSheetId="0" hidden="1">'на 01.04.2024'!$A$6:$G$121</definedName>
    <definedName name="Z_282F013D_E5B1_4C17_8727_7949891CEFC8_.wvu.FilterData" localSheetId="0" hidden="1">'на 01.04.2024'!$A$6:$J$324</definedName>
    <definedName name="Z_2837E49C_B710_4529_BF10_CA6B05CFBDFF_.wvu.FilterData" localSheetId="0" hidden="1">'на 01.04.2024'!$A$6:$J$324</definedName>
    <definedName name="Z_28734D07_CFBB_4CA1_9F21_5298C965DE17_.wvu.FilterData" localSheetId="0" hidden="1">'на 01.04.2024'!$A$6:$J$324</definedName>
    <definedName name="Z_28C6C815_12E1_47BA_A1EF_7E1F2C2ACF68_.wvu.FilterData" localSheetId="0" hidden="1">'на 01.04.2024'!$A$6:$J$324</definedName>
    <definedName name="Z_28E41E88_388C_4DFB_9AF5_1D40B3E9E104_.wvu.FilterData" localSheetId="0" hidden="1">'на 01.04.2024'!$A$6:$J$324</definedName>
    <definedName name="Z_28E4EEA1_2ECD_4F92_886B_4623628382D4_.wvu.FilterData" localSheetId="0" hidden="1">'на 01.04.2024'!$A$6:$J$324</definedName>
    <definedName name="Z_2932A736_9A81_4C2B_931E_457899534006_.wvu.FilterData" localSheetId="0" hidden="1">'на 01.04.2024'!$A$6:$J$324</definedName>
    <definedName name="Z_2981B689_0D9A_498D_A730_117ECA726B86_.wvu.FilterData" localSheetId="0" hidden="1">'на 01.04.2024'!$A$6:$J$324</definedName>
    <definedName name="Z_29A3856A_3C5E_4E34_952C_3D8CBF4944E0_.wvu.FilterData" localSheetId="0" hidden="1">'на 01.04.2024'!$A$6:$J$324</definedName>
    <definedName name="Z_29A3F31E_AA0E_4520_83F3_6EDE69E47FB4_.wvu.FilterData" localSheetId="0" hidden="1">'на 01.04.2024'!$A$6:$J$324</definedName>
    <definedName name="Z_29D02AC6_6038_4739_B18F_A141A3DD747B_.wvu.FilterData" localSheetId="0" hidden="1">'на 01.04.2024'!$A$6:$J$324</definedName>
    <definedName name="Z_29D1C55E_0AE0_4CA9_A4C9_F358DEE7E9AD_.wvu.FilterData" localSheetId="0" hidden="1">'на 01.04.2024'!$A$6:$J$324</definedName>
    <definedName name="Z_29D71C82_2577_4FF3_9305_7EF7756DC376_.wvu.FilterData" localSheetId="0" hidden="1">'на 01.04.2024'!$A$6:$J$324</definedName>
    <definedName name="Z_29DFBA2C_6E56_4C53_B4C6_BE922958A705_.wvu.FilterData" localSheetId="0" hidden="1">'на 01.04.2024'!$A$6:$J$324</definedName>
    <definedName name="Z_2A075779_EE89_4995_9517_DAD5135FF513_.wvu.FilterData" localSheetId="0" hidden="1">'на 01.04.2024'!$A$6:$J$324</definedName>
    <definedName name="Z_2A1C394E_EC37_4AB7_9E3A_0759931D8CFD_.wvu.FilterData" localSheetId="0" hidden="1">'на 01.04.2024'!$A$6:$J$324</definedName>
    <definedName name="Z_2A1EFBE6_91AE_4795_978B_DD1409C30859_.wvu.FilterData" localSheetId="0" hidden="1">'на 01.04.2024'!$A$6:$J$324</definedName>
    <definedName name="Z_2A567982_7892_4F86_A16D_3A26E4C78607_.wvu.FilterData" localSheetId="0" hidden="1">'на 01.04.2024'!$A$6:$J$324</definedName>
    <definedName name="Z_2A6F2DEB_E43C_4851_BD61_C2D3E4DD465D_.wvu.FilterData" localSheetId="0" hidden="1">'на 01.04.2024'!$A$6:$J$324</definedName>
    <definedName name="Z_2A9D3288_FE38_46DD_A0BD_6FD4437B54BF_.wvu.FilterData" localSheetId="0" hidden="1">'на 01.04.2024'!$A$6:$J$324</definedName>
    <definedName name="Z_2ABFD162_2396_40CA_8AA1_6D6B8B2ADEFC_.wvu.FilterData" localSheetId="0" hidden="1">'на 01.04.2024'!$A$6:$J$324</definedName>
    <definedName name="Z_2B15446F_3D95_4B00_9264_4B677551A413_.wvu.FilterData" localSheetId="0" hidden="1">'на 01.04.2024'!$A$6:$J$324</definedName>
    <definedName name="Z_2B4EF399_1F78_4650_9196_70339D27DB54_.wvu.FilterData" localSheetId="0" hidden="1">'на 01.04.2024'!$A$6:$J$324</definedName>
    <definedName name="Z_2B67E997_66AF_4883_9EE5_9876648FDDE9_.wvu.FilterData" localSheetId="0" hidden="1">'на 01.04.2024'!$A$6:$J$324</definedName>
    <definedName name="Z_2B6BAC9D_8ECF_4B5C_AEA7_CCE1C0524E55_.wvu.FilterData" localSheetId="0" hidden="1">'на 01.04.2024'!$A$6:$J$324</definedName>
    <definedName name="Z_2C029299_5EEC_4151_A9E2_241D31E08692_.wvu.FilterData" localSheetId="0" hidden="1">'на 01.04.2024'!$A$6:$J$324</definedName>
    <definedName name="Z_2C1C75F1_03BE_4DA1_BB06_91161FF1447B_.wvu.FilterData" localSheetId="0" hidden="1">'на 01.04.2024'!$A$6:$J$324</definedName>
    <definedName name="Z_2C43A648_766E_499E_95B2_EA6F7EA791D4_.wvu.FilterData" localSheetId="0" hidden="1">'на 01.04.2024'!$A$6:$J$324</definedName>
    <definedName name="Z_2C47EAD7_6B0B_40AB_9599_0BF3302E35F1_.wvu.FilterData" localSheetId="0" hidden="1">'на 01.04.2024'!$A$6:$G$121</definedName>
    <definedName name="Z_2C83C5CF_2113_4A26_AC8F_B29994F8C20B_.wvu.FilterData" localSheetId="0" hidden="1">'на 01.04.2024'!$A$6:$J$324</definedName>
    <definedName name="Z_2C84172E_586C_4D87_8195_A127AE7FA630_.wvu.FilterData" localSheetId="0" hidden="1">'на 01.04.2024'!$A$6:$J$324</definedName>
    <definedName name="Z_2C9B35C8_0958_4329_B3BA_1B34E888FA9D_.wvu.FilterData" localSheetId="0" hidden="1">'на 01.04.2024'!$A$6:$J$324</definedName>
    <definedName name="Z_2CA13149_FCDD_4675_859E_83B5251A0804_.wvu.FilterData" localSheetId="0" hidden="1">'на 01.04.2024'!$A$6:$J$324</definedName>
    <definedName name="Z_2CD18B03_71F5_4B8A_8C6C_592F5A66335B_.wvu.FilterData" localSheetId="0" hidden="1">'на 01.04.2024'!$A$6:$J$324</definedName>
    <definedName name="Z_2D011736_53B8_48A8_8C2E_71DD995F6546_.wvu.FilterData" localSheetId="0" hidden="1">'на 01.04.2024'!$A$6:$J$324</definedName>
    <definedName name="Z_2D540280_F40F_4530_A32A_1FF2E78E7147_.wvu.FilterData" localSheetId="0" hidden="1">'на 01.04.2024'!$A$6:$J$324</definedName>
    <definedName name="Z_2D918A37_6905_4BEF_BC3A_DA45E968DAC3_.wvu.FilterData" localSheetId="0" hidden="1">'на 01.04.2024'!$A$6:$G$121</definedName>
    <definedName name="Z_2D97755C_B099_4001_9C5F_12A88788A461_.wvu.FilterData" localSheetId="0" hidden="1">'на 01.04.2024'!$A$6:$J$324</definedName>
    <definedName name="Z_2DCF6207_B24B_43F5_B844_6C1E92F9CADA_.wvu.FilterData" localSheetId="0" hidden="1">'на 01.04.2024'!$A$6:$J$324</definedName>
    <definedName name="Z_2DF88C31_E5A0_4DFE_877D_5A31D3992603_.wvu.Rows" localSheetId="0" hidden="1">'на 01.04.2024'!#REF!,'на 01.04.2024'!#REF!,'на 01.04.2024'!#REF!,'на 01.04.2024'!#REF!,'на 01.04.2024'!#REF!,'на 01.04.2024'!#REF!,'на 01.04.2024'!#REF!,'на 01.04.2024'!#REF!,'на 01.04.2024'!#REF!,'на 01.04.2024'!#REF!,'на 01.04.2024'!#REF!</definedName>
    <definedName name="Z_2EAB3EBF_78BA_4558_81F0_5F1DF77A14D3_.wvu.FilterData" localSheetId="0" hidden="1">'на 01.04.2024'!$A$6:$J$324</definedName>
    <definedName name="Z_2F0BEAEB_2F2B_4189_8A3F_29BE821E800A_.wvu.FilterData" localSheetId="0" hidden="1">'на 01.04.2024'!$A$6:$J$324</definedName>
    <definedName name="Z_2F3BAFC5_8792_4BC0_833F_5CB9ACB14A14_.wvu.FilterData" localSheetId="0" hidden="1">'на 01.04.2024'!$A$6:$G$121</definedName>
    <definedName name="Z_2F3DE7DB_1DEA_4A0C_88EC_B05C9EEC768F_.wvu.FilterData" localSheetId="0" hidden="1">'на 01.04.2024'!$A$6:$J$324</definedName>
    <definedName name="Z_2F6EDC09_23D3_4C07_9EAF_76DD4D3B3A18_.wvu.FilterData" localSheetId="0" hidden="1">'на 01.04.2024'!$A$6:$J$324</definedName>
    <definedName name="Z_2F72C4E3_E946_4870_A59B_C47D17A3E8B0_.wvu.FilterData" localSheetId="0" hidden="1">'на 01.04.2024'!$A$6:$J$324</definedName>
    <definedName name="Z_2F77E821_7D5E_4A2E_939F_8AC001F683D1_.wvu.FilterData" localSheetId="0" hidden="1">'на 01.04.2024'!$A$6:$J$324</definedName>
    <definedName name="Z_2F7AC811_CA37_46E3_866E_6E10DF43054A_.wvu.FilterData" localSheetId="0" hidden="1">'на 01.04.2024'!$A$6:$J$324</definedName>
    <definedName name="Z_2FAB8F10_5F5A_4B70_9158_E79B14A6565A_.wvu.FilterData" localSheetId="0" hidden="1">'на 01.04.2024'!$A$6:$J$324</definedName>
    <definedName name="Z_300D3722_BC5B_4EFC_A306_CB3461E96075_.wvu.FilterData" localSheetId="0" hidden="1">'на 01.04.2024'!$A$6:$J$324</definedName>
    <definedName name="Z_3023B4E6_3B5A_4EE2_B0CD_0EB8476E923A_.wvu.FilterData" localSheetId="0" hidden="1">'на 01.04.2024'!$A$6:$J$324</definedName>
    <definedName name="Z_30325303_BF31_42D5_AC1B_F6902B32CA33_.wvu.FilterData" localSheetId="0" hidden="1">'на 01.04.2024'!$A$6:$J$324</definedName>
    <definedName name="Z_304A3C28_C66E_433A_8796_E18A689B54D1_.wvu.FilterData" localSheetId="0" hidden="1">'на 01.04.2024'!$A$6:$J$324</definedName>
    <definedName name="Z_308AF0B3_EE19_4841_BBC0_915C9A7203E9_.wvu.FilterData" localSheetId="0" hidden="1">'на 01.04.2024'!$A$6:$J$324</definedName>
    <definedName name="Z_30F94082_E7C8_4DE7_AE26_19B3A4317363_.wvu.FilterData" localSheetId="0" hidden="1">'на 01.04.2024'!$A$6:$J$324</definedName>
    <definedName name="Z_315B3829_E75D_48BB_A407_88A96C0D6A4B_.wvu.FilterData" localSheetId="0" hidden="1">'на 01.04.2024'!$A$6:$J$324</definedName>
    <definedName name="Z_3169E1B8_6971_4325_933B_3FDE2BEB6DA0_.wvu.FilterData" localSheetId="0" hidden="1">'на 01.04.2024'!$A$6:$J$324</definedName>
    <definedName name="Z_316B9C14_7546_49E5_A384_4190EC7682DE_.wvu.FilterData" localSheetId="0" hidden="1">'на 01.04.2024'!$A$6:$J$324</definedName>
    <definedName name="Z_31985263_3556_4B71_A26F_62706F49B320_.wvu.FilterData" localSheetId="0" hidden="1">'на 01.04.2024'!$A$6:$G$121</definedName>
    <definedName name="Z_31AA5726_A0DC_4045_94FA_9EFB6200CDD3_.wvu.FilterData" localSheetId="0" hidden="1">'на 01.04.2024'!$A$6:$J$324</definedName>
    <definedName name="Z_31C5283F_7633_4B8A_ADD5_7EB245AE899F_.wvu.FilterData" localSheetId="0" hidden="1">'на 01.04.2024'!$A$6:$J$324</definedName>
    <definedName name="Z_31E849A6_B4EF_45EE_ADBC_BDC56906C3E6_.wvu.FilterData" localSheetId="0" hidden="1">'на 01.04.2024'!$A$6:$J$324</definedName>
    <definedName name="Z_31EABA3C_DD8D_46BF_85B1_09527EF8E816_.wvu.FilterData" localSheetId="0" hidden="1">'на 01.04.2024'!$A$6:$G$121</definedName>
    <definedName name="Z_320B1B6B_1198_44A6_8D72_260589D02390_.wvu.FilterData" localSheetId="0" hidden="1">'на 01.04.2024'!$A$6:$J$324</definedName>
    <definedName name="Z_32155998_B9E5_40FE_B2BB_A9BF49319547_.wvu.FilterData" localSheetId="0" hidden="1">'на 01.04.2024'!$A$6:$J$324</definedName>
    <definedName name="Z_3224B0C8_23D5_485F_BD6B_E54299A81576_.wvu.FilterData" localSheetId="0" hidden="1">'на 01.04.2024'!$A$6:$J$324</definedName>
    <definedName name="Z_325F1FA7_CEC2_4E5D_9CD5_9D28BC83DEC9_.wvu.FilterData" localSheetId="0" hidden="1">'на 01.04.2024'!$A$6:$J$324</definedName>
    <definedName name="Z_327D3863_28FE_46AD_A301_334172CA68F9_.wvu.FilterData" localSheetId="0" hidden="1">'на 01.04.2024'!$A$6:$J$324</definedName>
    <definedName name="Z_328B1FBD_B9E0_4F8C_AA1F_438ED0F19823_.wvu.FilterData" localSheetId="0" hidden="1">'на 01.04.2024'!$A$6:$J$324</definedName>
    <definedName name="Z_32F81156_0F3B_49A8_B56D_9A01AA7C97FE_.wvu.FilterData" localSheetId="0" hidden="1">'на 01.04.2024'!$A$6:$J$324</definedName>
    <definedName name="Z_33081AFE_875F_4448_8DBB_C2288E582829_.wvu.FilterData" localSheetId="0" hidden="1">'на 01.04.2024'!$A$6:$J$324</definedName>
    <definedName name="Z_335B04C1_451F_4877_BF6B_96157808F586_.wvu.FilterData" localSheetId="0" hidden="1">'на 01.04.2024'!$A$6:$J$324</definedName>
    <definedName name="Z_33725023_9491_4856_AC32_391D3DCA1E13_.wvu.FilterData" localSheetId="0" hidden="1">'на 01.04.2024'!$A$6:$J$324</definedName>
    <definedName name="Z_3380C1EF_1CD9_4549_970D_274A000AED17_.wvu.FilterData" localSheetId="0" hidden="1">'на 01.04.2024'!$A$6:$J$324</definedName>
    <definedName name="Z_33995DBE_E7D5_4BC5_96C4_CB599185238D_.wvu.FilterData" localSheetId="0" hidden="1">'на 01.04.2024'!$A$6:$J$324</definedName>
    <definedName name="Z_33B1A243_1D43_46E3_9A6F_5452EA17ECBD_.wvu.FilterData" localSheetId="0" hidden="1">'на 01.04.2024'!$A$6:$J$324</definedName>
    <definedName name="Z_33F06620_89E2_4BA8_BAB0_6A7070FEBD8A_.wvu.FilterData" localSheetId="0" hidden="1">'на 01.04.2024'!$A$6:$J$324</definedName>
    <definedName name="Z_341157D5_6FE2_4CCE_98C5_3D5F2A4B115C_.wvu.FilterData" localSheetId="0" hidden="1">'на 01.04.2024'!$A$6:$J$324</definedName>
    <definedName name="Z_344509AE_957F_4C43_90DB_055457F491A3_.wvu.FilterData" localSheetId="0" hidden="1">'на 01.04.2024'!$A$6:$J$324</definedName>
    <definedName name="Z_344DC52C_2854_4D5A_9149_D6F9FB5D07E6_.wvu.FilterData" localSheetId="0" hidden="1">'на 01.04.2024'!$A$6:$J$324</definedName>
    <definedName name="Z_34587A22_A707_48EC_A6D8_8CA0D443CB5A_.wvu.FilterData" localSheetId="0" hidden="1">'на 01.04.2024'!$A$6:$J$324</definedName>
    <definedName name="Z_349EEACA_C7A1_441E_BFE3_096E57329F7C_.wvu.FilterData" localSheetId="0" hidden="1">'на 01.04.2024'!$A$6:$J$324</definedName>
    <definedName name="Z_34E97F8E_B808_4C29_AFA8_24160BA8B576_.wvu.FilterData" localSheetId="0" hidden="1">'на 01.04.2024'!$A$6:$G$121</definedName>
    <definedName name="Z_354643EC_374D_4252_A3BA_624B9338CCF6_.wvu.FilterData" localSheetId="0" hidden="1">'на 01.04.2024'!$A$6:$J$324</definedName>
    <definedName name="Z_356902C5_CBA1_407E_849C_39B6CAAFCD34_.wvu.FilterData" localSheetId="0" hidden="1">'на 01.04.2024'!$A$6:$J$324</definedName>
    <definedName name="Z_356FBDD5_3775_4781_9E0A_901095CE6157_.wvu.FilterData" localSheetId="0" hidden="1">'на 01.04.2024'!$A$6:$J$324</definedName>
    <definedName name="Z_3590FAD8_1A2F_459F_8B35_A95652F8329D_.wvu.FilterData" localSheetId="0" hidden="1">'на 01.04.2024'!$A$6:$J$324</definedName>
    <definedName name="Z_3597F15D_13FB_47E4_B2D7_0713796F1B32_.wvu.FilterData" localSheetId="0" hidden="1">'на 01.04.2024'!$A$6:$G$121</definedName>
    <definedName name="Z_35A82584_BCCD_413D_BF58_739C849379E3_.wvu.FilterData" localSheetId="0" hidden="1">'на 01.04.2024'!$A$6:$J$324</definedName>
    <definedName name="Z_35ACC04C_1574_41FF_A750_E4D141D78D72_.wvu.FilterData" localSheetId="0" hidden="1">'на 01.04.2024'!$A$6:$J$324</definedName>
    <definedName name="Z_35DC91D7_DFEE_463A_A7D9_074B26773C1E_.wvu.FilterData" localSheetId="0" hidden="1">'на 01.04.2024'!$A$6:$J$324</definedName>
    <definedName name="Z_35E8C880_405D_4881_A9CF_938A555EC19A_.wvu.FilterData" localSheetId="0" hidden="1">'на 01.04.2024'!$A$6:$J$324</definedName>
    <definedName name="Z_3611D4B3_6578_4507_971B_09764C0B1D01_.wvu.FilterData" localSheetId="0" hidden="1">'на 01.04.2024'!$A$6:$J$324</definedName>
    <definedName name="Z_36279478_DEDD_46A7_8B6D_9500CB65A35C_.wvu.FilterData" localSheetId="0" hidden="1">'на 01.04.2024'!$A$6:$G$121</definedName>
    <definedName name="Z_36282042_958F_4D98_9515_9E9271F26AA2_.wvu.FilterData" localSheetId="0" hidden="1">'на 01.04.2024'!$A$6:$G$121</definedName>
    <definedName name="Z_36483E9A_03E9_431F_B24B_73C77EA6547E_.wvu.FilterData" localSheetId="0" hidden="1">'на 01.04.2024'!$A$6:$J$324</definedName>
    <definedName name="Z_3653D1F7_F9A7_4491_9B26_6E6E061CDF8C_.wvu.FilterData" localSheetId="0" hidden="1">'на 01.04.2024'!$A$6:$J$324</definedName>
    <definedName name="Z_368728BB_F981_4DE3_8F4E_C77C2580C6B3_.wvu.FilterData" localSheetId="0" hidden="1">'на 01.04.2024'!$A$6:$J$324</definedName>
    <definedName name="Z_36AEB3FF_FCBC_4E21_8EFE_F20781816ED3_.wvu.FilterData" localSheetId="0" hidden="1">'на 01.04.2024'!$A$6:$G$121</definedName>
    <definedName name="Z_371CA4AD_891B_4B1D_9403_45AB26546607_.wvu.FilterData" localSheetId="0" hidden="1">'на 01.04.2024'!$A$6:$J$324</definedName>
    <definedName name="Z_373EC55C_3C90_4A55_BE2A_2CFBF157C08C_.wvu.FilterData" localSheetId="0" hidden="1">'на 01.04.2024'!$A$6:$J$324</definedName>
    <definedName name="Z_375FD1ED_0F0C_4C78_AE3D_1D583BC74E47_.wvu.FilterData" localSheetId="0" hidden="1">'на 01.04.2024'!$A$6:$J$324</definedName>
    <definedName name="Z_3780FC5F_184E_406C_B40E_6BE29406408E_.wvu.FilterData" localSheetId="0" hidden="1">'на 01.04.2024'!$A$6:$J$324</definedName>
    <definedName name="Z_3789C719_2C4D_4FFB_B9EF_5AA095975824_.wvu.FilterData" localSheetId="0" hidden="1">'на 01.04.2024'!$A$6:$J$324</definedName>
    <definedName name="Z_37AEFC82_93AA_4F05_AD8E_A5FE6E06BD4E_.wvu.FilterData" localSheetId="0" hidden="1">'на 01.04.2024'!$A$6:$J$324</definedName>
    <definedName name="Z_37EDBC68_51AE_4F08_B1E0_691E38145E5C_.wvu.FilterData" localSheetId="0" hidden="1">'на 01.04.2024'!$A$6:$J$324</definedName>
    <definedName name="Z_37F8CE32_8CE8_4D95_9C0E_63112E6EFFE9_.wvu.Cols" localSheetId="0" hidden="1">'на 01.04.2024'!#REF!</definedName>
    <definedName name="Z_37F8CE32_8CE8_4D95_9C0E_63112E6EFFE9_.wvu.FilterData" localSheetId="0" hidden="1">'на 01.04.2024'!$A$6:$G$121</definedName>
    <definedName name="Z_37F8CE32_8CE8_4D95_9C0E_63112E6EFFE9_.wvu.PrintArea" localSheetId="0" hidden="1">'на 01.04.2024'!$A$1:$J$121</definedName>
    <definedName name="Z_37F8CE32_8CE8_4D95_9C0E_63112E6EFFE9_.wvu.PrintTitles" localSheetId="0" hidden="1">'на 01.04.2024'!$4:$7</definedName>
    <definedName name="Z_37F8CE32_8CE8_4D95_9C0E_63112E6EFFE9_.wvu.Rows" localSheetId="0" hidden="1">'на 01.04.2024'!#REF!,'на 01.04.2024'!#REF!,'на 01.04.2024'!#REF!,'на 01.04.2024'!#REF!,'на 01.04.2024'!#REF!,'на 01.04.2024'!#REF!,'на 01.04.2024'!#REF!,'на 01.04.2024'!#REF!,'на 01.04.2024'!#REF!,'на 01.04.2024'!#REF!,'на 01.04.2024'!#REF!,'на 01.04.2024'!#REF!,'на 01.04.2024'!#REF!,'на 01.04.2024'!#REF!,'на 01.04.2024'!#REF!,'на 01.04.2024'!#REF!,'на 01.04.2024'!#REF!</definedName>
    <definedName name="Z_383A3B24_205B_41E1_8B64_11A60EE728F3_.wvu.FilterData" localSheetId="0" hidden="1">'на 01.04.2024'!$A$6:$J$324</definedName>
    <definedName name="Z_386EE007_6994_4AA6_8824_D461BF01F1EA_.wvu.FilterData" localSheetId="0" hidden="1">'на 01.04.2024'!$A$6:$J$324</definedName>
    <definedName name="Z_39134081_BD7F_40A8_9CC5_F690B7A14ED5_.wvu.FilterData" localSheetId="0" hidden="1">'на 01.04.2024'!$A$6:$J$324</definedName>
    <definedName name="Z_392972AF_6A30_4DF9_9CE7_A04365BB269E_.wvu.FilterData" localSheetId="0" hidden="1">'на 01.04.2024'!$A$6:$J$324</definedName>
    <definedName name="Z_39344C49_E45E_47F3_AF8F_5BE86F62CCD4_.wvu.FilterData" localSheetId="0" hidden="1">'на 01.04.2024'!$A$6:$J$324</definedName>
    <definedName name="Z_394FB935_0201_44F8_9182_26C511D48F51_.wvu.FilterData" localSheetId="0" hidden="1">'на 01.04.2024'!$A$6:$J$324</definedName>
    <definedName name="Z_39897EE2_53F6_432A_9A7F_7DBB2FBB08E4_.wvu.FilterData" localSheetId="0" hidden="1">'на 01.04.2024'!$A$6:$J$324</definedName>
    <definedName name="Z_39BDB0EB_9BA4_409E_B505_137EC009426F_.wvu.FilterData" localSheetId="0" hidden="1">'на 01.04.2024'!$A$6:$J$324</definedName>
    <definedName name="Z_39C96D4E_1C4D_4F18_8517_A4E3C24B1712_.wvu.FilterData" localSheetId="0" hidden="1">'на 01.04.2024'!$A$6:$J$324</definedName>
    <definedName name="Z_3A08D49D_7322_4FD5_90D4_F8436B9BCFE3_.wvu.FilterData" localSheetId="0" hidden="1">'на 01.04.2024'!$A$6:$J$324</definedName>
    <definedName name="Z_3A152827_EFCD_4FCD_A4F0_81C604FF3F88_.wvu.FilterData" localSheetId="0" hidden="1">'на 01.04.2024'!$A$6:$J$324</definedName>
    <definedName name="Z_3A256711_BA3B_4092_AB4C_FF72970EBAB2_.wvu.FilterData" localSheetId="0" hidden="1">'на 01.04.2024'!$A$6:$J$324</definedName>
    <definedName name="Z_3A3C36BB_10E7_4C1E_B0B9_7B6ED7A3EB3A_.wvu.FilterData" localSheetId="0" hidden="1">'на 01.04.2024'!$A$6:$J$324</definedName>
    <definedName name="Z_3A3DB971_386F_40FA_8DD4_4A74AFE3B4C9_.wvu.FilterData" localSheetId="0" hidden="1">'на 01.04.2024'!$A$6:$J$324</definedName>
    <definedName name="Z_3A4158DB_43A9_4C52_A745_4321A070D156_.wvu.FilterData" localSheetId="0" hidden="1">'на 01.04.2024'!$A$6:$J$324</definedName>
    <definedName name="Z_3A5F0832_8C54_433C_B5D6_6C764EF17CEE_.wvu.FilterData" localSheetId="0" hidden="1">'на 01.04.2024'!$A$6:$J$324</definedName>
    <definedName name="Z_3AAEA08B_779A_471D_BFA0_0D98BF9A4FAD_.wvu.FilterData" localSheetId="0" hidden="1">'на 01.04.2024'!$A$6:$G$121</definedName>
    <definedName name="Z_3ABBA6B1_F69F_4AC7_8A6D_97A73D7030DF_.wvu.FilterData" localSheetId="0" hidden="1">'на 01.04.2024'!$A$6:$J$324</definedName>
    <definedName name="Z_3B5BE635_B96C_468A_B7CB_62660C5467B8_.wvu.FilterData" localSheetId="0" hidden="1">'на 01.04.2024'!$A$6:$J$324</definedName>
    <definedName name="Z_3B9A8A09_51D3_4E7C_A285_7AC18DD1651A_.wvu.FilterData" localSheetId="0" hidden="1">'на 01.04.2024'!$A$6:$J$324</definedName>
    <definedName name="Z_3BA8851C_D45C_4CAD_BDD3_B93B3145A21A_.wvu.FilterData" localSheetId="0" hidden="1">'на 01.04.2024'!$A$6:$J$324</definedName>
    <definedName name="Z_3BD621A3_0F3D_4F7E_AD2D_ACFAF4F70567_.wvu.FilterData" localSheetId="0" hidden="1">'на 01.04.2024'!$A$6:$J$324</definedName>
    <definedName name="Z_3C004614_208B_4204_B653_20D136601D2F_.wvu.FilterData" localSheetId="0" hidden="1">'на 01.04.2024'!$A$6:$J$324</definedName>
    <definedName name="Z_3C62C2D0_C27D_4A54_8798_05FBD22117F1_.wvu.FilterData" localSheetId="0" hidden="1">'на 01.04.2024'!$A$6:$J$324</definedName>
    <definedName name="Z_3C664174_3E98_4762_A560_3810A313981F_.wvu.FilterData" localSheetId="0" hidden="1">'на 01.04.2024'!$A$6:$J$324</definedName>
    <definedName name="Z_3C9F72CF_10C2_48CF_BBB6_A2B9A1393F37_.wvu.FilterData" localSheetId="0" hidden="1">'на 01.04.2024'!$A$6:$G$121</definedName>
    <definedName name="Z_3CBCA6B7_5D7C_44A4_844A_26E2A61FDE86_.wvu.FilterData" localSheetId="0" hidden="1">'на 01.04.2024'!$A$6:$J$324</definedName>
    <definedName name="Z_3CC3F56B_5227_4063_976C_33B40B3D891B_.wvu.FilterData" localSheetId="0" hidden="1">'на 01.04.2024'!$A$6:$J$324</definedName>
    <definedName name="Z_3CF21478_8215_40A8_AB1C_1DD94538FB83_.wvu.FilterData" localSheetId="0" hidden="1">'на 01.04.2024'!$A$6:$J$324</definedName>
    <definedName name="Z_3CF5067B_C0BF_4885_AAB9_F758BBB164A0_.wvu.FilterData" localSheetId="0" hidden="1">'на 01.04.2024'!$A$6:$J$324</definedName>
    <definedName name="Z_3D1280C8_646B_4BB2_862F_8A8207220C6A_.wvu.FilterData" localSheetId="0" hidden="1">'на 01.04.2024'!$A$6:$G$121</definedName>
    <definedName name="Z_3D12D47D_2661_467F_878A_C80F625F0D27_.wvu.FilterData" localSheetId="0" hidden="1">'на 01.04.2024'!$A$6:$J$324</definedName>
    <definedName name="Z_3D221415_9606_4173_A756_975B19400305_.wvu.FilterData" localSheetId="0" hidden="1">'на 01.04.2024'!$A$6:$J$324</definedName>
    <definedName name="Z_3D4245D9_9AB3_43FE_97D0_205A6EA7E6E4_.wvu.FilterData" localSheetId="0" hidden="1">'на 01.04.2024'!$A$6:$J$324</definedName>
    <definedName name="Z_3D5A28D4_CB7B_405C_9FFF_EB22C14AB77F_.wvu.FilterData" localSheetId="0" hidden="1">'на 01.04.2024'!$A$6:$J$324</definedName>
    <definedName name="Z_3D6E136A_63AE_4912_A965_BD438229D989_.wvu.FilterData" localSheetId="0" hidden="1">'на 01.04.2024'!$A$6:$J$324</definedName>
    <definedName name="Z_3D767291_F26D_442B_900B_2A17CA4A2D3C_.wvu.FilterData" localSheetId="0" hidden="1">'на 01.04.2024'!$A$6:$J$324</definedName>
    <definedName name="Z_3D7C94FC_EDDE_4058_8FD5_8212AF68182B_.wvu.FilterData" localSheetId="0" hidden="1">'на 01.04.2024'!$A$6:$J$324</definedName>
    <definedName name="Z_3DB4F6FC_CE58_4083_A6ED_88DCB901BB99_.wvu.FilterData" localSheetId="0" hidden="1">'на 01.04.2024'!$A$6:$G$121</definedName>
    <definedName name="Z_3E14FD86_95B1_4D0E_A8F6_A4FFDE0E3FF0_.wvu.FilterData" localSheetId="0" hidden="1">'на 01.04.2024'!$A$6:$J$324</definedName>
    <definedName name="Z_3E7BBA27_FCB5_4D66_864C_8656009B9E88_.wvu.FilterData" localSheetId="0" hidden="1">'на 01.04.2024'!$A$2:$J$85</definedName>
    <definedName name="Z_3EC1E16A_0CEC_4EE9_952B_0BB3AAB74416_.wvu.FilterData" localSheetId="0" hidden="1">'на 01.04.2024'!$A$6:$J$324</definedName>
    <definedName name="Z_3EEA7E1A_5F2B_4408_A34C_1F0223B5B245_.wvu.FilterData" localSheetId="0" hidden="1">'на 01.04.2024'!$A$6:$J$324</definedName>
    <definedName name="Z_3EF89CE4_40A8_4B16_B6F2_96EC7FE30589_.wvu.FilterData" localSheetId="0" hidden="1">'на 01.04.2024'!$A$6:$J$324</definedName>
    <definedName name="Z_3F0F098D_D998_48FD_BB26_7A5537CB4DC9_.wvu.FilterData" localSheetId="0" hidden="1">'на 01.04.2024'!$A$6:$J$324</definedName>
    <definedName name="Z_3F3CFF0B_5110_46D7_8A27_C26F124407EA_.wvu.FilterData" localSheetId="0" hidden="1">'на 01.04.2024'!$A$6:$J$324</definedName>
    <definedName name="Z_3F4B50A3_77F4_4415_B0BF_C7AAD2F22592_.wvu.FilterData" localSheetId="0" hidden="1">'на 01.04.2024'!$A$6:$J$324</definedName>
    <definedName name="Z_3F4E18FA_E0CE_43C2_A7F4_5CAE036892ED_.wvu.FilterData" localSheetId="0" hidden="1">'на 01.04.2024'!$A$6:$J$324</definedName>
    <definedName name="Z_3F7954D6_04C1_4B23_AE36_0FF9609A2280_.wvu.FilterData" localSheetId="0" hidden="1">'на 01.04.2024'!$A$6:$J$324</definedName>
    <definedName name="Z_3F839701_87D5_496C_AD9C_2B5AE5742513_.wvu.FilterData" localSheetId="0" hidden="1">'на 01.04.2024'!$A$6:$J$324</definedName>
    <definedName name="Z_3FE8ACF3_2097_4BA9_8230_2DBD30F09632_.wvu.FilterData" localSheetId="0" hidden="1">'на 01.04.2024'!$A$6:$J$324</definedName>
    <definedName name="Z_3FEA0B99_83A0_4934_91F1_66BC8E596ABB_.wvu.FilterData" localSheetId="0" hidden="1">'на 01.04.2024'!$A$6:$J$324</definedName>
    <definedName name="Z_3FEDCFF8_5450_469D_9A9E_38AB8819A083_.wvu.FilterData" localSheetId="0" hidden="1">'на 01.04.2024'!$A$6:$J$324</definedName>
    <definedName name="Z_4010A466_8EF3_4DC9_9FBC_042519271959_.wvu.FilterData" localSheetId="0" hidden="1">'на 01.04.2024'!$A$6:$J$324</definedName>
    <definedName name="Z_402DFE3F_A5E1_41E8_BB4F_E3062FAE22D8_.wvu.FilterData" localSheetId="0" hidden="1">'на 01.04.2024'!$A$6:$J$324</definedName>
    <definedName name="Z_402F317C_5579_45B0_BB74_EACFE896EBBA_.wvu.FilterData" localSheetId="0" hidden="1">'на 01.04.2024'!$A$6:$J$324</definedName>
    <definedName name="Z_403313B7_B74E_4D03_8AB9_B2A52A5BA330_.wvu.FilterData" localSheetId="0" hidden="1">'на 01.04.2024'!$A$6:$G$121</definedName>
    <definedName name="Z_4055661A_C391_44E3_B71B_DF824D593415_.wvu.FilterData" localSheetId="0" hidden="1">'на 01.04.2024'!$A$6:$G$121</definedName>
    <definedName name="Z_40B8C048_862D_4DCB_9F91_8183ECD065E2_.wvu.FilterData" localSheetId="0" hidden="1">'на 01.04.2024'!$A$6:$J$324</definedName>
    <definedName name="Z_40D25AAD_9606_42DD_B04B_5A573254B798_.wvu.FilterData" localSheetId="0" hidden="1">'на 01.04.2024'!$A$6:$J$324</definedName>
    <definedName name="Z_4102256A_B8EA_4260_93B3_E17EB54C607E_.wvu.FilterData" localSheetId="0" hidden="1">'на 01.04.2024'!$A$6:$J$324</definedName>
    <definedName name="Z_4130F198_7585_448E_AEB6_2D49F7E298D6_.wvu.FilterData" localSheetId="0" hidden="1">'на 01.04.2024'!$A$6:$J$324</definedName>
    <definedName name="Z_413E8ADC_60FE_4AEB_A365_51405ED7DAEF_.wvu.FilterData" localSheetId="0" hidden="1">'на 01.04.2024'!$A$6:$J$324</definedName>
    <definedName name="Z_415B8653_FE9C_472E_85AE_9CFA9B00FD5E_.wvu.FilterData" localSheetId="0" hidden="1">'на 01.04.2024'!$A$6:$G$121</definedName>
    <definedName name="Z_4160F3A5_81D5_462A_8FBE_76C810EB963B_.wvu.FilterData" localSheetId="0" hidden="1">'на 01.04.2024'!$A$6:$J$324</definedName>
    <definedName name="Z_418F9F46_9018_4AFC_A504_8CA60A905B83_.wvu.FilterData" localSheetId="0" hidden="1">'на 01.04.2024'!$A$6:$J$324</definedName>
    <definedName name="Z_41A2847A_411A_4D8D_8669_7A8FD6A7F9E8_.wvu.FilterData" localSheetId="0" hidden="1">'на 01.04.2024'!$A$6:$J$324</definedName>
    <definedName name="Z_41C6EAF5_F389_4A73_A5DF_3E2ABACB9DC1_.wvu.FilterData" localSheetId="0" hidden="1">'на 01.04.2024'!$A$6:$J$324</definedName>
    <definedName name="Z_420BFDE3_F640_49B9_A800_9C108FF5DCFE_.wvu.FilterData" localSheetId="0" hidden="1">'на 01.04.2024'!$A$6:$J$324</definedName>
    <definedName name="Z_422AF1DB_ADD9_4056_90D1_EF57FA0619FA_.wvu.FilterData" localSheetId="0" hidden="1">'на 01.04.2024'!$A$6:$J$324</definedName>
    <definedName name="Z_423AE2BD_6FE7_4E39_8400_BD8A00496896_.wvu.FilterData" localSheetId="0" hidden="1">'на 01.04.2024'!$A$6:$J$324</definedName>
    <definedName name="Z_42714258_A098_4563_9784_2B816EA3049D_.wvu.FilterData" localSheetId="0" hidden="1">'на 01.04.2024'!$A$6:$J$324</definedName>
    <definedName name="Z_42BF13A9_20A4_4030_912B_F63923E11DBF_.wvu.FilterData" localSheetId="0" hidden="1">'на 01.04.2024'!$A$6:$J$324</definedName>
    <definedName name="Z_432FB227_46D3_4B4C_9FB5_E0D855FA8E5C_.wvu.FilterData" localSheetId="0" hidden="1">'на 01.04.2024'!$A$6:$J$324</definedName>
    <definedName name="Z_4372C616_21B2_4F1C_9260_D166D9692190_.wvu.FilterData" localSheetId="0" hidden="1">'на 01.04.2024'!$A$6:$J$324</definedName>
    <definedName name="Z_4388DD05_A74C_4C1C_A344_6EEDB2F4B1B0_.wvu.FilterData" localSheetId="0" hidden="1">'на 01.04.2024'!$A$6:$G$121</definedName>
    <definedName name="Z_43AA75B7_7B20_4F8F_84A9_CCA8EDA56931_.wvu.FilterData" localSheetId="0" hidden="1">'на 01.04.2024'!$A$6:$J$324</definedName>
    <definedName name="Z_43AF271C_082A_4205_ACB8_46C70608433B_.wvu.FilterData" localSheetId="0" hidden="1">'на 01.04.2024'!$A$6:$J$324</definedName>
    <definedName name="Z_43B76E5B_B27A_44DE_9D52_DC260E10D781_.wvu.FilterData" localSheetId="0" hidden="1">'на 01.04.2024'!$A$6:$J$324</definedName>
    <definedName name="Z_43F7D742_5383_4CCE_A058_3A12F3676DF6_.wvu.FilterData" localSheetId="0" hidden="1">'на 01.04.2024'!$A$6:$J$324</definedName>
    <definedName name="Z_445590C0_7350_4A17_AB85_F8DCF9494ECC_.wvu.FilterData" localSheetId="0" hidden="1">'на 01.04.2024'!$A$6:$G$121</definedName>
    <definedName name="Z_44589822_61B7_4709_8592_9353A3518931_.wvu.FilterData" localSheetId="0" hidden="1">'на 01.04.2024'!$A$6:$J$324</definedName>
    <definedName name="Z_446CFCBB_5B6F_49F1_AA1F_C15DDFF709FB_.wvu.FilterData" localSheetId="0" hidden="1">'на 01.04.2024'!$A$6:$J$324</definedName>
    <definedName name="Z_448249C8_AE56_4244_9A71_332B9BB563B1_.wvu.FilterData" localSheetId="0" hidden="1">'на 01.04.2024'!$A$6:$J$324</definedName>
    <definedName name="Z_4500807F_0E0F_40C0_A6A6_F5F607F7BCF2_.wvu.FilterData" localSheetId="0" hidden="1">'на 01.04.2024'!$A$6:$J$324</definedName>
    <definedName name="Z_450F7FB9_51C9_49D2_AD34_40F8D509E6A2_.wvu.FilterData" localSheetId="0" hidden="1">'на 01.04.2024'!$A$6:$J$324</definedName>
    <definedName name="Z_4518508D_B738_485B_8F09_2B48028E59D4_.wvu.FilterData" localSheetId="0" hidden="1">'на 01.04.2024'!$A$6:$J$324</definedName>
    <definedName name="Z_451DB9AC_E220_4CF8_90E7_942E1DAA4D0D_.wvu.FilterData" localSheetId="0" hidden="1">'на 01.04.2024'!$A$6:$J$324</definedName>
    <definedName name="Z_45394FC2_181E_425F_9DFF_B16FB4463D36_.wvu.FilterData" localSheetId="0" hidden="1">'на 01.04.2024'!$A$6:$J$324</definedName>
    <definedName name="Z_45547B9C_FEFB_4707_B25B_E9B3F9310A3B_.wvu.FilterData" localSheetId="0" hidden="1">'на 01.04.2024'!$A$6:$J$324</definedName>
    <definedName name="Z_45D27932_FD3D_46DE_B431_4E5606457D7F_.wvu.FilterData" localSheetId="0" hidden="1">'на 01.04.2024'!$A$6:$G$121</definedName>
    <definedName name="Z_45D7DC6D_F10E_4AED_AA57_74B50269F199_.wvu.FilterData" localSheetId="0" hidden="1">'на 01.04.2024'!$A$6:$J$324</definedName>
    <definedName name="Z_45D8F79C_BFDA_41F8_B50B_701EE9A84324_.wvu.FilterData" localSheetId="0" hidden="1">'на 01.04.2024'!$A$6:$J$324</definedName>
    <definedName name="Z_45DE1976_7F07_4EB4_8A9C_FB72D060BEFA_.wvu.FilterData" localSheetId="0" hidden="1">'на 01.04.2024'!$A$6:$J$324</definedName>
    <definedName name="Z_45DE1976_7F07_4EB4_8A9C_FB72D060BEFA_.wvu.PrintArea" localSheetId="0" hidden="1">'на 01.04.2024'!$A$1:$J$85</definedName>
    <definedName name="Z_45DE1976_7F07_4EB4_8A9C_FB72D060BEFA_.wvu.PrintTitles" localSheetId="0" hidden="1">'на 01.04.2024'!$4:$7</definedName>
    <definedName name="Z_46319EFC_E8F9_4AB4_B651_003555D87CD5_.wvu.FilterData" localSheetId="0" hidden="1">'на 01.04.2024'!$A$6:$J$324</definedName>
    <definedName name="Z_463A6E53_B01C_47C1_A90D_6BF2068600E6_.wvu.FilterData" localSheetId="0" hidden="1">'на 01.04.2024'!$A$6:$J$324</definedName>
    <definedName name="Z_463F3E4B_81D6_4261_A251_5FB4227E67B1_.wvu.FilterData" localSheetId="0" hidden="1">'на 01.04.2024'!$A$6:$J$324</definedName>
    <definedName name="Z_46446891_83DA_47D6_9103_49EBCEB6D93B_.wvu.FilterData" localSheetId="0" hidden="1">'на 01.04.2024'!$A$6:$J$324</definedName>
    <definedName name="Z_4646AC6A_1AED_414D_9F5A_8C20F4393FAC_.wvu.FilterData" localSheetId="0" hidden="1">'на 01.04.2024'!$A$6:$J$324</definedName>
    <definedName name="Z_464A6675_A54C_47A6_87B3_7B4DF2961434_.wvu.FilterData" localSheetId="0" hidden="1">'на 01.04.2024'!$A$6:$J$324</definedName>
    <definedName name="Z_46710F25_253B_4E24_937C_29641ECA4F50_.wvu.FilterData" localSheetId="0" hidden="1">'на 01.04.2024'!$A$6:$J$324</definedName>
    <definedName name="Z_46C945EC_D27D_4A60_A8D5_1F9A1B89FB2C_.wvu.FilterData" localSheetId="0" hidden="1">'на 01.04.2024'!$A$6:$J$324</definedName>
    <definedName name="Z_46EDADFA_EC35_46D3_9137_2B694BF910BA_.wvu.FilterData" localSheetId="0" hidden="1">'на 01.04.2024'!$A$6:$J$324</definedName>
    <definedName name="Z_46FA0456_FBE2_490D_A335_8F10CFE4BF88_.wvu.FilterData" localSheetId="0" hidden="1">'на 01.04.2024'!$A$6:$J$324</definedName>
    <definedName name="Z_471D790A_FD21_4FA1_B912_154469415B33_.wvu.FilterData" localSheetId="0" hidden="1">'на 01.04.2024'!$A$6:$J$324</definedName>
    <definedName name="Z_4720C812_40C5_4260_B911_34E04BC99BE2_.wvu.FilterData" localSheetId="0" hidden="1">'на 01.04.2024'!$A$6:$J$324</definedName>
    <definedName name="Z_4726D0B5_6007_40BF_A8EC_B141A003DE7E_.wvu.FilterData" localSheetId="0" hidden="1">'на 01.04.2024'!$A$6:$J$324</definedName>
    <definedName name="Z_474B57ED_4959_4C17_9ED5_42840CC1EF1F_.wvu.FilterData" localSheetId="0" hidden="1">'на 01.04.2024'!$A$6:$J$324</definedName>
    <definedName name="Z_475531EA_BFEE_4040_9376_1E6B48B40A25_.wvu.FilterData" localSheetId="0" hidden="1">'на 01.04.2024'!$A$6:$J$324</definedName>
    <definedName name="Z_4765959C_9F0B_44DF_B00A_10C6BB8CF204_.wvu.FilterData" localSheetId="0" hidden="1">'на 01.04.2024'!$A$6:$J$324</definedName>
    <definedName name="Z_476DBA6E_91D1_4913_8987_DE65424E41FC_.wvu.FilterData" localSheetId="0" hidden="1">'на 01.04.2024'!$A$6:$J$324</definedName>
    <definedName name="Z_477D6B5D_325A_45EE_9C5E_7F9C11D6E1EF_.wvu.FilterData" localSheetId="0" hidden="1">'на 01.04.2024'!$A$6:$J$324</definedName>
    <definedName name="Z_479800C9_BC8B_422C_889B_4C9F35B27918_.wvu.FilterData" localSheetId="0" hidden="1">'на 01.04.2024'!$A$6:$J$324</definedName>
    <definedName name="Z_47A8A680_8C4D_4709_925D_1B1D9945DCD8_.wvu.FilterData" localSheetId="0" hidden="1">'на 01.04.2024'!$A$6:$J$324</definedName>
    <definedName name="Z_47BCB1EA_366A_4F56_B866_A7D2D6FB6413_.wvu.FilterData" localSheetId="0" hidden="1">'на 01.04.2024'!$A$6:$J$324</definedName>
    <definedName name="Z_47C85F08_9616_48F1_AF5B_CF0A87A94857_.wvu.FilterData" localSheetId="0" hidden="1">'на 01.04.2024'!$A$6:$J$324</definedName>
    <definedName name="Z_47CE02E9_7BC4_47FC_9B44_1B5CC8466C98_.wvu.FilterData" localSheetId="0" hidden="1">'на 01.04.2024'!$A$6:$J$324</definedName>
    <definedName name="Z_47D766B6_F2A9_49CF_8C2A_8E9B4273AF86_.wvu.FilterData" localSheetId="0" hidden="1">'на 01.04.2024'!$A$6:$J$324</definedName>
    <definedName name="Z_47DE35B6_B347_4C65_8E49_C2008CA773EB_.wvu.FilterData" localSheetId="0" hidden="1">'на 01.04.2024'!$A$6:$G$121</definedName>
    <definedName name="Z_47E54F1A_929E_4350_846F_D427E0D466DD_.wvu.FilterData" localSheetId="0" hidden="1">'на 01.04.2024'!$A$6:$J$324</definedName>
    <definedName name="Z_485A205E_B278_4716_86C0_CC980D613050_.wvu.FilterData" localSheetId="0" hidden="1">'на 01.04.2024'!$A$6:$J$324</definedName>
    <definedName name="Z_486156AC_4370_4C02_BA8A_CB9B49D1A8EC_.wvu.FilterData" localSheetId="0" hidden="1">'на 01.04.2024'!$A$6:$J$324</definedName>
    <definedName name="Z_4861CA5D_AAF5_4F79_B1FC_28136A948C67_.wvu.FilterData" localSheetId="0" hidden="1">'на 01.04.2024'!$A$6:$J$324</definedName>
    <definedName name="Z_48C26F2B_4E28_4AC9_8343_04294D0560ED_.wvu.FilterData" localSheetId="0" hidden="1">'на 01.04.2024'!$A$6:$J$324</definedName>
    <definedName name="Z_48DA5D36_0C58_49EA_8441_4706633948A7_.wvu.FilterData" localSheetId="0" hidden="1">'на 01.04.2024'!$A$6:$J$324</definedName>
    <definedName name="Z_490A2F1C_31D3_46A4_90C2_4FE00A2A3110_.wvu.FilterData" localSheetId="0" hidden="1">'на 01.04.2024'!$A$6:$J$324</definedName>
    <definedName name="Z_491582A8_7C90_4B4B_B7C3_31600183C83A_.wvu.FilterData" localSheetId="0" hidden="1">'на 01.04.2024'!$A$6:$J$324</definedName>
    <definedName name="Z_491B9ECD_9A04_4974_988C_053596828378_.wvu.FilterData" localSheetId="0" hidden="1">'на 01.04.2024'!$A$6:$J$324</definedName>
    <definedName name="Z_494248FA_238D_478D_A4F9_307A931FFEE2_.wvu.FilterData" localSheetId="0" hidden="1">'на 01.04.2024'!$A$6:$J$324</definedName>
    <definedName name="Z_495CB41C_9D74_45FB_9A3C_30411D304A3A_.wvu.FilterData" localSheetId="0" hidden="1">'на 01.04.2024'!$A$6:$J$324</definedName>
    <definedName name="Z_4960F361_2F74_459E_92C6_C516C18C0598_.wvu.FilterData" localSheetId="0" hidden="1">'на 01.04.2024'!$A$6:$J$324</definedName>
    <definedName name="Z_49A00D62_0F99_4653_9E2B_7E81DC142BB9_.wvu.FilterData" localSheetId="0" hidden="1">'на 01.04.2024'!$A$6:$J$324</definedName>
    <definedName name="Z_49ACF293_ABE7_4698_9210_5F958A0FA9E4_.wvu.FilterData" localSheetId="0" hidden="1">'на 01.04.2024'!$A$6:$J$324</definedName>
    <definedName name="Z_49C611FC_45AE_4771_A9EB_23CB8A805F14_.wvu.FilterData" localSheetId="0" hidden="1">'на 01.04.2024'!$A$6:$J$324</definedName>
    <definedName name="Z_49C7329D_3247_4713_BC9A_64F0EE2B0B3C_.wvu.FilterData" localSheetId="0" hidden="1">'на 01.04.2024'!$A$6:$J$324</definedName>
    <definedName name="Z_49E10B09_97E3_41C9_892E_7D9C5DFF5740_.wvu.FilterData" localSheetId="0" hidden="1">'на 01.04.2024'!$A$6:$J$324</definedName>
    <definedName name="Z_49F2D403_965E_4EAD_9917_761D5083F09E_.wvu.FilterData" localSheetId="0" hidden="1">'на 01.04.2024'!$A$6:$J$324</definedName>
    <definedName name="Z_4A659025_264B_4535_9CC0_B58EAC1CFB45_.wvu.FilterData" localSheetId="0" hidden="1">'на 01.04.2024'!$A$6:$J$324</definedName>
    <definedName name="Z_4A89A224_FA7C_4B74_B4DF_6C8852478280_.wvu.FilterData" localSheetId="0" hidden="1">'на 01.04.2024'!$A$6:$J$324</definedName>
    <definedName name="Z_4A8D74AF_6B6C_4239_9EC3_301119213646_.wvu.FilterData" localSheetId="0" hidden="1">'на 01.04.2024'!$A$6:$J$324</definedName>
    <definedName name="Z_4ACD5078_5B81_4758_B0EF_CE5F66AB6D3F_.wvu.FilterData" localSheetId="0" hidden="1">'на 01.04.2024'!$A$6:$J$324</definedName>
    <definedName name="Z_4AE5B387_4075_4E02_9E75_0FE7CAD9107A_.wvu.FilterData" localSheetId="0" hidden="1">'на 01.04.2024'!$A$6:$J$324</definedName>
    <definedName name="Z_4AE61192_90D6_4C2B_9424_00320246C826_.wvu.FilterData" localSheetId="0" hidden="1">'на 01.04.2024'!$A$6:$J$324</definedName>
    <definedName name="Z_4AF0FF7E_D940_4246_AB71_AC8FEDA2EF24_.wvu.FilterData" localSheetId="0" hidden="1">'на 01.04.2024'!$A$6:$J$324</definedName>
    <definedName name="Z_4B20F78A_DF0A_42A3_912F_886F8C470D6F_.wvu.FilterData" localSheetId="0" hidden="1">'на 01.04.2024'!$A$6:$J$324</definedName>
    <definedName name="Z_4B8100D5_9B41_4D1D_BD47_2CC7A425BCB9_.wvu.FilterData" localSheetId="0" hidden="1">'на 01.04.2024'!$A$6:$J$324</definedName>
    <definedName name="Z_4BB7905C_0E11_42F1_848D_90186131796A_.wvu.FilterData" localSheetId="0" hidden="1">'на 01.04.2024'!$A$6:$G$121</definedName>
    <definedName name="Z_4BCA28C5_7E3A_40C8_A15F_462662F852B7_.wvu.FilterData" localSheetId="0" hidden="1">'на 01.04.2024'!$A$6:$J$324</definedName>
    <definedName name="Z_4BE15B2D_077F_41A8_A21C_AB77D19D57D3_.wvu.FilterData" localSheetId="0" hidden="1">'на 01.04.2024'!$A$6:$J$324</definedName>
    <definedName name="Z_4C1FE39D_945F_4F14_94DF_F69B283DCD9F_.wvu.FilterData" localSheetId="0" hidden="1">'на 01.04.2024'!$A$6:$G$121</definedName>
    <definedName name="Z_4C5AA80C_68CA_4C2B_8F3C_522253E5C085_.wvu.FilterData" localSheetId="0" hidden="1">'на 01.04.2024'!$A$6:$J$324</definedName>
    <definedName name="Z_4C7AEF2E_DEBC_4646_819D_BEDF77BCC2B3_.wvu.FilterData" localSheetId="0" hidden="1">'на 01.04.2024'!$A$6:$J$324</definedName>
    <definedName name="Z_4C806A26_5E5B_481D_998D_4FC8D58C66DD_.wvu.FilterData" localSheetId="0" hidden="1">'на 01.04.2024'!$A$6:$J$324</definedName>
    <definedName name="Z_4C8FE8DC_A013_4BDA_A182_49DE5A00ABD2_.wvu.FilterData" localSheetId="0" hidden="1">'на 01.04.2024'!$A$6:$J$324</definedName>
    <definedName name="Z_4C94E062_1176_4975_B370_EC293EB401B1_.wvu.FilterData" localSheetId="0" hidden="1">'на 01.04.2024'!$A$6:$J$324</definedName>
    <definedName name="Z_4C99A172_787E_4AA6_A4A2_6DD4177EA173_.wvu.FilterData" localSheetId="0" hidden="1">'на 01.04.2024'!$A$6:$J$324</definedName>
    <definedName name="Z_4CA010EE_9FB5_4C7E_A14E_34EFE4C7E4F1_.wvu.FilterData" localSheetId="0" hidden="1">'на 01.04.2024'!$A$6:$J$324</definedName>
    <definedName name="Z_4CEB490B_58FB_4CA0_AAF2_63178FECD849_.wvu.FilterData" localSheetId="0" hidden="1">'на 01.04.2024'!$A$6:$J$324</definedName>
    <definedName name="Z_4D26FCEB_1550_49EE_9AE5_F3BFD84C41FA_.wvu.FilterData" localSheetId="0" hidden="1">'на 01.04.2024'!$A$6:$J$324</definedName>
    <definedName name="Z_4D344B94_CB26_47C6_B6A8_48BF280293C1_.wvu.FilterData" localSheetId="0" hidden="1">'на 01.04.2024'!$A$6:$J$324</definedName>
    <definedName name="Z_4D3C307C_2E44_42C0_91B5_FB6A6E09D42B_.wvu.FilterData" localSheetId="0" hidden="1">'на 01.04.2024'!$A$6:$J$324</definedName>
    <definedName name="Z_4DBA5214_E42E_4E7C_B43C_190A2BF79ACC_.wvu.FilterData" localSheetId="0" hidden="1">'на 01.04.2024'!$A$6:$J$324</definedName>
    <definedName name="Z_4DC355BB_27E7_48C3_8843_13682156D4CC_.wvu.FilterData" localSheetId="0" hidden="1">'на 01.04.2024'!$A$6:$J$324</definedName>
    <definedName name="Z_4DC9D79A_8761_4284_BFE5_DFE7738AB4F8_.wvu.FilterData" localSheetId="0" hidden="1">'на 01.04.2024'!$A$6:$J$324</definedName>
    <definedName name="Z_4DE9F46A_98FE_4BB0_9B8D_B98B77744784_.wvu.FilterData" localSheetId="0" hidden="1">'на 01.04.2024'!$A$6:$J$324</definedName>
    <definedName name="Z_4DF21929_63B0_45D6_9063_EE3D75E46DF0_.wvu.FilterData" localSheetId="0" hidden="1">'на 01.04.2024'!$A$6:$J$324</definedName>
    <definedName name="Z_4E70B456_53A6_4A9B_B0D8_E54D21A50BAA_.wvu.FilterData" localSheetId="0" hidden="1">'на 01.04.2024'!$A$6:$J$324</definedName>
    <definedName name="Z_4EA492D8_B170_444C_A887_0AC42BCFF83B_.wvu.Cols" localSheetId="0" hidden="1">'на 01.04.2024'!#REF!,'на 01.04.2024'!#REF!</definedName>
    <definedName name="Z_4EA492D8_B170_444C_A887_0AC42BCFF83B_.wvu.FilterData" localSheetId="0" hidden="1">'на 01.04.2024'!$A$6:$J$324</definedName>
    <definedName name="Z_4EA492D8_B170_444C_A887_0AC42BCFF83B_.wvu.PrintArea" localSheetId="0" hidden="1">'на 01.04.2024'!$A$1:$J$123</definedName>
    <definedName name="Z_4EA492D8_B170_444C_A887_0AC42BCFF83B_.wvu.PrintTitles" localSheetId="0" hidden="1">'на 01.04.2024'!$4:$7</definedName>
    <definedName name="Z_4EB9A2EB_6EC6_4AFE_AFFA_537868B4F130_.wvu.FilterData" localSheetId="0" hidden="1">'на 01.04.2024'!$A$6:$J$324</definedName>
    <definedName name="Z_4EF3C623_C372_46C1_AA60_4AC85C37C9F2_.wvu.FilterData" localSheetId="0" hidden="1">'на 01.04.2024'!$A$6:$J$324</definedName>
    <definedName name="Z_4F08029A_B8F0_4DA4_87B0_16FDC76C4FA3_.wvu.FilterData" localSheetId="0" hidden="1">'на 01.04.2024'!$A$6:$J$324</definedName>
    <definedName name="Z_4F4F3D49_5D0A_42E0_916A_69EDE30FA23F_.wvu.FilterData" localSheetId="0" hidden="1">'на 01.04.2024'!$A$6:$J$324</definedName>
    <definedName name="Z_4F60C1E8_FD12_4EB9_B1EF_504D376D6016_.wvu.FilterData" localSheetId="0" hidden="1">'на 01.04.2024'!$A$6:$J$324</definedName>
    <definedName name="Z_4F722BF5_E65A_4740_B031_AC282DA34AF0_.wvu.FilterData" localSheetId="0" hidden="1">'на 01.04.2024'!$A$6:$J$324</definedName>
    <definedName name="Z_4FA4A69A_6589_44A8_8710_9041295BCBA3_.wvu.FilterData" localSheetId="0" hidden="1">'на 01.04.2024'!$A$6:$J$324</definedName>
    <definedName name="Z_4FAD2EF3_287F_4A3E_B27D_BB990D450B84_.wvu.FilterData" localSheetId="0" hidden="1">'на 01.04.2024'!$A$6:$J$324</definedName>
    <definedName name="Z_4FE18469_4F1B_4C4F_94F8_2337C288BBDA_.wvu.FilterData" localSheetId="0" hidden="1">'на 01.04.2024'!$A$6:$J$324</definedName>
    <definedName name="Z_5039ACE2_215B_49F3_AC23_F5E171EB2E04_.wvu.FilterData" localSheetId="0" hidden="1">'на 01.04.2024'!$A$6:$J$324</definedName>
    <definedName name="Z_504FE81F_4D3A_4ABA_AB98_0F0721A53EC1_.wvu.FilterData" localSheetId="0" hidden="1">'на 01.04.2024'!$A$6:$J$324</definedName>
    <definedName name="Z_5083B84B_F441_4EE3_9173_80DE4E181264_.wvu.FilterData" localSheetId="0" hidden="1">'на 01.04.2024'!$A$6:$J$324</definedName>
    <definedName name="Z_50C47821_D4D0_4482_B67B_271683C3EE7C_.wvu.FilterData" localSheetId="0" hidden="1">'на 01.04.2024'!$A$6:$J$324</definedName>
    <definedName name="Z_50C7EE06_D3E5_466A_B02E_784815AC69C9_.wvu.FilterData" localSheetId="0" hidden="1">'на 01.04.2024'!$A$6:$J$324</definedName>
    <definedName name="Z_50F270BE_8CE5_4CA8_ACB0_0FE221C0502F_.wvu.FilterData" localSheetId="0" hidden="1">'на 01.04.2024'!$A$6:$J$324</definedName>
    <definedName name="Z_5118907D_F812_419B_BA38_C5D1A4D7AA9B_.wvu.FilterData" localSheetId="0" hidden="1">'на 01.04.2024'!$A$6:$J$324</definedName>
    <definedName name="Z_512708F0_FC6D_4404_BE68_DA23201791B7_.wvu.FilterData" localSheetId="0" hidden="1">'на 01.04.2024'!$A$6:$J$324</definedName>
    <definedName name="Z_512CD8D7_CD2F_47E7_B2C6_AE531D4C59BD_.wvu.FilterData" localSheetId="0" hidden="1">'на 01.04.2024'!$A$6:$J$324</definedName>
    <definedName name="Z_5142EBC1_4E86_41C1_8307_B66D4A0F24F0_.wvu.FilterData" localSheetId="0" hidden="1">'на 01.04.2024'!$A$6:$J$324</definedName>
    <definedName name="Z_51637613_0EB8_43CA_A073_E9BDD29429FF_.wvu.FilterData" localSheetId="0" hidden="1">'на 01.04.2024'!$A$6:$J$324</definedName>
    <definedName name="Z_5187EEFA_9E94_424B_9E98_435FA8598600_.wvu.FilterData" localSheetId="0" hidden="1">'на 01.04.2024'!$A$6:$J$324</definedName>
    <definedName name="Z_51BD5A76_12FD_4D74_BB88_134070337907_.wvu.FilterData" localSheetId="0" hidden="1">'на 01.04.2024'!$A$6:$J$324</definedName>
    <definedName name="Z_52051764_04EA_49FE_BED8_A5A087B594C8_.wvu.FilterData" localSheetId="0" hidden="1">'на 01.04.2024'!$A$6:$J$324</definedName>
    <definedName name="Z_5211D146_D07B_4B5D_8712_916865134037_.wvu.FilterData" localSheetId="0" hidden="1">'на 01.04.2024'!$A$6:$J$324</definedName>
    <definedName name="Z_52306391_FBA4_4117_8AD3_6946E8898C18_.wvu.FilterData" localSheetId="0" hidden="1">'на 01.04.2024'!$A$6:$J$324</definedName>
    <definedName name="Z_5253E1E1_F351_4BC1_B2DF_DE6F6B57B558_.wvu.FilterData" localSheetId="0" hidden="1">'на 01.04.2024'!$A$6:$J$324</definedName>
    <definedName name="Z_529A9D10_2BB0_46A7_944D_8ECDFA0395B8_.wvu.FilterData" localSheetId="0" hidden="1">'на 01.04.2024'!$A$6:$J$324</definedName>
    <definedName name="Z_52ACD1DE_5C8C_419B_897D_A938C2151D22_.wvu.FilterData" localSheetId="0" hidden="1">'на 01.04.2024'!$A$6:$J$324</definedName>
    <definedName name="Z_52C40832_4D48_45A4_B802_95C62DCB5A61_.wvu.FilterData" localSheetId="0" hidden="1">'на 01.04.2024'!$A$6:$G$121</definedName>
    <definedName name="Z_52D98C2C_B0C9_4504_AD76_8DEEBB040195_.wvu.FilterData" localSheetId="0" hidden="1">'на 01.04.2024'!$A$6:$J$324</definedName>
    <definedName name="Z_52F5BC9C_3CB5_4DD9_B732_2722A80051BB_.wvu.FilterData" localSheetId="0" hidden="1">'на 01.04.2024'!$A$6:$J$324</definedName>
    <definedName name="Z_53011515_95F3_4C88_88B6_C1D6475FC303_.wvu.FilterData" localSheetId="0" hidden="1">'на 01.04.2024'!$A$6:$J$324</definedName>
    <definedName name="Z_53198BA4_54AC_4165_B938_C4A1A748FFED_.wvu.FilterData" localSheetId="0" hidden="1">'на 01.04.2024'!$A$6:$J$324</definedName>
    <definedName name="Z_533612EA_605D_4AFD_803D_3C6F4E3E0B07_.wvu.FilterData" localSheetId="0" hidden="1">'на 01.04.2024'!$A$6:$J$324</definedName>
    <definedName name="Z_539CB3DF_9B66_4BE7_9074_8CE0405EB8A6_.wvu.Cols" localSheetId="0" hidden="1">'на 01.04.2024'!#REF!,'на 01.04.2024'!#REF!</definedName>
    <definedName name="Z_539CB3DF_9B66_4BE7_9074_8CE0405EB8A6_.wvu.FilterData" localSheetId="0" hidden="1">'на 01.04.2024'!$A$6:$J$324</definedName>
    <definedName name="Z_539CB3DF_9B66_4BE7_9074_8CE0405EB8A6_.wvu.PrintArea" localSheetId="0" hidden="1">'на 01.04.2024'!$A$1:$J$81</definedName>
    <definedName name="Z_539CB3DF_9B66_4BE7_9074_8CE0405EB8A6_.wvu.PrintTitles" localSheetId="0" hidden="1">'на 01.04.2024'!$4:$7</definedName>
    <definedName name="Z_543FDC9E_DC95_4C7A_84E4_76AA766A82EF_.wvu.FilterData" localSheetId="0" hidden="1">'на 01.04.2024'!$A$6:$J$324</definedName>
    <definedName name="Z_546EB4B2_C544_4B3E_891A_93D68659ED96_.wvu.FilterData" localSheetId="0" hidden="1">'на 01.04.2024'!$A$6:$J$324</definedName>
    <definedName name="Z_54703B32_BADE_4A70_9C97_888CD74744A0_.wvu.FilterData" localSheetId="0" hidden="1">'на 01.04.2024'!$A$6:$J$324</definedName>
    <definedName name="Z_54998E4E_243D_4810_826F_6D61E2FD7B80_.wvu.FilterData" localSheetId="0" hidden="1">'на 01.04.2024'!$A$6:$J$324</definedName>
    <definedName name="Z_54BA7F95_777A_45AD_95C4_BDBF7D83E6C8_.wvu.FilterData" localSheetId="0" hidden="1">'на 01.04.2024'!$A$6:$J$324</definedName>
    <definedName name="Z_54BDF74E_34B0_41EB_B882_7F468D483B5C_.wvu.FilterData" localSheetId="0" hidden="1">'на 01.04.2024'!$A$6:$J$324</definedName>
    <definedName name="Z_54CFAFB5_5819_4D51_833E_B65C9A025E20_.wvu.FilterData" localSheetId="0" hidden="1">'на 01.04.2024'!$A$6:$J$324</definedName>
    <definedName name="Z_54DA9470_652D_4DF0_8CB1_3439E4794C58_.wvu.FilterData" localSheetId="0" hidden="1">'на 01.04.2024'!$A$6:$J$324</definedName>
    <definedName name="Z_55266A36_B6A9_42E1_8467_17D14F12BABD_.wvu.FilterData" localSheetId="0" hidden="1">'на 01.04.2024'!$A$6:$G$121</definedName>
    <definedName name="Z_552D5A2F_F398_4185_857D_A43E934E7BB7_.wvu.FilterData" localSheetId="0" hidden="1">'на 01.04.2024'!$A$6:$J$324</definedName>
    <definedName name="Z_55839524_8F04_4259_8691_71E7FD7B6883_.wvu.FilterData" localSheetId="0" hidden="1">'на 01.04.2024'!$A$6:$J$324</definedName>
    <definedName name="Z_55CB7F74_6D00_407D_AA88_E64A0FF010E6_.wvu.FilterData" localSheetId="0" hidden="1">'на 01.04.2024'!$A$6:$J$324</definedName>
    <definedName name="Z_55F24CBB_212F_42F4_BB98_92561BDA95C3_.wvu.FilterData" localSheetId="0" hidden="1">'на 01.04.2024'!$A$6:$J$324</definedName>
    <definedName name="Z_564F82E8_8306_4799_B1F9_06B1FD1FB16E_.wvu.FilterData" localSheetId="0" hidden="1">'на 01.04.2024'!$A$2:$J$85</definedName>
    <definedName name="Z_565A1A16_6A4F_4794_B3C1_1808DC7E86C0_.wvu.FilterData" localSheetId="0" hidden="1">'на 01.04.2024'!$A$6:$G$121</definedName>
    <definedName name="Z_568C3823_FEE7_49C8_B4CF_3D48541DA65C_.wvu.FilterData" localSheetId="0" hidden="1">'на 01.04.2024'!$A$6:$G$121</definedName>
    <definedName name="Z_5696C387_34DF_4BED_BB60_2D85436D9DA8_.wvu.FilterData" localSheetId="0" hidden="1">'на 01.04.2024'!$A$6:$J$324</definedName>
    <definedName name="Z_56C18D87_C587_43F7_9147_D7827AADF66D_.wvu.FilterData" localSheetId="0" hidden="1">'на 01.04.2024'!$A$6:$G$121</definedName>
    <definedName name="Z_5729DC83_8713_4B21_9D2C_8A74D021747E_.wvu.FilterData" localSheetId="0" hidden="1">'на 01.04.2024'!$A$6:$G$121</definedName>
    <definedName name="Z_5730431A_42FA_4886_8F76_DA9C1179F65B_.wvu.FilterData" localSheetId="0" hidden="1">'на 01.04.2024'!$A$6:$J$324</definedName>
    <definedName name="Z_581B9A3C_30EB_4499_B1AD_5987817C7C5A_.wvu.FilterData" localSheetId="0" hidden="1">'на 01.04.2024'!$A$6:$J$324</definedName>
    <definedName name="Z_58270B81_2C5A_44D4_84D8_B29B6BA03243_.wvu.FilterData" localSheetId="0" hidden="1">'на 01.04.2024'!$A$6:$G$121</definedName>
    <definedName name="Z_5834E280_FA37_4F43_B5D8_B8D5A97A4524_.wvu.FilterData" localSheetId="0" hidden="1">'на 01.04.2024'!$A$6:$J$324</definedName>
    <definedName name="Z_588532FB_E590_42BD_A8D7_316787EC9467_.wvu.FilterData" localSheetId="0" hidden="1">'на 01.04.2024'!$A$6:$J$324</definedName>
    <definedName name="Z_58A2BFA9_7803_4AA8_99E8_85AF5847A611_.wvu.FilterData" localSheetId="0" hidden="1">'на 01.04.2024'!$A$6:$J$324</definedName>
    <definedName name="Z_58BFA8D4_CF88_4C84_B35F_981C21093C49_.wvu.FilterData" localSheetId="0" hidden="1">'на 01.04.2024'!$A$6:$J$324</definedName>
    <definedName name="Z_58C74091_8FAD_4093_9E52_EDA54F81A62E_.wvu.FilterData" localSheetId="0" hidden="1">'на 01.04.2024'!$A$6:$J$324</definedName>
    <definedName name="Z_58CE8401_55FD_4A64_AF35_0E6A771F42CD_.wvu.FilterData" localSheetId="0" hidden="1">'на 01.04.2024'!$A$6:$J$324</definedName>
    <definedName name="Z_58EAD7A7_C312_4E53_9D90_6DB268F00AAE_.wvu.FilterData" localSheetId="0" hidden="1">'на 01.04.2024'!$A$6:$J$324</definedName>
    <definedName name="Z_58EFAC3E_6DAA_4E10_964A_6BC23ECA3B99_.wvu.FilterData" localSheetId="0" hidden="1">'на 01.04.2024'!$A$6:$J$324</definedName>
    <definedName name="Z_5903C2CD_4F35_483D_B91D_3C09DC402413_.wvu.FilterData" localSheetId="0" hidden="1">'на 01.04.2024'!$A$6:$J$324</definedName>
    <definedName name="Z_59074C03_1A19_4344_8FE1_916D5A98CD29_.wvu.FilterData" localSheetId="0" hidden="1">'на 01.04.2024'!$A$6:$J$324</definedName>
    <definedName name="Z_593FC661_D3C9_4D5B_9F7F_4FD8BB281A5E_.wvu.FilterData" localSheetId="0" hidden="1">'на 01.04.2024'!$A$6:$J$324</definedName>
    <definedName name="Z_594E41CA_61EE_4A2D_B628_8692F751FB80_.wvu.FilterData" localSheetId="0" hidden="1">'на 01.04.2024'!$A$6:$J$324</definedName>
    <definedName name="Z_59942D46_CDA3_4A1E_845F_265C136BD749_.wvu.FilterData" localSheetId="0" hidden="1">'на 01.04.2024'!$A$6:$J$324</definedName>
    <definedName name="Z_5996ED13_8652_498D_8DEE_2CE867E1D6DA_.wvu.FilterData" localSheetId="0" hidden="1">'на 01.04.2024'!$A$6:$J$324</definedName>
    <definedName name="Z_59A15C04_4482_47BA_AAA2_857A77FCCD7B_.wvu.FilterData" localSheetId="0" hidden="1">'на 01.04.2024'!$A$6:$J$324</definedName>
    <definedName name="Z_59CCB0AC_39EE_4AC7_9307_7FE7718BECEC_.wvu.FilterData" localSheetId="0" hidden="1">'на 01.04.2024'!$A$6:$J$324</definedName>
    <definedName name="Z_59F91900_CAE9_4608_97BE_FBC0993C389F_.wvu.FilterData" localSheetId="0" hidden="1">'на 01.04.2024'!$A$6:$G$121</definedName>
    <definedName name="Z_5A0826D2_48E8_4049_87EB_8011A792B32A_.wvu.FilterData" localSheetId="0" hidden="1">'на 01.04.2024'!$A$6:$J$324</definedName>
    <definedName name="Z_5A1E401B_9CBB_4720_B34E_C1F970D8C1A4_.wvu.FilterData" localSheetId="0" hidden="1">'на 01.04.2024'!$A$6:$J$324</definedName>
    <definedName name="Z_5A5FF966_0E10_4BF8_B40F_C8478F0D995D_.wvu.FilterData" localSheetId="0" hidden="1">'на 01.04.2024'!$A$6:$J$324</definedName>
    <definedName name="Z_5AC843E8_BE7D_4B69_82E5_622B40389D76_.wvu.FilterData" localSheetId="0" hidden="1">'на 01.04.2024'!$A$6:$J$324</definedName>
    <definedName name="Z_5AED1EEB_F2BD_4EA8_B85A_ECC7CA9EB0BB_.wvu.FilterData" localSheetId="0" hidden="1">'на 01.04.2024'!$A$6:$J$324</definedName>
    <definedName name="Z_5B1A6EA8_24E2_45A1_ACEF_A535BCC31BBF_.wvu.FilterData" localSheetId="0" hidden="1">'на 01.04.2024'!$A$6:$J$324</definedName>
    <definedName name="Z_5B201F9D_0EC3_499C_A33C_1C4C3BFDAC63_.wvu.FilterData" localSheetId="0" hidden="1">'на 01.04.2024'!$A$6:$J$324</definedName>
    <definedName name="Z_5B530939_3820_4F41_B6AF_D342046937E2_.wvu.FilterData" localSheetId="0" hidden="1">'на 01.04.2024'!$A$6:$J$324</definedName>
    <definedName name="Z_5B621C2E_0EE1_488C_9DA4_F5609F15B54C_.wvu.FilterData" localSheetId="0" hidden="1">'на 01.04.2024'!$A$6:$J$324</definedName>
    <definedName name="Z_5B6D98E6_8929_4747_9889_173EDC254AC0_.wvu.FilterData" localSheetId="0" hidden="1">'на 01.04.2024'!$A$6:$J$324</definedName>
    <definedName name="Z_5B8F35C7_BACE_46B7_A289_D37993E37EE6_.wvu.FilterData" localSheetId="0" hidden="1">'на 01.04.2024'!$A$6:$J$324</definedName>
    <definedName name="Z_5BB994C0_0A73_4A06_8B55_4EFD3E0DBF0D_.wvu.FilterData" localSheetId="0" hidden="1">'на 01.04.2024'!$A$6:$J$324</definedName>
    <definedName name="Z_5BD6B32C_AA9C_477B_9D18_4933499B50B8_.wvu.FilterData" localSheetId="0" hidden="1">'на 01.04.2024'!$A$6:$J$324</definedName>
    <definedName name="Z_5C13A1A0_C535_4639_90BE_9B5D72B8AEDB_.wvu.FilterData" localSheetId="0" hidden="1">'на 01.04.2024'!$A$6:$G$121</definedName>
    <definedName name="Z_5C1EB056_6EEF_4598_848E_E932B26747D9_.wvu.FilterData" localSheetId="0" hidden="1">'на 01.04.2024'!$A$6:$J$324</definedName>
    <definedName name="Z_5C253E80_F3BD_4FE4_AB93_2FEE92134E33_.wvu.FilterData" localSheetId="0" hidden="1">'на 01.04.2024'!$A$6:$J$324</definedName>
    <definedName name="Z_5C312E7E_C392_4216_9BE9_33490BF52B04_.wvu.FilterData" localSheetId="0" hidden="1">'на 01.04.2024'!$A$6:$J$324</definedName>
    <definedName name="Z_5C519772_2A20_4B5B_841B_37C4DE3DF25F_.wvu.FilterData" localSheetId="0" hidden="1">'на 01.04.2024'!$A$6:$J$324</definedName>
    <definedName name="Z_5CD246D0_1B61_4A0E_94C1_5A06A3BBBCDE_.wvu.FilterData" localSheetId="0" hidden="1">'на 01.04.2024'!$A$6:$J$324</definedName>
    <definedName name="Z_5CDE7466_9008_4EE8_8F19_E26D937B15F6_.wvu.FilterData" localSheetId="0" hidden="1">'на 01.04.2024'!$A$6:$G$121</definedName>
    <definedName name="Z_5CF8FCD5_D471_4326_AE16_46A73366B8A0_.wvu.FilterData" localSheetId="0" hidden="1">'на 01.04.2024'!$A$6:$J$324</definedName>
    <definedName name="Z_5D02AC07_9DDA_4DED_8BC0_7F56C2780A3D_.wvu.FilterData" localSheetId="0" hidden="1">'на 01.04.2024'!$A$6:$J$324</definedName>
    <definedName name="Z_5D0C536E_5C8E_491C_A9DB_A2B27E25CEE3_.wvu.FilterData" localSheetId="0" hidden="1">'на 01.04.2024'!$A$6:$J$324</definedName>
    <definedName name="Z_5D1A8E24_0858_4B4C_9A88_78819F5A1F0E_.wvu.FilterData" localSheetId="0" hidden="1">'на 01.04.2024'!$A$6:$J$324</definedName>
    <definedName name="Z_5D493D37_85DF_4A0D_9E57_094C52290F45_.wvu.FilterData" localSheetId="0" hidden="1">'на 01.04.2024'!$A$6:$J$324</definedName>
    <definedName name="Z_5D611E98_6E20_4D72_BD87_7C150FFB93F0_.wvu.FilterData" localSheetId="0" hidden="1">'на 01.04.2024'!$A$6:$J$324</definedName>
    <definedName name="Z_5D6E508A_AC9C_480D_B018_D5F113D0C16C_.wvu.FilterData" localSheetId="0" hidden="1">'на 01.04.2024'!$A$6:$J$324</definedName>
    <definedName name="Z_5DA1F30B_C28D_4542_91B8_59775937AB4F_.wvu.FilterData" localSheetId="0" hidden="1">'на 01.04.2024'!$A$6:$J$324</definedName>
    <definedName name="Z_5DFBF4F8_E8CB_45B8_AEBD_E22AE27F7511_.wvu.FilterData" localSheetId="0" hidden="1">'на 01.04.2024'!$A$6:$J$324</definedName>
    <definedName name="Z_5E0BE2D3_6F94_4578_AD75_83964D519586_.wvu.FilterData" localSheetId="0" hidden="1">'на 01.04.2024'!$A$6:$J$324</definedName>
    <definedName name="Z_5E8319AA_70BE_4A15_908D_5BB7BC61D3F7_.wvu.FilterData" localSheetId="0" hidden="1">'на 01.04.2024'!$A$6:$J$324</definedName>
    <definedName name="Z_5EB104F4_627D_44E7_960F_6C67063C7D09_.wvu.FilterData" localSheetId="0" hidden="1">'на 01.04.2024'!$A$6:$J$324</definedName>
    <definedName name="Z_5EB1B5BB_79BE_4318_9140_3FA31802D519_.wvu.FilterData" localSheetId="0" hidden="1">'на 01.04.2024'!$A$6:$J$324</definedName>
    <definedName name="Z_5EB1B5BB_79BE_4318_9140_3FA31802D519_.wvu.PrintArea" localSheetId="0" hidden="1">'на 01.04.2024'!$A$1:$J$81</definedName>
    <definedName name="Z_5EB1B5BB_79BE_4318_9140_3FA31802D519_.wvu.PrintTitles" localSheetId="0" hidden="1">'на 01.04.2024'!$4:$7</definedName>
    <definedName name="Z_5EDF1D7D_DAF7_472B_BD79_F95ADF38BAAB_.wvu.FilterData" localSheetId="0" hidden="1">'на 01.04.2024'!$A$6:$J$324</definedName>
    <definedName name="Z_5F7F93D2_80EF_4EEE_9C9D_12AB30DD80D3_.wvu.FilterData" localSheetId="0" hidden="1">'на 01.04.2024'!$A$6:$J$324</definedName>
    <definedName name="Z_5FB953A5_71FF_4056_AF98_C9D06FF0EDF3_.wvu.Cols" localSheetId="0" hidden="1">'на 01.04.2024'!#REF!,'на 01.04.2024'!#REF!</definedName>
    <definedName name="Z_5FB953A5_71FF_4056_AF98_C9D06FF0EDF3_.wvu.FilterData" localSheetId="0" hidden="1">'на 01.04.2024'!$A$6:$J$324</definedName>
    <definedName name="Z_5FB953A5_71FF_4056_AF98_C9D06FF0EDF3_.wvu.PrintArea" localSheetId="0" hidden="1">'на 01.04.2024'!$A$1:$J$81</definedName>
    <definedName name="Z_5FB953A5_71FF_4056_AF98_C9D06FF0EDF3_.wvu.PrintTitles" localSheetId="0" hidden="1">'на 01.04.2024'!$4:$7</definedName>
    <definedName name="Z_6011A554_E1A4_465F_9A01_E0469A86D44D_.wvu.FilterData" localSheetId="0" hidden="1">'на 01.04.2024'!$A$6:$J$324</definedName>
    <definedName name="Z_60155C64_695E_458C_BBFE_B89C53118803_.wvu.FilterData" localSheetId="0" hidden="1">'на 01.04.2024'!$A$6:$J$324</definedName>
    <definedName name="Z_60657231_C99E_4191_A90E_C546FB588843_.wvu.FilterData" localSheetId="0" hidden="1">'на 01.04.2024'!$A$6:$G$121</definedName>
    <definedName name="Z_60669095_D958_429D_B74A_692F0AF6A5BF_.wvu.FilterData" localSheetId="0" hidden="1">'на 01.04.2024'!$A$6:$J$324</definedName>
    <definedName name="Z_6067E66A_4AAF_4047_B90C_8B0E1F070D71_.wvu.FilterData" localSheetId="0" hidden="1">'на 01.04.2024'!$A$6:$J$324</definedName>
    <definedName name="Z_6068C3FF_17AA_48A5_A88B_2523CBAC39AE_.wvu.FilterData" localSheetId="0" hidden="1">'на 01.04.2024'!$A$6:$J$324</definedName>
    <definedName name="Z_6068C3FF_17AA_48A5_A88B_2523CBAC39AE_.wvu.PrintArea" localSheetId="0" hidden="1">'на 01.04.2024'!$A$1:$J$121</definedName>
    <definedName name="Z_6068C3FF_17AA_48A5_A88B_2523CBAC39AE_.wvu.PrintTitles" localSheetId="0" hidden="1">'на 01.04.2024'!$4:$7</definedName>
    <definedName name="Z_6085EE75_36B7_47B2_BC4C_6C003E6E451C_.wvu.FilterData" localSheetId="0" hidden="1">'на 01.04.2024'!$A$6:$J$324</definedName>
    <definedName name="Z_6096DF59_5639_431F_ACAA_6E74367471D4_.wvu.FilterData" localSheetId="0" hidden="1">'на 01.04.2024'!$A$6:$J$324</definedName>
    <definedName name="Z_60B33E92_3815_4061_91AA_8E38B8895054_.wvu.FilterData" localSheetId="0" hidden="1">'на 01.04.2024'!$A$6:$G$121</definedName>
    <definedName name="Z_60BF1189_ADAB_462B_9E08_D32117501A4E_.wvu.FilterData" localSheetId="0" hidden="1">'на 01.04.2024'!$A$6:$J$324</definedName>
    <definedName name="Z_60DFA56E_3783_4CE7_A2DB_BDE153AF9137_.wvu.FilterData" localSheetId="0" hidden="1">'на 01.04.2024'!$A$6:$J$324</definedName>
    <definedName name="Z_615C7B91_FF13_4408_A2AA_52DA69643ED1_.wvu.FilterData" localSheetId="0" hidden="1">'на 01.04.2024'!$A$6:$J$324</definedName>
    <definedName name="Z_61D3C2BE_E5C3_4670_8A8C_5EA015D7BE13_.wvu.FilterData" localSheetId="0" hidden="1">'на 01.04.2024'!$A$6:$J$324</definedName>
    <definedName name="Z_61F39988_DD75_4570_9455_AB31CCAFEE4C_.wvu.FilterData" localSheetId="0" hidden="1">'на 01.04.2024'!$A$6:$J$324</definedName>
    <definedName name="Z_61FEE2C2_8D13_4755_8517_9B75B80FA4B1_.wvu.FilterData" localSheetId="0" hidden="1">'на 01.04.2024'!$A$6:$J$324</definedName>
    <definedName name="Z_6246324E_D224_4FAC_8C67_F9370E7D77EB_.wvu.FilterData" localSheetId="0" hidden="1">'на 01.04.2024'!$A$6:$J$324</definedName>
    <definedName name="Z_624EA417_1537_4932_82E6_067428E23D73_.wvu.FilterData" localSheetId="0" hidden="1">'на 01.04.2024'!$A$6:$J$324</definedName>
    <definedName name="Z_62534477_13C5_437C_87A9_3525FC60CE4D_.wvu.FilterData" localSheetId="0" hidden="1">'на 01.04.2024'!$A$6:$J$324</definedName>
    <definedName name="Z_62691467_BD46_47AE_A6DF_52CBD0D9817B_.wvu.FilterData" localSheetId="0" hidden="1">'на 01.04.2024'!$A$6:$G$121</definedName>
    <definedName name="Z_62A8387D_B08A_477D_ADE5_71912984F458_.wvu.FilterData" localSheetId="0" hidden="1">'на 01.04.2024'!$A$6:$J$324</definedName>
    <definedName name="Z_62AE6103_E87D_480F_B5E4_8DBCD8F5A21D_.wvu.FilterData" localSheetId="0" hidden="1">'на 01.04.2024'!$A$6:$J$324</definedName>
    <definedName name="Z_62BB10A5_EF28_4942_80EF_BF25E16F79EB_.wvu.FilterData" localSheetId="0" hidden="1">'на 01.04.2024'!$A$6:$J$324</definedName>
    <definedName name="Z_62C4D5B7_88F6_4885_99F7_CBFA0AACC2D9_.wvu.FilterData" localSheetId="0" hidden="1">'на 01.04.2024'!$A$6:$J$324</definedName>
    <definedName name="Z_62E7809F_D5DF_4BC1_AEFF_718779E2F7F6_.wvu.FilterData" localSheetId="0" hidden="1">'на 01.04.2024'!$A$6:$J$324</definedName>
    <definedName name="Z_62F28655_B8A8_45AE_A142_E93FF8C032BD_.wvu.FilterData" localSheetId="0" hidden="1">'на 01.04.2024'!$A$6:$J$324</definedName>
    <definedName name="Z_62F2B5AA_C3D1_4669_A4A0_184285923B8F_.wvu.FilterData" localSheetId="0" hidden="1">'на 01.04.2024'!$A$6:$J$324</definedName>
    <definedName name="Z_63162BBE_DEA3_4E9D_88C6_50A1C19A4306_.wvu.FilterData" localSheetId="0" hidden="1">'на 01.04.2024'!$A$6:$J$324</definedName>
    <definedName name="Z_63436FDB_9A91_4157_840D_70107C085942_.wvu.FilterData" localSheetId="0" hidden="1">'на 01.04.2024'!$A$6:$J$324</definedName>
    <definedName name="Z_636DA917_E508_45C7_B31A_50C91F940D46_.wvu.FilterData" localSheetId="0" hidden="1">'на 01.04.2024'!$A$6:$J$324</definedName>
    <definedName name="Z_63720CAA_47FE_4977_B082_29E1534276C7_.wvu.FilterData" localSheetId="0" hidden="1">'на 01.04.2024'!$A$6:$J$324</definedName>
    <definedName name="Z_6388A221_DD71_4215_8F6D_83C36FBE9B4C_.wvu.FilterData" localSheetId="0" hidden="1">'на 01.04.2024'!$A$6:$J$324</definedName>
    <definedName name="Z_638AAAE8_8FF2_44D0_A160_BB2A9AEB5B72_.wvu.FilterData" localSheetId="0" hidden="1">'на 01.04.2024'!$A$6:$G$121</definedName>
    <definedName name="Z_63D45DC6_0D62_438A_9069_0A4378090381_.wvu.FilterData" localSheetId="0" hidden="1">'на 01.04.2024'!$A$6:$G$121</definedName>
    <definedName name="Z_63F4CB63_E6CD_425C_9121_044DE5020B98_.wvu.FilterData" localSheetId="0" hidden="1">'на 01.04.2024'!$A$6:$J$324</definedName>
    <definedName name="Z_643AF594_D948_4DA9_8B49_70D4487A1DD9_.wvu.FilterData" localSheetId="0" hidden="1">'на 01.04.2024'!$A$6:$J$324</definedName>
    <definedName name="Z_647EE6A0_6C8D_4FBF_BCF1_907D60975A5A_.wvu.FilterData" localSheetId="0" hidden="1">'на 01.04.2024'!$A$6:$J$324</definedName>
    <definedName name="Z_6484C65C_5FE4_445E_A3CE_D7A232EBC33C_.wvu.FilterData" localSheetId="0" hidden="1">'на 01.04.2024'!$A$6:$J$324</definedName>
    <definedName name="Z_648AB040_BD0E_49A1_BA40_87D3D9C0BA55_.wvu.FilterData" localSheetId="0" hidden="1">'на 01.04.2024'!$A$6:$J$324</definedName>
    <definedName name="Z_649E5CE3_4976_49D9_83DA_4E57FFC714BF_.wvu.Cols" localSheetId="0" hidden="1">'на 01.04.2024'!#REF!</definedName>
    <definedName name="Z_649E5CE3_4976_49D9_83DA_4E57FFC714BF_.wvu.FilterData" localSheetId="0" hidden="1">'на 01.04.2024'!$A$6:$J$324</definedName>
    <definedName name="Z_649E5CE3_4976_49D9_83DA_4E57FFC714BF_.wvu.PrintArea" localSheetId="0" hidden="1">'на 01.04.2024'!$A$1:$J$85</definedName>
    <definedName name="Z_649E5CE3_4976_49D9_83DA_4E57FFC714BF_.wvu.PrintTitles" localSheetId="0" hidden="1">'на 01.04.2024'!$4:$7</definedName>
    <definedName name="Z_64BFC62D_1786_4B13_8955_A52F4618EE47_.wvu.FilterData" localSheetId="0" hidden="1">'на 01.04.2024'!$A$6:$J$324</definedName>
    <definedName name="Z_64C01F03_E840_4B6E_960F_5E13E0981676_.wvu.FilterData" localSheetId="0" hidden="1">'на 01.04.2024'!$A$6:$J$324</definedName>
    <definedName name="Z_64F95B01_C57E_429C_BB6C_B031B0DD1DF2_.wvu.FilterData" localSheetId="0" hidden="1">'на 01.04.2024'!$A$6:$J$324</definedName>
    <definedName name="Z_6540516E_EA39_4A14_9CAD_25F29EA3696D_.wvu.FilterData" localSheetId="0" hidden="1">'на 01.04.2024'!$A$6:$J$324</definedName>
    <definedName name="Z_656F475B_806E_480A_9617_36CCDCA0487D_.wvu.FilterData" localSheetId="0" hidden="1">'на 01.04.2024'!$A$6:$J$324</definedName>
    <definedName name="Z_657583BD_474B_4EFE_A5D6_97F78CABE532_.wvu.FilterData" localSheetId="0" hidden="1">'на 01.04.2024'!$A$6:$J$324</definedName>
    <definedName name="Z_65B946BB_865B_45DA_A19D_A1AC6082DF5C_.wvu.FilterData" localSheetId="0" hidden="1">'на 01.04.2024'!$A$6:$J$324</definedName>
    <definedName name="Z_65D3F071_3287_4A77_B6B1_5DF1F6C04BB3_.wvu.FilterData" localSheetId="0" hidden="1">'на 01.04.2024'!$A$6:$J$324</definedName>
    <definedName name="Z_65E46399_26A7_441E_AB5B_054868B51F98_.wvu.FilterData" localSheetId="0" hidden="1">'на 01.04.2024'!$A$6:$J$324</definedName>
    <definedName name="Z_65F8B16B_220F_4FC8_86A4_6BDB56CB5C59_.wvu.FilterData" localSheetId="0" hidden="1">'на 01.04.2024'!$A$2:$J$85</definedName>
    <definedName name="Z_6629630C_23A4_443E_9074_F19022B204E8_.wvu.FilterData" localSheetId="0" hidden="1">'на 01.04.2024'!$A$6:$J$324</definedName>
    <definedName name="Z_6654CD2E_14AE_4299_8801_306919BA9D32_.wvu.FilterData" localSheetId="0" hidden="1">'на 01.04.2024'!$A$6:$J$324</definedName>
    <definedName name="Z_66550ABE_0FE4_4071_B1FA_6163FA599414_.wvu.FilterData" localSheetId="0" hidden="1">'на 01.04.2024'!$A$6:$J$324</definedName>
    <definedName name="Z_6656F77C_55F8_4E1C_A222_2E884838D2F2_.wvu.FilterData" localSheetId="0" hidden="1">'на 01.04.2024'!$A$6:$J$324</definedName>
    <definedName name="Z_665CCB24_5EC4_4776_8836_1FE268E1A768_.wvu.FilterData" localSheetId="0" hidden="1">'на 01.04.2024'!$A$6:$J$324</definedName>
    <definedName name="Z_667B535C_31EB_4690_B9D0_A1691F287780_.wvu.FilterData" localSheetId="0" hidden="1">'на 01.04.2024'!$A$6:$J$324</definedName>
    <definedName name="Z_6681E911_E707_472C_AB18_5A4B0F68217C_.wvu.FilterData" localSheetId="0" hidden="1">'на 01.04.2024'!$A$6:$J$324</definedName>
    <definedName name="Z_6685478C_9BCA_4591_AD70_C668CD426557_.wvu.FilterData" localSheetId="0" hidden="1">'на 01.04.2024'!$A$6:$J$324</definedName>
    <definedName name="Z_66EE8E68_84F1_44B5_B60B_7ED67214A421_.wvu.FilterData" localSheetId="0" hidden="1">'на 01.04.2024'!$A$6:$J$324</definedName>
    <definedName name="Z_67628636_B3A2_4AD6_B094_A3FADB174B53_.wvu.FilterData" localSheetId="0" hidden="1">'на 01.04.2024'!$A$6:$J$324</definedName>
    <definedName name="Z_67970FA2_DD68_4DC8_BABA_91BB584BBE5B_.wvu.FilterData" localSheetId="0" hidden="1">'на 01.04.2024'!$A$6:$J$324</definedName>
    <definedName name="Z_67971AFA_5010_43AA_8964_CEDCE49B3348_.wvu.FilterData" localSheetId="0" hidden="1">'на 01.04.2024'!$A$6:$J$324</definedName>
    <definedName name="Z_67A1158E_8E10_4053_B044_B8AB7C784C01_.wvu.FilterData" localSheetId="0" hidden="1">'на 01.04.2024'!$A$6:$J$324</definedName>
    <definedName name="Z_67ADFAE6_A9AF_44D7_8539_93CD0F6B7849_.wvu.FilterData" localSheetId="0" hidden="1">'на 01.04.2024'!$A$6:$J$324</definedName>
    <definedName name="Z_67ADFAE6_A9AF_44D7_8539_93CD0F6B7849_.wvu.PrintArea" localSheetId="0" hidden="1">'на 01.04.2024'!$A$1:$J$123</definedName>
    <definedName name="Z_67ADFAE6_A9AF_44D7_8539_93CD0F6B7849_.wvu.PrintTitles" localSheetId="0" hidden="1">'на 01.04.2024'!$4:$7</definedName>
    <definedName name="Z_67CEEC89_8901_4825_883E_9C288CEBA3F4_.wvu.FilterData" localSheetId="0" hidden="1">'на 01.04.2024'!$A$6:$J$324</definedName>
    <definedName name="Z_6802493F_112D_4CC7_8180_E297DCFE7381_.wvu.FilterData" localSheetId="0" hidden="1">'на 01.04.2024'!$A$6:$J$324</definedName>
    <definedName name="Z_68543727_5837_47F3_A17E_A06AE03143F0_.wvu.FilterData" localSheetId="0" hidden="1">'на 01.04.2024'!$A$6:$J$324</definedName>
    <definedName name="Z_68683A58_471B_4FCB_952E_C9B39BF5837F_.wvu.FilterData" localSheetId="0" hidden="1">'на 01.04.2024'!$A$6:$J$324</definedName>
    <definedName name="Z_68B8F6E7_EBE0_41F6_B9CD_94F69633F7D5_.wvu.FilterData" localSheetId="0" hidden="1">'на 01.04.2024'!$A$6:$J$324</definedName>
    <definedName name="Z_68D9AF38_EECC_4FCE_940E_5FB5E14F32CF_.wvu.FilterData" localSheetId="0" hidden="1">'на 01.04.2024'!$A$6:$J$324</definedName>
    <definedName name="Z_6901CD30_42B7_4EC1_AF54_8AB710BFE495_.wvu.FilterData" localSheetId="0" hidden="1">'на 01.04.2024'!$A$6:$J$324</definedName>
    <definedName name="Z_69321B6F_CF2A_4DAB_82CF_8CAAD629F257_.wvu.FilterData" localSheetId="0" hidden="1">'на 01.04.2024'!$A$6:$J$324</definedName>
    <definedName name="Z_6960C5FC_23BB_416E_91A4_54843C57A92C_.wvu.FilterData" localSheetId="0" hidden="1">'на 01.04.2024'!$A$6:$J$324</definedName>
    <definedName name="Z_69DD4B2E_3C55_417C_8672_F19525836BE6_.wvu.FilterData" localSheetId="0" hidden="1">'на 01.04.2024'!$A$6:$J$324</definedName>
    <definedName name="Z_6A19F32A_B160_4483_91DD_03217B777DF3_.wvu.FilterData" localSheetId="0" hidden="1">'на 01.04.2024'!$A$6:$J$324</definedName>
    <definedName name="Z_6A3BD144_0140_4ADD_AD88_B274AA069B37_.wvu.FilterData" localSheetId="0" hidden="1">'на 01.04.2024'!$A$6:$J$324</definedName>
    <definedName name="Z_6A402979_51E9_4CAD_9C33_EBFCF826C549_.wvu.FilterData" localSheetId="0" hidden="1">'на 01.04.2024'!$A$6:$J$324</definedName>
    <definedName name="Z_6AC2739A_D9FC_4868_807C_949EE2AD99FE_.wvu.FilterData" localSheetId="0" hidden="1">'на 01.04.2024'!$A$6:$J$324</definedName>
    <definedName name="Z_6AE09898_DB20_4B56_B25D_C756C4A5A0A2_.wvu.FilterData" localSheetId="0" hidden="1">'на 01.04.2024'!$A$6:$J$324</definedName>
    <definedName name="Z_6AEA5634_12B3_4A66_97CA_20C5CDDF5872_.wvu.FilterData" localSheetId="0" hidden="1">'на 01.04.2024'!$A$6:$J$324</definedName>
    <definedName name="Z_6B30174D_06F6_400C_8FE4_A489A229C982_.wvu.FilterData" localSheetId="0" hidden="1">'на 01.04.2024'!$A$6:$J$324</definedName>
    <definedName name="Z_6B9F1A4E_485B_421D_A44C_0AAE5901E28D_.wvu.FilterData" localSheetId="0" hidden="1">'на 01.04.2024'!$A$6:$J$324</definedName>
    <definedName name="Z_6BE4E62B_4F97_4F96_9638_8ADCE8F932B1_.wvu.FilterData" localSheetId="0" hidden="1">'на 01.04.2024'!$A$6:$G$121</definedName>
    <definedName name="Z_6BE735CC_AF2E_4F67_B22D_A8AB001D3353_.wvu.FilterData" localSheetId="0" hidden="1">'на 01.04.2024'!$A$6:$G$121</definedName>
    <definedName name="Z_6C41C030_784A_4D40_9C2A_5E4F101860E1_.wvu.FilterData" localSheetId="0" hidden="1">'на 01.04.2024'!$A$6:$J$324</definedName>
    <definedName name="Z_6C574B3A_CBDC_4063_B039_06E2BE768645_.wvu.FilterData" localSheetId="0" hidden="1">'на 01.04.2024'!$A$6:$J$324</definedName>
    <definedName name="Z_6CF84B0C_144A_4CF4_A34E_B9147B738037_.wvu.FilterData" localSheetId="0" hidden="1">'на 01.04.2024'!$A$6:$G$121</definedName>
    <definedName name="Z_6D0240A6_9769_4874_8800_2DD838F2A024_.wvu.FilterData" localSheetId="0" hidden="1">'на 01.04.2024'!$A$6:$J$324</definedName>
    <definedName name="Z_6D091BF8_3118_4C66_BFCF_A396B92963B0_.wvu.FilterData" localSheetId="0" hidden="1">'на 01.04.2024'!$A$6:$J$324</definedName>
    <definedName name="Z_6D1C64E5_A594_47DE_BE16_E18FABE58137_.wvu.FilterData" localSheetId="0" hidden="1">'на 01.04.2024'!$A$6:$J$324</definedName>
    <definedName name="Z_6D692D1F_2186_4B62_878B_AABF13F25116_.wvu.FilterData" localSheetId="0" hidden="1">'на 01.04.2024'!$A$6:$J$324</definedName>
    <definedName name="Z_6D7CFBF1_75D3_41F3_8694_AE4E45FE6F72_.wvu.FilterData" localSheetId="0" hidden="1">'на 01.04.2024'!$A$6:$J$324</definedName>
    <definedName name="Z_6DBF7B6C_715F_4D34_957E_CDEA14F84B54_.wvu.FilterData" localSheetId="0" hidden="1">'на 01.04.2024'!$A$6:$J$324</definedName>
    <definedName name="Z_6DC5357A_CB08_43BF_90C5_44CA067A2BB4_.wvu.FilterData" localSheetId="0" hidden="1">'на 01.04.2024'!$A$6:$J$324</definedName>
    <definedName name="Z_6DD7E52C_7D15_44E4_BBFC_23C9C45F086C_.wvu.FilterData" localSheetId="0" hidden="1">'на 01.04.2024'!$A$6:$J$324</definedName>
    <definedName name="Z_6E1926CF_4906_4A55_811C_617ED8BB98BA_.wvu.FilterData" localSheetId="0" hidden="1">'на 01.04.2024'!$A$6:$J$324</definedName>
    <definedName name="Z_6E2D6686_B9FD_4BBA_8CD4_95C6386F5509_.wvu.FilterData" localSheetId="0" hidden="1">'на 01.04.2024'!$A$6:$G$121</definedName>
    <definedName name="Z_6E39427C_2468_4284_9D5A_D61995F8C16F_.wvu.FilterData" localSheetId="0" hidden="1">'на 01.04.2024'!$A$6:$J$324</definedName>
    <definedName name="Z_6E4A7295_8CE0_4D28_ABEF_D38EBAE7C204_.wvu.Cols" localSheetId="0" hidden="1">'на 01.04.2024'!#REF!</definedName>
    <definedName name="Z_6E4A7295_8CE0_4D28_ABEF_D38EBAE7C204_.wvu.FilterData" localSheetId="0" hidden="1">'на 01.04.2024'!$A$6:$J$324</definedName>
    <definedName name="Z_6E4A7295_8CE0_4D28_ABEF_D38EBAE7C204_.wvu.PrintArea" localSheetId="0" hidden="1">'на 01.04.2024'!$A$1:$J$123</definedName>
    <definedName name="Z_6E4A7295_8CE0_4D28_ABEF_D38EBAE7C204_.wvu.PrintTitles" localSheetId="0" hidden="1">'на 01.04.2024'!$4:$7</definedName>
    <definedName name="Z_6E825DA6_B9DB_42A8_A522_056892337545_.wvu.FilterData" localSheetId="0" hidden="1">'на 01.04.2024'!$A$6:$J$324</definedName>
    <definedName name="Z_6EA02701_3F2F_435F_9474_BDBC1DC4D24C_.wvu.FilterData" localSheetId="0" hidden="1">'на 01.04.2024'!$A$6:$J$324</definedName>
    <definedName name="Z_6EC28D39_E7D9_4144_8AA6_2F0CD84ED7A9_.wvu.FilterData" localSheetId="0" hidden="1">'на 01.04.2024'!$A$6:$J$324</definedName>
    <definedName name="Z_6ECBF068_1C02_4E6C_B4E6_EB2B6EC464BD_.wvu.FilterData" localSheetId="0" hidden="1">'на 01.04.2024'!$A$6:$J$324</definedName>
    <definedName name="Z_6EE8F867_7A0E_491A_B66A_B24E4C46B22A_.wvu.FilterData" localSheetId="0" hidden="1">'на 01.04.2024'!$A$6:$J$324</definedName>
    <definedName name="Z_6F1223ED_6D7E_4BDC_97BD_57C6B16DF50B_.wvu.FilterData" localSheetId="0" hidden="1">'на 01.04.2024'!$A$6:$J$324</definedName>
    <definedName name="Z_6F188E27_E72B_48C9_888E_3A4AAF082D5A_.wvu.FilterData" localSheetId="0" hidden="1">'на 01.04.2024'!$A$6:$J$324</definedName>
    <definedName name="Z_6F5A12C8_A074_4C40_BB8E_7EC26830E12E_.wvu.FilterData" localSheetId="0" hidden="1">'на 01.04.2024'!$A$6:$J$324</definedName>
    <definedName name="Z_6F60BF81_D1A9_4E04_93E7_3EE7124B8D23_.wvu.FilterData" localSheetId="0" hidden="1">'на 01.04.2024'!$A$6:$G$121</definedName>
    <definedName name="Z_6F89F670_1EBA_4503_813F_77151FFF9214_.wvu.FilterData" localSheetId="0" hidden="1">'на 01.04.2024'!$A$6:$J$324</definedName>
    <definedName name="Z_6F8C9DEA_7228_4560_86D0_D8FE4FBC9B95_.wvu.FilterData" localSheetId="0" hidden="1">'на 01.04.2024'!$A$6:$J$324</definedName>
    <definedName name="Z_6FA95ECB_A72C_44B0_B29D_BED71D2AC5FA_.wvu.FilterData" localSheetId="0" hidden="1">'на 01.04.2024'!$A$6:$J$324</definedName>
    <definedName name="Z_6FC51FBE_9907_47C6_90D2_77583F097BE8_.wvu.FilterData" localSheetId="0" hidden="1">'на 01.04.2024'!$A$6:$J$324</definedName>
    <definedName name="Z_701E5EC3_E633_4389_A70E_4DD82E713CE4_.wvu.FilterData" localSheetId="0" hidden="1">'на 01.04.2024'!$A$6:$J$324</definedName>
    <definedName name="Z_7020B498_0752_4EA3_AECF_0DCB82870F8A_.wvu.FilterData" localSheetId="0" hidden="1">'на 01.04.2024'!$A$6:$J$324</definedName>
    <definedName name="Z_70240A43_3E96_4D78_A6E2_62D44EE34364_.wvu.FilterData" localSheetId="0" hidden="1">'на 01.04.2024'!$A$6:$J$324</definedName>
    <definedName name="Z_70563E19_BB5A_4FAB_8E42_6308F4D97788_.wvu.FilterData" localSheetId="0" hidden="1">'на 01.04.2024'!$A$6:$J$324</definedName>
    <definedName name="Z_70567FCD_AD22_4F19_9380_E5332B152F74_.wvu.FilterData" localSheetId="0" hidden="1">'на 01.04.2024'!$A$6:$J$324</definedName>
    <definedName name="Z_705B9265_FB16_46D2_8816_8AF84D72C023_.wvu.FilterData" localSheetId="0" hidden="1">'на 01.04.2024'!$A$6:$J$324</definedName>
    <definedName name="Z_706D67E7_3361_40B2_829D_8844AB8060E2_.wvu.FilterData" localSheetId="0" hidden="1">'на 01.04.2024'!$A$6:$G$121</definedName>
    <definedName name="Z_70E4543C_ADDB_4019_BDB2_F36D27861FA5_.wvu.FilterData" localSheetId="0" hidden="1">'на 01.04.2024'!$A$6:$J$324</definedName>
    <definedName name="Z_70F1B7E8_7988_4C81_9922_ABE1AE06A197_.wvu.FilterData" localSheetId="0" hidden="1">'на 01.04.2024'!$A$6:$J$324</definedName>
    <definedName name="Z_71392A7E_0652_42FB_9A5C_35A0D8CFF7F9_.wvu.FilterData" localSheetId="0" hidden="1">'на 01.04.2024'!$A$6:$J$324</definedName>
    <definedName name="Z_71C5E18D_A5D5_4D7F_80AC_09808577A853_.wvu.FilterData" localSheetId="0" hidden="1">'на 01.04.2024'!$A$6:$J$324</definedName>
    <definedName name="Z_72172EC9_47D4_4DE1_B525_60932B8BEA09_.wvu.FilterData" localSheetId="0" hidden="1">'на 01.04.2024'!$A$6:$J$324</definedName>
    <definedName name="Z_7246383F_5A7C_4469_ABE5_F3DE99D7B98C_.wvu.FilterData" localSheetId="0" hidden="1">'на 01.04.2024'!$A$6:$G$121</definedName>
    <definedName name="Z_727CF329_C3C3_4900_8882_0105D9B87052_.wvu.FilterData" localSheetId="0" hidden="1">'на 01.04.2024'!$A$6:$J$324</definedName>
    <definedName name="Z_728B417D_5E48_46CF_86FE_9C0FFD136F19_.wvu.FilterData" localSheetId="0" hidden="1">'на 01.04.2024'!$A$6:$J$324</definedName>
    <definedName name="Z_72971C39_5C91_4008_BD77_2DC24FDFDCB6_.wvu.FilterData" localSheetId="0" hidden="1">'на 01.04.2024'!$A$6:$J$324</definedName>
    <definedName name="Z_72BCCF18_7B1D_4731_977C_FF5C187A4C82_.wvu.FilterData" localSheetId="0" hidden="1">'на 01.04.2024'!$A$6:$J$324</definedName>
    <definedName name="Z_72C0943B_A5D5_4B80_AD54_166C5CDC74DE_.wvu.FilterData" localSheetId="0" hidden="1">'на 01.04.2024'!$A$2:$J$85</definedName>
    <definedName name="Z_72C0943B_A5D5_4B80_AD54_166C5CDC74DE_.wvu.PrintArea" localSheetId="0" hidden="1">'на 01.04.2024'!$A$1:$J$121</definedName>
    <definedName name="Z_72C0943B_A5D5_4B80_AD54_166C5CDC74DE_.wvu.PrintTitles" localSheetId="0" hidden="1">'на 01.04.2024'!$4:$7</definedName>
    <definedName name="Z_72CB31D4_C50A_4612_82B9_0E11FB5FE8EC_.wvu.FilterData" localSheetId="0" hidden="1">'на 01.04.2024'!$A$6:$J$324</definedName>
    <definedName name="Z_72DFFB58_5D13_43A4_BC47_BF1FDC630FF5_.wvu.FilterData" localSheetId="0" hidden="1">'на 01.04.2024'!$A$6:$J$324</definedName>
    <definedName name="Z_731D7D17_2CAD_4E49_B21B_35284930A024_.wvu.FilterData" localSheetId="0" hidden="1">'на 01.04.2024'!$A$6:$J$324</definedName>
    <definedName name="Z_7323520E_A194_436C_87C5_C72FEEBCF56F_.wvu.FilterData" localSheetId="0" hidden="1">'на 01.04.2024'!$A$6:$J$324</definedName>
    <definedName name="Z_73398870_7DE2_47AF_9E16_000A1BECF575_.wvu.FilterData" localSheetId="0" hidden="1">'на 01.04.2024'!$A$6:$J$324</definedName>
    <definedName name="Z_7351B774_7780_442A_903E_647131A150ED_.wvu.FilterData" localSheetId="0" hidden="1">'на 01.04.2024'!$A$6:$J$324</definedName>
    <definedName name="Z_7376FA42_13A1_4710_BABC_A35C9B40426F_.wvu.FilterData" localSheetId="0" hidden="1">'на 01.04.2024'!$A$6:$J$324</definedName>
    <definedName name="Z_7380FAB7_2847_422E_AA69_8A148FB82E5E_.wvu.FilterData" localSheetId="0" hidden="1">'на 01.04.2024'!$A$6:$J$324</definedName>
    <definedName name="Z_738A713F_AA01_44C0_AB1E_132F6B9C9BBC_.wvu.FilterData" localSheetId="0" hidden="1">'на 01.04.2024'!$A$6:$J$324</definedName>
    <definedName name="Z_738B00F3_F508_40C5_8ED8_17DDADA23817_.wvu.FilterData" localSheetId="0" hidden="1">'на 01.04.2024'!$A$6:$J$324</definedName>
    <definedName name="Z_73AF40CE_E82A_4A09_83D3_6960BF7CE17B_.wvu.FilterData" localSheetId="0" hidden="1">'на 01.04.2024'!$A$6:$J$324</definedName>
    <definedName name="Z_73CDEAEF_F5D2_4C7D_B3AC_27D3687E8E82_.wvu.FilterData" localSheetId="0" hidden="1">'на 01.04.2024'!$A$6:$J$324</definedName>
    <definedName name="Z_73DD0BF4_420B_48CB_9B9B_8A8636EFB6F5_.wvu.FilterData" localSheetId="0" hidden="1">'на 01.04.2024'!$A$6:$J$324</definedName>
    <definedName name="Z_73E6F369_0D34_44B9_8013_93F273F9FA95_.wvu.FilterData" localSheetId="0" hidden="1">'на 01.04.2024'!$A$6:$J$324</definedName>
    <definedName name="Z_73F0ED6E_160B_4C9C_BBF8_1211D4059F28_.wvu.FilterData" localSheetId="0" hidden="1">'на 01.04.2024'!$A$6:$J$324</definedName>
    <definedName name="Z_741C3AAD_37E5_4231_B8F1_6F6ABAB5BA70_.wvu.FilterData" localSheetId="0" hidden="1">'на 01.04.2024'!$A$2:$J$85</definedName>
    <definedName name="Z_742C8CE1_B323_4B6C_901C_E2B713ADDB04_.wvu.FilterData" localSheetId="0" hidden="1">'на 01.04.2024'!$A$6:$G$121</definedName>
    <definedName name="Z_74382D64_11E6_474B_9C9A_9483422A29B4_.wvu.FilterData" localSheetId="0" hidden="1">'на 01.04.2024'!$A$6:$J$324</definedName>
    <definedName name="Z_743EA156_0B10_4843_8270_9B97F02A1482_.wvu.FilterData" localSheetId="0" hidden="1">'на 01.04.2024'!$A$6:$J$324</definedName>
    <definedName name="Z_74577229_A8F0_4BE1_8538_5F8DFEC5ADD3_.wvu.FilterData" localSheetId="0" hidden="1">'на 01.04.2024'!$A$6:$J$324</definedName>
    <definedName name="Z_747D690A_945F_42A8_9E10_CD07610AAC61_.wvu.FilterData" localSheetId="0" hidden="1">'на 01.04.2024'!$A$6:$J$324</definedName>
    <definedName name="Z_748F9DE0_4D4D_45B7_B0A6_8E38A8FAC9E9_.wvu.FilterData" localSheetId="0" hidden="1">'на 01.04.2024'!$A$6:$J$324</definedName>
    <definedName name="Z_7498B457_648C_4196_AECA_A75F2F27D7EB_.wvu.FilterData" localSheetId="0" hidden="1">'на 01.04.2024'!$A$6:$J$324</definedName>
    <definedName name="Z_74C2EF73_3DEA_44E7_9843_F28C5BABE517_.wvu.FilterData" localSheetId="0" hidden="1">'на 01.04.2024'!$A$6:$J$324</definedName>
    <definedName name="Z_74C40A01_5AB3_47F6_9386_8391501B6E85_.wvu.FilterData" localSheetId="0" hidden="1">'на 01.04.2024'!$A$6:$J$324</definedName>
    <definedName name="Z_74E76C1B_437A_4F95_A676_022F5E1C8D67_.wvu.FilterData" localSheetId="0" hidden="1">'на 01.04.2024'!$A$6:$J$324</definedName>
    <definedName name="Z_74F25527_9FBE_45D8_B38D_2B215FE8DD1E_.wvu.FilterData" localSheetId="0" hidden="1">'на 01.04.2024'!$A$6:$J$324</definedName>
    <definedName name="Z_75043654_F444_4A16_B62E_39173149E589_.wvu.FilterData" localSheetId="0" hidden="1">'на 01.04.2024'!$A$6:$J$324</definedName>
    <definedName name="Z_754F617C_A583_450D_A783_605C32D65F26_.wvu.FilterData" localSheetId="0" hidden="1">'на 01.04.2024'!$A$6:$J$324</definedName>
    <definedName name="Z_7589330A_AF6B_42EC_BFB0_F2E82557DC52_.wvu.FilterData" localSheetId="0" hidden="1">'на 01.04.2024'!$A$6:$J$324</definedName>
    <definedName name="Z_75D14FF6_AD92_418D_9E28_B55E8DCF34B6_.wvu.FilterData" localSheetId="0" hidden="1">'на 01.04.2024'!$A$6:$J$324</definedName>
    <definedName name="Z_7612882B_C464_47F9_9F8B_7ACF00652094_.wvu.FilterData" localSheetId="0" hidden="1">'на 01.04.2024'!$A$6:$J$324</definedName>
    <definedName name="Z_762066AC_D656_4392_845D_8C6157B76764_.wvu.FilterData" localSheetId="0" hidden="1">'на 01.04.2024'!$A$6:$G$121</definedName>
    <definedName name="Z_7629112E_161F_44AA_9A6D_CD6A066EB200_.wvu.FilterData" localSheetId="0" hidden="1">'на 01.04.2024'!$A$6:$J$324</definedName>
    <definedName name="Z_762BAAE6_54C6_46DA_804D_66EF7BBB3D53_.wvu.FilterData" localSheetId="0" hidden="1">'на 01.04.2024'!$A$6:$J$324</definedName>
    <definedName name="Z_7654DBDC_86A8_4903_B5DC_30516E94F2C0_.wvu.FilterData" localSheetId="0" hidden="1">'на 01.04.2024'!$A$6:$J$324</definedName>
    <definedName name="Z_76FF979B_02AF_41B5_8997_14E73E4CFCD1_.wvu.FilterData" localSheetId="0" hidden="1">'на 01.04.2024'!$A$6:$J$324</definedName>
    <definedName name="Z_77081AB2_288F_4D22_9FAD_2429DAF1E510_.wvu.FilterData" localSheetId="0" hidden="1">'на 01.04.2024'!$A$6:$J$324</definedName>
    <definedName name="Z_7732915B_3E66_4107_A49B_68BF378A577A_.wvu.FilterData" localSheetId="0" hidden="1">'на 01.04.2024'!$A$6:$J$324</definedName>
    <definedName name="Z_773BA840_2C40_4655_A85B_36BB113E2671_.wvu.FilterData" localSheetId="0" hidden="1">'на 01.04.2024'!$A$6:$J$324</definedName>
    <definedName name="Z_777611BF_FE54_48A9_A8A8_0C82A3AE3A94_.wvu.FilterData" localSheetId="0" hidden="1">'на 01.04.2024'!$A$6:$J$324</definedName>
    <definedName name="Z_77793BBB_3CE3_4F10_8146_67E6617782D6_.wvu.FilterData" localSheetId="0" hidden="1">'на 01.04.2024'!$A$6:$J$324</definedName>
    <definedName name="Z_77A63986_14B1_4EEB_AC38_D386E2710F21_.wvu.FilterData" localSheetId="0" hidden="1">'на 01.04.2024'!$A$6:$J$324</definedName>
    <definedName name="Z_77B76B1C_BDA8_4C89_871E_AB104E2495A4_.wvu.FilterData" localSheetId="0" hidden="1">'на 01.04.2024'!$A$6:$J$324</definedName>
    <definedName name="Z_77C8A4C7_73CD_489B_AD61_50434F9ED691_.wvu.FilterData" localSheetId="0" hidden="1">'на 01.04.2024'!$A$6:$J$324</definedName>
    <definedName name="Z_784E79C4_44EE_4A5F_B5EE_E1C5DC2A73F5_.wvu.FilterData" localSheetId="0" hidden="1">'на 01.04.2024'!$A$6:$J$324</definedName>
    <definedName name="Z_78A64231_D3EC_469E_ACF6_EC92F17797B6_.wvu.FilterData" localSheetId="0" hidden="1">'на 01.04.2024'!$A$6:$J$324</definedName>
    <definedName name="Z_78BF5E7C_23BE_4A72_A533_FF7D5D687366_.wvu.FilterData" localSheetId="0" hidden="1">'на 01.04.2024'!$A$6:$J$324</definedName>
    <definedName name="Z_793C7B2D_7F2B_48EC_8A47_D2709381137D_.wvu.FilterData" localSheetId="0" hidden="1">'на 01.04.2024'!$A$6:$J$324</definedName>
    <definedName name="Z_799DB00F_141C_483B_A462_359C05A36D93_.wvu.FilterData" localSheetId="0" hidden="1">'на 01.04.2024'!$A$6:$G$121</definedName>
    <definedName name="Z_79BCD73E_CB12_458D_A030_0E22063CF7CB_.wvu.FilterData" localSheetId="0" hidden="1">'на 01.04.2024'!$A$6:$J$324</definedName>
    <definedName name="Z_79E1EFBF_E68B_429F_938B_71E87E8D08B0_.wvu.FilterData" localSheetId="0" hidden="1">'на 01.04.2024'!$A$6:$J$324</definedName>
    <definedName name="Z_79E4D554_5B2C_41A7_B934_B430838AA03E_.wvu.FilterData" localSheetId="0" hidden="1">'на 01.04.2024'!$A$6:$J$324</definedName>
    <definedName name="Z_7A01CF94_90AE_4821_93EE_D3FE8D12D8D5_.wvu.FilterData" localSheetId="0" hidden="1">'на 01.04.2024'!$A$6:$J$324</definedName>
    <definedName name="Z_7A053618_D6F1_44D8_9706_BF53C1F4510B_.wvu.FilterData" localSheetId="0" hidden="1">'на 01.04.2024'!$A$6:$J$324</definedName>
    <definedName name="Z_7A09065A_45D5_4C53_B9DD_121DF6719D64_.wvu.FilterData" localSheetId="0" hidden="1">'на 01.04.2024'!$A$6:$G$121</definedName>
    <definedName name="Z_7A1923BB_1353_4D11_A1E6_A6997E46258F_.wvu.FilterData" localSheetId="0" hidden="1">'на 01.04.2024'!$A$6:$J$324</definedName>
    <definedName name="Z_7A581F71_E82E_4B42_ADFE_CBB110352CF0_.wvu.FilterData" localSheetId="0" hidden="1">'на 01.04.2024'!$A$6:$J$324</definedName>
    <definedName name="Z_7A71A7FF_8800_4D00_AEC1_1B599D526CDE_.wvu.FilterData" localSheetId="0" hidden="1">'на 01.04.2024'!$A$6:$J$324</definedName>
    <definedName name="Z_7A78ECA4_7C17_4F5A_973B_DD5C129CB6D4_.wvu.FilterData" localSheetId="0" hidden="1">'на 01.04.2024'!$A$6:$J$324</definedName>
    <definedName name="Z_7AE14342_BF53_4FA2_8C85_1038D8BA9596_.wvu.FilterData" localSheetId="0" hidden="1">'на 01.04.2024'!$A$6:$G$121</definedName>
    <definedName name="Z_7B245AB0_C2AF_4822_BFC4_2399F85856C1_.wvu.Cols" localSheetId="0" hidden="1">'на 01.04.2024'!#REF!,'на 01.04.2024'!#REF!</definedName>
    <definedName name="Z_7B245AB0_C2AF_4822_BFC4_2399F85856C1_.wvu.FilterData" localSheetId="0" hidden="1">'на 01.04.2024'!$A$6:$J$324</definedName>
    <definedName name="Z_7B245AB0_C2AF_4822_BFC4_2399F85856C1_.wvu.PrintArea" localSheetId="0" hidden="1">'на 01.04.2024'!$A$1:$J$81</definedName>
    <definedName name="Z_7B245AB0_C2AF_4822_BFC4_2399F85856C1_.wvu.PrintTitles" localSheetId="0" hidden="1">'на 01.04.2024'!$4:$7</definedName>
    <definedName name="Z_7B2F0226_1CF4_40F9_9E7A_C6F10C42BF7C_.wvu.FilterData" localSheetId="0" hidden="1">'на 01.04.2024'!$A$6:$J$324</definedName>
    <definedName name="Z_7B62BF6C_2DDB_46CD_B4C4_80B825A93D30_.wvu.FilterData" localSheetId="0" hidden="1">'на 01.04.2024'!$A$6:$J$324</definedName>
    <definedName name="Z_7B77AEA7_9EB0_430F_94C7_6393A69B0369_.wvu.FilterData" localSheetId="0" hidden="1">'на 01.04.2024'!$A$6:$J$324</definedName>
    <definedName name="Z_7B8C93E6_79ED_458F_BC1A_D66C91E9667A_.wvu.FilterData" localSheetId="0" hidden="1">'на 01.04.2024'!$A$6:$J$324</definedName>
    <definedName name="Z_7BA445E6_50A0_4F67_81F2_B2945A5BFD3F_.wvu.FilterData" localSheetId="0" hidden="1">'на 01.04.2024'!$A$6:$J$324</definedName>
    <definedName name="Z_7BC27702_AD83_4B6E_860E_D694439F877D_.wvu.FilterData" localSheetId="0" hidden="1">'на 01.04.2024'!$A$6:$G$121</definedName>
    <definedName name="Z_7BD097E9_BD61_4892_A158_C7E1E23A1D9F_.wvu.FilterData" localSheetId="0" hidden="1">'на 01.04.2024'!$A$6:$J$324</definedName>
    <definedName name="Z_7BFDFC40_4470_49AC_BDB3_8C8ED1EAF41E_.wvu.FilterData" localSheetId="0" hidden="1">'на 01.04.2024'!$A$6:$J$324</definedName>
    <definedName name="Z_7C23B52F_243B_4908_ACCE_2C6A732F4CE2_.wvu.FilterData" localSheetId="0" hidden="1">'на 01.04.2024'!$A$6:$J$324</definedName>
    <definedName name="Z_7C5735B6_B983_4E14_B7E4_71C183F79239_.wvu.FilterData" localSheetId="0" hidden="1">'на 01.04.2024'!$A$6:$J$324</definedName>
    <definedName name="Z_7C66AA40_D32F_4A0A_BA98_46DA39F18786_.wvu.FilterData" localSheetId="0" hidden="1">'на 01.04.2024'!$A$6:$J$324</definedName>
    <definedName name="Z_7C8419B0_E00C_499C_9768_6CFB756221D1_.wvu.FilterData" localSheetId="0" hidden="1">'на 01.04.2024'!$A$6:$J$324</definedName>
    <definedName name="Z_7C84ED2D_E7BD_40F2_B00B_6725C0DD50EA_.wvu.FilterData" localSheetId="0" hidden="1">'на 01.04.2024'!$A$6:$J$324</definedName>
    <definedName name="Z_7C893C1F_D0D9_4F0A_9020_99A92C2E7559_.wvu.FilterData" localSheetId="0" hidden="1">'на 01.04.2024'!$A$6:$J$324</definedName>
    <definedName name="Z_7CB2D520_A8A5_4D6C_BE39_64C505DBAE2C_.wvu.FilterData" localSheetId="0" hidden="1">'на 01.04.2024'!$A$6:$J$324</definedName>
    <definedName name="Z_7CB9D1CB_80BA_40B4_9A94_7ED38A1B10BF_.wvu.FilterData" localSheetId="0" hidden="1">'на 01.04.2024'!$A$6:$J$324</definedName>
    <definedName name="Z_7CDE2F56_3345_434D_8F5F_94498BC5B07B_.wvu.FilterData" localSheetId="0" hidden="1">'на 01.04.2024'!$A$6:$J$324</definedName>
    <definedName name="Z_7D3CF40D_731A_458F_92D4_5239AC179A47_.wvu.FilterData" localSheetId="0" hidden="1">'на 01.04.2024'!$A$6:$J$324</definedName>
    <definedName name="Z_7D6D3F29_170C_4CEB_BDC6_C81A37A07D8F_.wvu.FilterData" localSheetId="0" hidden="1">'на 01.04.2024'!$A$6:$J$324</definedName>
    <definedName name="Z_7D748AFA_A668_4029_AD67_E233DAE0B748_.wvu.FilterData" localSheetId="0" hidden="1">'на 01.04.2024'!$A$6:$J$324</definedName>
    <definedName name="Z_7DA3DBC5_7099_41C0_BD0D_D2ECF1F9BB86_.wvu.FilterData" localSheetId="0" hidden="1">'на 01.04.2024'!$A$6:$J$324</definedName>
    <definedName name="Z_7DB24378_D193_4D04_9739_831C8625EEAE_.wvu.FilterData" localSheetId="0" hidden="1">'на 01.04.2024'!$A$6:$J$61</definedName>
    <definedName name="Z_7DE2C6BB_5F23_4345_9D0D_B5B4BA992A74_.wvu.FilterData" localSheetId="0" hidden="1">'на 01.04.2024'!$A$6:$J$324</definedName>
    <definedName name="Z_7DFE2B7A_ACEF_497F_B139_F9E22F379E18_.wvu.FilterData" localSheetId="0" hidden="1">'на 01.04.2024'!$A$6:$J$324</definedName>
    <definedName name="Z_7E10B4A2_86C5_49FE_B735_A2A4A6EBA352_.wvu.FilterData" localSheetId="0" hidden="1">'на 01.04.2024'!$A$6:$J$324</definedName>
    <definedName name="Z_7E41D471_4B47_4595_A7B4_753A6E90F9BF_.wvu.FilterData" localSheetId="0" hidden="1">'на 01.04.2024'!$A$6:$J$324</definedName>
    <definedName name="Z_7E77AE50_A8E9_48E1_BD6F_0651484E1DB4_.wvu.FilterData" localSheetId="0" hidden="1">'на 01.04.2024'!$A$6:$J$324</definedName>
    <definedName name="Z_7E84358E_70C0_4C53_A9E9_061775586823_.wvu.FilterData" localSheetId="0" hidden="1">'на 01.04.2024'!$A$6:$J$324</definedName>
    <definedName name="Z_7EA33A1B_0947_4DD9_ACB5_FE84B029B96C_.wvu.FilterData" localSheetId="0" hidden="1">'на 01.04.2024'!$A$6:$J$324</definedName>
    <definedName name="Z_7EB0C89C_BD1D_4369_9CCB_D9B1515F02AC_.wvu.FilterData" localSheetId="0" hidden="1">'на 01.04.2024'!$A$6:$J$324</definedName>
    <definedName name="Z_7F79FC75_D934_40C5_84FF_BE0E9C0151D8_.wvu.FilterData" localSheetId="0" hidden="1">'на 01.04.2024'!$A$6:$J$324</definedName>
    <definedName name="Z_7F7C9EB9_68AF_4756_A009_5F8708552E9E_.wvu.FilterData" localSheetId="0" hidden="1">'на 01.04.2024'!$A$6:$J$324</definedName>
    <definedName name="Z_7F9808CD_1A55_4443_A3C7_BBA47A3832FB_.wvu.FilterData" localSheetId="0" hidden="1">'на 01.04.2024'!$A$6:$J$324</definedName>
    <definedName name="Z_7FAB2639_04E0_45D8_979F_A22915CB5D6A_.wvu.FilterData" localSheetId="0" hidden="1">'на 01.04.2024'!$A$6:$J$324</definedName>
    <definedName name="Z_8007FFF7_F225_4D07_B648_0021B9FE9E8A_.wvu.FilterData" localSheetId="0" hidden="1">'на 01.04.2024'!$A$6:$J$324</definedName>
    <definedName name="Z_80140D8B_E635_4A57_8CFB_A0D49EB42D6A_.wvu.FilterData" localSheetId="0" hidden="1">'на 01.04.2024'!$A$6:$J$324</definedName>
    <definedName name="Z_8025AC95_4288_4202_9E55_453DD327E18E_.wvu.FilterData" localSheetId="0" hidden="1">'на 01.04.2024'!$A$6:$J$324</definedName>
    <definedName name="Z_80307539_85B9_42F7_843F_FB5E710F02B5_.wvu.FilterData" localSheetId="0" hidden="1">'на 01.04.2024'!$A$6:$J$324</definedName>
    <definedName name="Z_8031C64D_1C21_4159_B071_D2328195B6C4_.wvu.FilterData" localSheetId="0" hidden="1">'на 01.04.2024'!$A$6:$J$324</definedName>
    <definedName name="Z_804229C7_6A92_4B1D_AB3D_22D4D03578CA_.wvu.FilterData" localSheetId="0" hidden="1">'на 01.04.2024'!$A$6:$J$324</definedName>
    <definedName name="Z_807C3495_048C_4C24_9913_AF8B17425184_.wvu.FilterData" localSheetId="0" hidden="1">'на 01.04.2024'!$A$6:$J$324</definedName>
    <definedName name="Z_807C45F3_0915_4303_8AB6_6E0CA1A5B954_.wvu.FilterData" localSheetId="0" hidden="1">'на 01.04.2024'!$A$6:$J$324</definedName>
    <definedName name="Z_809CBE63_EFA1_40BC_B984_D28BD2C7F7DA_.wvu.FilterData" localSheetId="0" hidden="1">'на 01.04.2024'!$A$6:$J$324</definedName>
    <definedName name="Z_80D84490_9B2F_4196_9FDE_6B9221814592_.wvu.FilterData" localSheetId="0" hidden="1">'на 01.04.2024'!$A$6:$J$324</definedName>
    <definedName name="Z_80F2D401_111D_4C5B_B2EC_DF62A2772A25_.wvu.FilterData" localSheetId="0" hidden="1">'на 01.04.2024'!$A$6:$J$324</definedName>
    <definedName name="Z_811F68E3_8E48_4AC9_8696_0D858675A054_.wvu.FilterData" localSheetId="0" hidden="1">'на 01.04.2024'!$A$6:$J$324</definedName>
    <definedName name="Z_81403331_C5EB_4760_B273_D3D9C8D43951_.wvu.FilterData" localSheetId="0" hidden="1">'на 01.04.2024'!$A$6:$G$121</definedName>
    <definedName name="Z_81464A3D_E94D_433F_B49C_031C68059E3A_.wvu.FilterData" localSheetId="0" hidden="1">'на 01.04.2024'!$A$6:$J$324</definedName>
    <definedName name="Z_81649847_CB5B_4966_A3DA_C8770A46509B_.wvu.FilterData" localSheetId="0" hidden="1">'на 01.04.2024'!$A$6:$J$324</definedName>
    <definedName name="Z_81BE03B7_DE2F_4E82_8496_CAF917D1CC3F_.wvu.FilterData" localSheetId="0" hidden="1">'на 01.04.2024'!$A$6:$J$324</definedName>
    <definedName name="Z_81C1D31C_6972_4B74_93B3_8074EA9760E1_.wvu.FilterData" localSheetId="0" hidden="1">'на 01.04.2024'!$A$6:$J$324</definedName>
    <definedName name="Z_8220CA38_66F1_4F9F_A7AE_CF3DF89B0B66_.wvu.FilterData" localSheetId="0" hidden="1">'на 01.04.2024'!$A$6:$J$324</definedName>
    <definedName name="Z_82433C03_7393_4541_B48C_1484FFDE1115_.wvu.FilterData" localSheetId="0" hidden="1">'на 01.04.2024'!$A$6:$J$324</definedName>
    <definedName name="Z_82583E5A_4D2C_4789_8593_8F88E30F22AC_.wvu.FilterData" localSheetId="0" hidden="1">'на 01.04.2024'!$A$6:$J$324</definedName>
    <definedName name="Z_826B75B8_46F7_40D2_A7D6_15B2324027C2_.wvu.FilterData" localSheetId="0" hidden="1">'на 01.04.2024'!$A$6:$J$324</definedName>
    <definedName name="Z_8280D1E0_5055_49CD_A383_D6B2F2EBD512_.wvu.FilterData" localSheetId="0" hidden="1">'на 01.04.2024'!$A$6:$G$121</definedName>
    <definedName name="Z_82826E6C_8680_42C1_B9B0_00129694C4D7_.wvu.FilterData" localSheetId="0" hidden="1">'на 01.04.2024'!$A$6:$J$324</definedName>
    <definedName name="Z_8286A600_6B60_4D39_BA5C_B3006D80BD88_.wvu.FilterData" localSheetId="0" hidden="1">'на 01.04.2024'!$A$6:$J$324</definedName>
    <definedName name="Z_829F5F3F_AACC_4AF4_A7EF_0FD75747C358_.wvu.FilterData" localSheetId="0" hidden="1">'на 01.04.2024'!$A$6:$J$324</definedName>
    <definedName name="Z_82CC31B7_77AB_43DF_B3BC_0F4EB8916EE1_.wvu.FilterData" localSheetId="0" hidden="1">'на 01.04.2024'!$A$6:$J$324</definedName>
    <definedName name="Z_82EF6439_1F2C_48B0_83F0_00AD9D43623A_.wvu.FilterData" localSheetId="0" hidden="1">'на 01.04.2024'!$A$6:$J$324</definedName>
    <definedName name="Z_837CB072_6E08_4E25_BA42_E40F22681EBE_.wvu.FilterData" localSheetId="0" hidden="1">'на 01.04.2024'!$A$6:$J$324</definedName>
    <definedName name="Z_837CFD4A_C906_4267_9AF6_CD5874FBB89E_.wvu.FilterData" localSheetId="0" hidden="1">'на 01.04.2024'!$A$6:$J$324</definedName>
    <definedName name="Z_83894FAF_831A_4268_8B2F_EACBEA69E5F1_.wvu.FilterData" localSheetId="0" hidden="1">'на 01.04.2024'!$A$6:$J$324</definedName>
    <definedName name="Z_83CA38E9_6EC6_4754_9C04_D7C7EB8EFC5C_.wvu.FilterData" localSheetId="0" hidden="1">'на 01.04.2024'!$A$6:$J$324</definedName>
    <definedName name="Z_83E0998E_1CC3_4064_91DB_764D178F410F_.wvu.FilterData" localSheetId="0" hidden="1">'на 01.04.2024'!$A$6:$J$324</definedName>
    <definedName name="Z_83F46F50_E256_4105_BE09_075B932BE5E0_.wvu.FilterData" localSheetId="0" hidden="1">'на 01.04.2024'!$A$6:$J$324</definedName>
    <definedName name="Z_840133FA_9546_4ED0_AA3E_E87F8F80931F_.wvu.FilterData" localSheetId="0" hidden="1">'на 01.04.2024'!$A$6:$J$324</definedName>
    <definedName name="Z_8407F1E6_9EC7_461D_8D1B_94A2C00F9BA6_.wvu.FilterData" localSheetId="0" hidden="1">'на 01.04.2024'!$A$6:$J$324</definedName>
    <definedName name="Z_84281366_54A6_40D4_8AD1_FD667D11A276_.wvu.FilterData" localSheetId="0" hidden="1">'на 01.04.2024'!$A$6:$J$324</definedName>
    <definedName name="Z_8462E4B7_FF49_4401_9CB1_027D70C3D86B_.wvu.FilterData" localSheetId="0" hidden="1">'на 01.04.2024'!$A$6:$G$121</definedName>
    <definedName name="Z_848C260F_D2AB_4B59_9147_D2A04B7CC15C_.wvu.FilterData" localSheetId="0" hidden="1">'на 01.04.2024'!$A$6:$J$324</definedName>
    <definedName name="Z_8510A75A_1B7B_4213_9385_C347600B51A5_.wvu.FilterData" localSheetId="0" hidden="1">'на 01.04.2024'!$A$6:$J$324</definedName>
    <definedName name="Z_8518C130_335F_4917_99A5_712FA6AC79A6_.wvu.FilterData" localSheetId="0" hidden="1">'на 01.04.2024'!$A$6:$J$324</definedName>
    <definedName name="Z_8518EF96_21CF_4CEA_B17C_8AA8E48B82CF_.wvu.FilterData" localSheetId="0" hidden="1">'на 01.04.2024'!$A$6:$J$324</definedName>
    <definedName name="Z_85336449_1C25_4AF7_89BA_281D7385CDF9_.wvu.FilterData" localSheetId="0" hidden="1">'на 01.04.2024'!$A$6:$J$324</definedName>
    <definedName name="Z_854869E6_403B_4AAF_97C4_1B9DF9CBBAC5_.wvu.FilterData" localSheetId="0" hidden="1">'на 01.04.2024'!$A$6:$J$324</definedName>
    <definedName name="Z_85610BEE_6BD4_4AC9_9284_0AD9E6A15466_.wvu.FilterData" localSheetId="0" hidden="1">'на 01.04.2024'!$A$6:$J$324</definedName>
    <definedName name="Z_85621B9F_ABEF_4928_B406_5F6003CD3FC1_.wvu.FilterData" localSheetId="0" hidden="1">'на 01.04.2024'!$A$6:$J$324</definedName>
    <definedName name="Z_856E1644_43B0_4A35_AD05_C3FB0553F633_.wvu.FilterData" localSheetId="0" hidden="1">'на 01.04.2024'!$A$6:$J$324</definedName>
    <definedName name="Z_85941411_C589_4588_ABE6_705DAC8DCC3D_.wvu.FilterData" localSheetId="0" hidden="1">'на 01.04.2024'!$A$6:$J$324</definedName>
    <definedName name="Z_85EC44C9_3155_42D3_A129_8E0E8C37A7B0_.wvu.FilterData" localSheetId="0" hidden="1">'на 01.04.2024'!$A$6:$J$324</definedName>
    <definedName name="Z_8608FEAB_BF57_4E40_9AFB_AA087E242421_.wvu.FilterData" localSheetId="0" hidden="1">'на 01.04.2024'!$A$6:$J$324</definedName>
    <definedName name="Z_86380820_D310_4FD1_8486_5EE03CF82BCB_.wvu.FilterData" localSheetId="0" hidden="1">'на 01.04.2024'!$A$6:$J$324</definedName>
    <definedName name="Z_8649CC96_F63A_4F83_8C89_AA8F47AC05F3_.wvu.FilterData" localSheetId="0" hidden="1">'на 01.04.2024'!$A$6:$G$121</definedName>
    <definedName name="Z_865E39A3_4E09_45FF_A763_447E1E4F2C56_.wvu.FilterData" localSheetId="0" hidden="1">'на 01.04.2024'!$A$6:$J$324</definedName>
    <definedName name="Z_866666B3_A778_4059_8EF6_136684A0F698_.wvu.FilterData" localSheetId="0" hidden="1">'на 01.04.2024'!$A$6:$J$324</definedName>
    <definedName name="Z_868403B4_F60C_4700_B312_EDA79B4B2FC0_.wvu.FilterData" localSheetId="0" hidden="1">'на 01.04.2024'!$A$6:$J$324</definedName>
    <definedName name="Z_86B1DA6D_5F87_43CC_BA9C_CBCD8D78E2B9_.wvu.FilterData" localSheetId="0" hidden="1">'на 01.04.2024'!$A$6:$J$324</definedName>
    <definedName name="Z_86C740F9_7AAF_42EB_851B_65E9F3C95B52_.wvu.FilterData" localSheetId="0" hidden="1">'на 01.04.2024'!$A$6:$J$324</definedName>
    <definedName name="Z_86CC94E8_5CF9_415A_9BBB_07A93C317E62_.wvu.FilterData" localSheetId="0" hidden="1">'на 01.04.2024'!$A$6:$J$324</definedName>
    <definedName name="Z_870396E2_E941_41E9_B45F_A64A4C8701AA_.wvu.FilterData" localSheetId="0" hidden="1">'на 01.04.2024'!$A$6:$J$324</definedName>
    <definedName name="Z_871DCBA4_4473_4C58_85F8_F17781E7BAB8_.wvu.FilterData" localSheetId="0" hidden="1">'на 01.04.2024'!$A$6:$J$324</definedName>
    <definedName name="Z_8751552B_87B3_495B_8801_0AAD8C553C17_.wvu.FilterData" localSheetId="0" hidden="1">'на 01.04.2024'!$A$6:$J$324</definedName>
    <definedName name="Z_875C4B3B_006D_4A89_B446_90FA1A313F21_.wvu.FilterData" localSheetId="0" hidden="1">'на 01.04.2024'!$A$6:$J$324</definedName>
    <definedName name="Z_87649189_6B2A_4AEA_B73C_432C7D94B9DF_.wvu.FilterData" localSheetId="0" hidden="1">'на 01.04.2024'!$A$6:$J$324</definedName>
    <definedName name="Z_8789C1A0_51C5_46EF_B1F1_B319BE008AC1_.wvu.FilterData" localSheetId="0" hidden="1">'на 01.04.2024'!$A$6:$J$324</definedName>
    <definedName name="Z_87AE545F_036F_4E8B_9D04_AE59AB8BAC14_.wvu.FilterData" localSheetId="0" hidden="1">'на 01.04.2024'!$A$6:$G$121</definedName>
    <definedName name="Z_87D86486_B5EF_4463_9350_9D1E042A42DF_.wvu.FilterData" localSheetId="0" hidden="1">'на 01.04.2024'!$A$6:$J$324</definedName>
    <definedName name="Z_882AE0C6_2439_44EF_9DFE_625D71A6FEB9_.wvu.FilterData" localSheetId="0" hidden="1">'на 01.04.2024'!$A$6:$J$324</definedName>
    <definedName name="Z_883D51B0_0A2B_40BD_A4BD_D3780EBDA8D9_.wvu.FilterData" localSheetId="0" hidden="1">'на 01.04.2024'!$A$6:$J$324</definedName>
    <definedName name="Z_88624676_384B_4AFA_AF83_2B82AD5D3D98_.wvu.FilterData" localSheetId="0" hidden="1">'на 01.04.2024'!$A$6:$J$324</definedName>
    <definedName name="Z_8878B53B_0E8A_4A11_8A26_C2AC9BB8A4A9_.wvu.FilterData" localSheetId="0" hidden="1">'на 01.04.2024'!$A$6:$G$121</definedName>
    <definedName name="Z_888B8943_9277_42CB_A862_699801009D7B_.wvu.FilterData" localSheetId="0" hidden="1">'на 01.04.2024'!$A$6:$J$324</definedName>
    <definedName name="Z_88A0F5C8_F1C4_4816_99C8_59CB44BCE491_.wvu.FilterData" localSheetId="0" hidden="1">'на 01.04.2024'!$A$6:$J$324</definedName>
    <definedName name="Z_893C2773_315C_4E37_8B64_9EE805C92E03_.wvu.FilterData" localSheetId="0" hidden="1">'на 01.04.2024'!$A$6:$J$324</definedName>
    <definedName name="Z_893FA4D1_A90D_4C00_9051_4D40650C669D_.wvu.FilterData" localSheetId="0" hidden="1">'на 01.04.2024'!$A$6:$J$324</definedName>
    <definedName name="Z_895608B2_F053_445E_BD6A_E885E9D4FE51_.wvu.FilterData" localSheetId="0" hidden="1">'на 01.04.2024'!$A$6:$J$324</definedName>
    <definedName name="Z_898FFEFC_C4FC_44BB_BE63_00FC13DD2042_.wvu.FilterData" localSheetId="0" hidden="1">'на 01.04.2024'!$A$6:$J$324</definedName>
    <definedName name="Z_89B7EB11_B431_495B_8717_0FB1D7038D4D_.wvu.FilterData" localSheetId="0" hidden="1">'на 01.04.2024'!$A$6:$J$324</definedName>
    <definedName name="Z_89C6A5BF_E8A5_4A6F_A481_15B2F7A6D4E2_.wvu.FilterData" localSheetId="0" hidden="1">'на 01.04.2024'!$A$6:$J$324</definedName>
    <definedName name="Z_89F2DB1B_0F19_4230_A501_8A6666788E86_.wvu.FilterData" localSheetId="0" hidden="1">'на 01.04.2024'!$A$6:$J$324</definedName>
    <definedName name="Z_8A41FBA1_BA6E_427F_A553_A9C3E8212455_.wvu.FilterData" localSheetId="0" hidden="1">'на 01.04.2024'!$A$6:$J$324</definedName>
    <definedName name="Z_8A4ABF0A_262D_4454_86FE_CA0ADCDF3E94_.wvu.FilterData" localSheetId="0" hidden="1">'на 01.04.2024'!$A$6:$J$324</definedName>
    <definedName name="Z_8A6EF72C_042A_4DF1_B8A8_B855EB7A6B7F_.wvu.FilterData" localSheetId="0" hidden="1">'на 01.04.2024'!$A$6:$J$324</definedName>
    <definedName name="Z_8A83BB05_A099_45A6_BCD6_AC705E61E0E9_.wvu.FilterData" localSheetId="0" hidden="1">'на 01.04.2024'!$A$6:$J$324</definedName>
    <definedName name="Z_8AEDF337_2CA8_4768_B777_87BA785EB7CF_.wvu.FilterData" localSheetId="0" hidden="1">'на 01.04.2024'!$A$6:$J$324</definedName>
    <definedName name="Z_8B038B35_C81C_4F87_B7FE_FC546863AAA3_.wvu.FilterData" localSheetId="0" hidden="1">'на 01.04.2024'!$A$6:$J$324</definedName>
    <definedName name="Z_8B7BC899_0D53_4882_95BB_EC54986F093C_.wvu.FilterData" localSheetId="0" hidden="1">'на 01.04.2024'!$A$6:$J$324</definedName>
    <definedName name="Z_8BA7C340_DD6D_4BDE_939B_41C98A02B423_.wvu.FilterData" localSheetId="0" hidden="1">'на 01.04.2024'!$A$6:$J$324</definedName>
    <definedName name="Z_8BB118EA_41BC_4E46_8EA1_4268AA5B6DB1_.wvu.FilterData" localSheetId="0" hidden="1">'на 01.04.2024'!$A$6:$J$324</definedName>
    <definedName name="Z_8C04CD6E_A1CC_4EF8_8DD5_B859F52073A0_.wvu.FilterData" localSheetId="0" hidden="1">'на 01.04.2024'!$A$6:$J$324</definedName>
    <definedName name="Z_8C15169D_866A_4B76_97A9_CFB24DCBDF03_.wvu.FilterData" localSheetId="0" hidden="1">'на 01.04.2024'!$A$6:$J$324</definedName>
    <definedName name="Z_8C654415_86D2_479D_A511_8A4B3774E375_.wvu.FilterData" localSheetId="0" hidden="1">'на 01.04.2024'!$A$6:$G$121</definedName>
    <definedName name="Z_8CA49777_A122_4C8E_B71D_F70B50700BB1_.wvu.FilterData" localSheetId="0" hidden="1">'на 01.04.2024'!$A$6:$J$324</definedName>
    <definedName name="Z_8CAD663B_CD5E_4846_B4FD_69BCB6D1EB12_.wvu.FilterData" localSheetId="0" hidden="1">'на 01.04.2024'!$A$6:$G$121</definedName>
    <definedName name="Z_8CB267BE_E783_4914_8FFF_50D79F1D75CF_.wvu.FilterData" localSheetId="0" hidden="1">'на 01.04.2024'!$A$6:$G$121</definedName>
    <definedName name="Z_8D0153EB_A3EC_4213_A12B_74D6D827770F_.wvu.FilterData" localSheetId="0" hidden="1">'на 01.04.2024'!$A$6:$J$324</definedName>
    <definedName name="Z_8D165CA5_5C34_4274_A8CC_4FBD8A8EE6D4_.wvu.FilterData" localSheetId="0" hidden="1">'на 01.04.2024'!$A$6:$J$324</definedName>
    <definedName name="Z_8D7BE686_9FAF_4C26_8FD5_5395E55E0797_.wvu.FilterData" localSheetId="0" hidden="1">'на 01.04.2024'!$A$6:$G$121</definedName>
    <definedName name="Z_8D7C2311_E9FE_48F6_9665_BB17829B147C_.wvu.FilterData" localSheetId="0" hidden="1">'на 01.04.2024'!$A$6:$J$324</definedName>
    <definedName name="Z_8D83F5BC_9DC1_4DEE_9656_D0F89A0C1332_.wvu.FilterData" localSheetId="0" hidden="1">'на 01.04.2024'!$A$6:$J$324</definedName>
    <definedName name="Z_8D8D2F4C_3B7E_4C1F_A367_4BA418733E1A_.wvu.FilterData" localSheetId="0" hidden="1">'на 01.04.2024'!$A$6:$G$121</definedName>
    <definedName name="Z_8DDC8341_BA1A_40C0_A52A_76C24F0B5E7E_.wvu.FilterData" localSheetId="0" hidden="1">'на 01.04.2024'!$A$6:$J$324</definedName>
    <definedName name="Z_8DFDD887_4859_4275_91A7_634544543F21_.wvu.FilterData" localSheetId="0" hidden="1">'на 01.04.2024'!$A$6:$J$324</definedName>
    <definedName name="Z_8E24E498_16C5_4763_BA45_4106C3DB8EF3_.wvu.FilterData" localSheetId="0" hidden="1">'на 01.04.2024'!$A$6:$J$324</definedName>
    <definedName name="Z_8E62A2BE_7CE7_496E_AC79_F133ABDC98BF_.wvu.FilterData" localSheetId="0" hidden="1">'на 01.04.2024'!$A$6:$G$121</definedName>
    <definedName name="Z_8E9F6F00_AE74_405E_A586_56EFCF2E0935_.wvu.FilterData" localSheetId="0" hidden="1">'на 01.04.2024'!$A$6:$J$324</definedName>
    <definedName name="Z_8EA7C6D4_F193_4075_8196_10FD06AEAE16_.wvu.FilterData" localSheetId="0" hidden="1">'на 01.04.2024'!$A$6:$J$324</definedName>
    <definedName name="Z_8EEA3962_BA4C_439A_A251_8CA09A99457C_.wvu.FilterData" localSheetId="0" hidden="1">'на 01.04.2024'!$A$6:$J$324</definedName>
    <definedName name="Z_8EEB3EFB_2D0D_474D_A904_853356F13984_.wvu.FilterData" localSheetId="0" hidden="1">'на 01.04.2024'!$A$6:$J$324</definedName>
    <definedName name="Z_8F015CE9_2E20_4ABC_8D73_2DADA0398ADB_.wvu.FilterData" localSheetId="0" hidden="1">'на 01.04.2024'!$A$6:$J$324</definedName>
    <definedName name="Z_8F2A8A22_72A2_4B00_8248_255CA52D5828_.wvu.FilterData" localSheetId="0" hidden="1">'на 01.04.2024'!$A$6:$J$324</definedName>
    <definedName name="Z_8F2C6946_96AE_437C_B49F_554BFA809A0E_.wvu.FilterData" localSheetId="0" hidden="1">'на 01.04.2024'!$A$6:$J$324</definedName>
    <definedName name="Z_8F77D1FA_0A19_42EE_8A6C_A8B882128C49_.wvu.FilterData" localSheetId="0" hidden="1">'на 01.04.2024'!$A$6:$J$324</definedName>
    <definedName name="Z_8FD78121_CB71_4872_A652_D9C18464D3A6_.wvu.FilterData" localSheetId="0" hidden="1">'на 01.04.2024'!$A$6:$J$324</definedName>
    <definedName name="Z_8FF9DCA5_6AD6_43DC_B4C2_6F2C2BD54E25_.wvu.FilterData" localSheetId="0" hidden="1">'на 01.04.2024'!$A$6:$J$324</definedName>
    <definedName name="Z_90067115_7038_486C_B585_B48F5820801A_.wvu.FilterData" localSheetId="0" hidden="1">'на 01.04.2024'!$A$6:$J$324</definedName>
    <definedName name="Z_9044C5A5_1D21_4DB7_B551_B82CFEBFBFBE_.wvu.FilterData" localSheetId="0" hidden="1">'на 01.04.2024'!$A$6:$J$324</definedName>
    <definedName name="Z_9089CAE7_C9D5_4B44_BF40_622C1D4BEC1A_.wvu.FilterData" localSheetId="0" hidden="1">'на 01.04.2024'!$A$6:$J$324</definedName>
    <definedName name="Z_90B62036_E8E2_47F2_BA67_9490969E5E89_.wvu.FilterData" localSheetId="0" hidden="1">'на 01.04.2024'!$A$6:$J$324</definedName>
    <definedName name="Z_91103F08_EE62_4F95_B47C_65D13A7070C8_.wvu.FilterData" localSheetId="0" hidden="1">'на 01.04.2024'!$A$6:$J$324</definedName>
    <definedName name="Z_91482E4A_EB85_41D6_AA9F_21521D0F577E_.wvu.FilterData" localSheetId="0" hidden="1">'на 01.04.2024'!$A$6:$J$324</definedName>
    <definedName name="Z_918A6906_EEB1_41A5_B5B8_D49624FA7E5D_.wvu.FilterData" localSheetId="0" hidden="1">'на 01.04.2024'!$A$6:$J$324</definedName>
    <definedName name="Z_91980255_9E0D_4754_B41B_E30D384F3798_.wvu.FilterData" localSheetId="0" hidden="1">'на 01.04.2024'!$A$6:$J$324</definedName>
    <definedName name="Z_91A44DD7_EFA1_45BC_BF8A_C6EBAED142C3_.wvu.FilterData" localSheetId="0" hidden="1">'на 01.04.2024'!$A$6:$J$324</definedName>
    <definedName name="Z_91C7E186_AE28_4C9E_8077_A31D4139721A_.wvu.FilterData" localSheetId="0" hidden="1">'на 01.04.2024'!$A$6:$J$324</definedName>
    <definedName name="Z_91E3A4F6_DD5F_4801_8A73_43FA173EA59A_.wvu.FilterData" localSheetId="0" hidden="1">'на 01.04.2024'!$A$6:$J$324</definedName>
    <definedName name="Z_91E5436E_0024_42B4_98F4_04A24F8B99A9_.wvu.FilterData" localSheetId="0" hidden="1">'на 01.04.2024'!$A$6:$J$324</definedName>
    <definedName name="Z_91E66982_B953_4C54_8AD4_16330160AA89_.wvu.FilterData" localSheetId="0" hidden="1">'на 01.04.2024'!$A$6:$J$324</definedName>
    <definedName name="Z_91F584A5_D61F_44F7_A2E2_ED1F57BC36CD_.wvu.FilterData" localSheetId="0" hidden="1">'на 01.04.2024'!$A$6:$J$324</definedName>
    <definedName name="Z_920A2071_C71B_4F9A_9162_3A507E3571B7_.wvu.FilterData" localSheetId="0" hidden="1">'на 01.04.2024'!$A$6:$J$324</definedName>
    <definedName name="Z_920FBB9C_08EB_4E34_86D0_F557F6CFABB8_.wvu.FilterData" localSheetId="0" hidden="1">'на 01.04.2024'!$A$6:$J$324</definedName>
    <definedName name="Z_922220EF_8793_4191_9B5A_0B7A0626470B_.wvu.FilterData" localSheetId="0" hidden="1">'на 01.04.2024'!$A$6:$J$324</definedName>
    <definedName name="Z_926731AA_9A88_47C5_8058_DA6BC91B3B99_.wvu.FilterData" localSheetId="0" hidden="1">'на 01.04.2024'!$A$6:$J$324</definedName>
    <definedName name="Z_92A69ACC_08E1_4049_9A4E_909BE09E8D3F_.wvu.FilterData" localSheetId="0" hidden="1">'на 01.04.2024'!$A$6:$J$324</definedName>
    <definedName name="Z_92A7494D_B642_4D2E_8A98_FA3ADD190BCE_.wvu.FilterData" localSheetId="0" hidden="1">'на 01.04.2024'!$A$6:$J$324</definedName>
    <definedName name="Z_92A89EF4_8A4E_4790_B0CC_01892B6039EB_.wvu.FilterData" localSheetId="0" hidden="1">'на 01.04.2024'!$A$6:$J$324</definedName>
    <definedName name="Z_92B14807_1A18_49A7_BCF6_3D45DEFE0E47_.wvu.FilterData" localSheetId="0" hidden="1">'на 01.04.2024'!$A$6:$J$324</definedName>
    <definedName name="Z_92E38377_38CC_496E_BBD8_5394F7550FE3_.wvu.FilterData" localSheetId="0" hidden="1">'на 01.04.2024'!$A$6:$J$324</definedName>
    <definedName name="Z_93030161_EBD2_4C55_BB01_67290B2149A7_.wvu.FilterData" localSheetId="0" hidden="1">'на 01.04.2024'!$A$6:$J$324</definedName>
    <definedName name="Z_932BE495_A32C_47B0_BF0E_874E476F72D8_.wvu.FilterData" localSheetId="0" hidden="1">'на 01.04.2024'!$A$6:$J$324</definedName>
    <definedName name="Z_933DA2FC_B112_40A2_BE08_E6EA824C0E7F_.wvu.FilterData" localSheetId="0" hidden="1">'на 01.04.2024'!$A$6:$J$324</definedName>
    <definedName name="Z_935DFEC4_8817_4BB5_A846_9674D5A05EE9_.wvu.FilterData" localSheetId="0" hidden="1">'на 01.04.2024'!$A$6:$G$121</definedName>
    <definedName name="Z_9383D20C_4E67_4617_BFD5_46F20FC7CFD1_.wvu.FilterData" localSheetId="0" hidden="1">'на 01.04.2024'!$A$6:$J$324</definedName>
    <definedName name="Z_938F43B0_CEED_4632_948B_C835F76DFE4A_.wvu.FilterData" localSheetId="0" hidden="1">'на 01.04.2024'!$A$6:$J$324</definedName>
    <definedName name="Z_93997AAE_3E78_48E8_AE0E_38B78085663A_.wvu.FilterData" localSheetId="0" hidden="1">'на 01.04.2024'!$A$6:$J$324</definedName>
    <definedName name="Z_93BF033D_2036_4742_AB68_242DB5BA821E_.wvu.FilterData" localSheetId="0" hidden="1">'на 01.04.2024'!$A$6:$J$324</definedName>
    <definedName name="Z_94262A3D_D7A5_4964_AED4_F20AF2A2ECE3_.wvu.FilterData" localSheetId="0" hidden="1">'на 01.04.2024'!$A$6:$J$324</definedName>
    <definedName name="Z_944D1186_FA84_48E6_9A44_19022D55084A_.wvu.FilterData" localSheetId="0" hidden="1">'на 01.04.2024'!$A$6:$J$324</definedName>
    <definedName name="Z_94851B80_49A7_4207_A790_443843F85060_.wvu.FilterData" localSheetId="0" hidden="1">'на 01.04.2024'!$A$6:$J$324</definedName>
    <definedName name="Z_949A7D0E_EBB0_4939_AB12_3F79A0A0ED4F_.wvu.FilterData" localSheetId="0" hidden="1">'на 01.04.2024'!$A$6:$J$324</definedName>
    <definedName name="Z_94B7C2B3_DC8A_4452_BC25_88DB8E474127_.wvu.FilterData" localSheetId="0" hidden="1">'на 01.04.2024'!$A$6:$J$324</definedName>
    <definedName name="Z_94E3B816_367C_44F4_94FC_13D42F694C13_.wvu.FilterData" localSheetId="0" hidden="1">'на 01.04.2024'!$A$6:$J$324</definedName>
    <definedName name="Z_94EA4FF3_9C66_4E05_B605_F34B86071F69_.wvu.FilterData" localSheetId="0" hidden="1">'на 01.04.2024'!$A$6:$J$324</definedName>
    <definedName name="Z_950C870F_3AF0_4B80_9D18_1687A05DE5A8_.wvu.FilterData" localSheetId="0" hidden="1">'на 01.04.2024'!$A$6:$J$324</definedName>
    <definedName name="Z_9567BAA3_C404_4ADC_8B8B_933A1A5CE7B8_.wvu.FilterData" localSheetId="0" hidden="1">'на 01.04.2024'!$A$6:$J$324</definedName>
    <definedName name="Z_95B26847_5719_44C4_809A_1AA433F7B4DC_.wvu.FilterData" localSheetId="0" hidden="1">'на 01.04.2024'!$A$6:$J$324</definedName>
    <definedName name="Z_95B5A563_A81C_425C_AC80_18232E0FA0F2_.wvu.FilterData" localSheetId="0" hidden="1">'на 01.04.2024'!$A$6:$G$121</definedName>
    <definedName name="Z_95DCDA71_E71C_4701_B168_34A55CC7547D_.wvu.FilterData" localSheetId="0" hidden="1">'на 01.04.2024'!$A$6:$J$324</definedName>
    <definedName name="Z_95E04D27_058D_4765_8CB6_B789CC5A15B9_.wvu.FilterData" localSheetId="0" hidden="1">'на 01.04.2024'!$A$6:$J$324</definedName>
    <definedName name="Z_96167660_EA8B_4F7D_87A1_785E97B459B3_.wvu.FilterData" localSheetId="0" hidden="1">'на 01.04.2024'!$A$6:$G$121</definedName>
    <definedName name="Z_96879477_4713_4ABC_982A_7EB1C07B4DED_.wvu.FilterData" localSheetId="0" hidden="1">'на 01.04.2024'!$A$6:$G$121</definedName>
    <definedName name="Z_969E164A_AA47_4A3D_AECC_F3C5A8BBA40A_.wvu.FilterData" localSheetId="0" hidden="1">'на 01.04.2024'!$A$6:$J$324</definedName>
    <definedName name="Z_96C46F49_6CFA_47C5_9713_424D77847057_.wvu.FilterData" localSheetId="0" hidden="1">'на 01.04.2024'!$A$6:$J$324</definedName>
    <definedName name="Z_9780079B_2369_4362_9878_DE63286783A8_.wvu.FilterData" localSheetId="0" hidden="1">'на 01.04.2024'!$A$6:$J$324</definedName>
    <definedName name="Z_9789C022_BEB5_4A51_89C2_B2D27533BB96_.wvu.FilterData" localSheetId="0" hidden="1">'на 01.04.2024'!$A$6:$J$324</definedName>
    <definedName name="Z_97AF5CDA_9057_4A36_BC76_223B85F59585_.wvu.FilterData" localSheetId="0" hidden="1">'на 01.04.2024'!$A$6:$J$324</definedName>
    <definedName name="Z_97B55429_A18E_43B5_9AF8_FE73FCDE4BBB_.wvu.FilterData" localSheetId="0" hidden="1">'на 01.04.2024'!$A$6:$J$324</definedName>
    <definedName name="Z_97D68CA5_AD8F_44B6_A9B3_0D8C837D550D_.wvu.FilterData" localSheetId="0" hidden="1">'на 01.04.2024'!$A$6:$J$324</definedName>
    <definedName name="Z_97E2C09C_6040_4BDA_B6A0_AF60F993AC48_.wvu.FilterData" localSheetId="0" hidden="1">'на 01.04.2024'!$A$6:$J$324</definedName>
    <definedName name="Z_97F74FDF_2C27_4D85_A3A7_1EF51A8A2DFF_.wvu.FilterData" localSheetId="0" hidden="1">'на 01.04.2024'!$A$6:$G$121</definedName>
    <definedName name="Z_98129A51_88E5_4251_86B3_4C65031C53AB_.wvu.FilterData" localSheetId="0" hidden="1">'на 01.04.2024'!$A$6:$J$324</definedName>
    <definedName name="Z_98620FAB_A12D_44CF_95E4_17A962FCE777_.wvu.FilterData" localSheetId="0" hidden="1">'на 01.04.2024'!$A$6:$J$324</definedName>
    <definedName name="Z_987C1B6D_28A7_49CB_BBF0_6C3FFB9FC1C5_.wvu.FilterData" localSheetId="0" hidden="1">'на 01.04.2024'!$A$6:$J$324</definedName>
    <definedName name="Z_98AE7DDA_90CE_4E15_AD8D_6630EEDB042C_.wvu.FilterData" localSheetId="0" hidden="1">'на 01.04.2024'!$A$6:$J$324</definedName>
    <definedName name="Z_98BF881C_EB9C_4397_B787_F3FB50ED2890_.wvu.FilterData" localSheetId="0" hidden="1">'на 01.04.2024'!$A$6:$J$324</definedName>
    <definedName name="Z_98C1F731_7785_46EC_93E7_63FBC0B5FDAF_.wvu.FilterData" localSheetId="0" hidden="1">'на 01.04.2024'!$A$6:$J$324</definedName>
    <definedName name="Z_98E168F2_55D9_4CA5_BFC7_4762AF11FD48_.wvu.FilterData" localSheetId="0" hidden="1">'на 01.04.2024'!$A$6:$J$324</definedName>
    <definedName name="Z_998B8119_4FF3_4A16_838D_539C6AE34D55_.wvu.Cols" localSheetId="0" hidden="1">'на 01.04.2024'!#REF!,'на 01.04.2024'!#REF!</definedName>
    <definedName name="Z_998B8119_4FF3_4A16_838D_539C6AE34D55_.wvu.FilterData" localSheetId="0" hidden="1">'на 01.04.2024'!$A$6:$J$324</definedName>
    <definedName name="Z_998B8119_4FF3_4A16_838D_539C6AE34D55_.wvu.PrintArea" localSheetId="0" hidden="1">'на 01.04.2024'!$A$1:$J$81</definedName>
    <definedName name="Z_998B8119_4FF3_4A16_838D_539C6AE34D55_.wvu.PrintTitles" localSheetId="0" hidden="1">'на 01.04.2024'!$4:$7</definedName>
    <definedName name="Z_998B8119_4FF3_4A16_838D_539C6AE34D55_.wvu.Rows" localSheetId="0" hidden="1">'на 01.04.2024'!#REF!</definedName>
    <definedName name="Z_99950613_28E7_4EC2_B918_559A2757B0A9_.wvu.FilterData" localSheetId="0" hidden="1">'на 01.04.2024'!$A$6:$J$324</definedName>
    <definedName name="Z_99950613_28E7_4EC2_B918_559A2757B0A9_.wvu.PrintArea" localSheetId="0" hidden="1">'на 01.04.2024'!$A$1:$J$85</definedName>
    <definedName name="Z_99950613_28E7_4EC2_B918_559A2757B0A9_.wvu.PrintTitles" localSheetId="0" hidden="1">'на 01.04.2024'!$4:$7</definedName>
    <definedName name="Z_99A00621_53DB_4FBF_8383_336AC7B2FEE0_.wvu.FilterData" localSheetId="0" hidden="1">'на 01.04.2024'!$A$6:$J$324</definedName>
    <definedName name="Z_99CF054E_AEDB_4A51_B68B_4F633DBED6E4_.wvu.FilterData" localSheetId="0" hidden="1">'на 01.04.2024'!$A$6:$J$324</definedName>
    <definedName name="Z_9A28E7E9_55CD_40D9_9E29_E07B8DD3C238_.wvu.FilterData" localSheetId="0" hidden="1">'на 01.04.2024'!$A$6:$J$324</definedName>
    <definedName name="Z_9A6418C5_C15B_4481_8C01_E36546203821_.wvu.FilterData" localSheetId="0" hidden="1">'на 01.04.2024'!$A$6:$J$324</definedName>
    <definedName name="Z_9A769443_7DFA_43D5_AB26_6F2EEF53DAF1_.wvu.FilterData" localSheetId="0" hidden="1">'на 01.04.2024'!$A$6:$G$121</definedName>
    <definedName name="Z_9A867A2D_A50A_44FA_836D_C92580FE5490_.wvu.FilterData" localSheetId="0" hidden="1">'на 01.04.2024'!$A$6:$J$324</definedName>
    <definedName name="Z_9A8805C9_3F9C_4C37_94BC_61EEF8D2C885_.wvu.FilterData" localSheetId="0" hidden="1">'на 01.04.2024'!$A$6:$J$324</definedName>
    <definedName name="Z_9A8CADCF_85D0_4D32_80F2_6CE3DE83CA66_.wvu.FilterData" localSheetId="0" hidden="1">'на 01.04.2024'!$A$6:$J$324</definedName>
    <definedName name="Z_9AC9A08D_DDA5_4930_8B8C_0142EF44B186_.wvu.FilterData" localSheetId="0" hidden="1">'на 01.04.2024'!$A$6:$J$324</definedName>
    <definedName name="Z_9B640DD4_FBFD_444A_B4D5_4A34ED79B9BC_.wvu.FilterData" localSheetId="0" hidden="1">'на 01.04.2024'!$A$6:$J$324</definedName>
    <definedName name="Z_9B723B90_D177_44EB_B522_DF16ACCC072C_.wvu.FilterData" localSheetId="0" hidden="1">'на 01.04.2024'!$A$6:$J$324</definedName>
    <definedName name="Z_9B77C18C_32C0_4A8F_8326_B1F3EFEE1CFC_.wvu.FilterData" localSheetId="0" hidden="1">'на 01.04.2024'!$A$6:$J$324</definedName>
    <definedName name="Z_9B8594B3_5A23_429C_8216_768B2C51BE04_.wvu.FilterData" localSheetId="0" hidden="1">'на 01.04.2024'!$A$6:$J$324</definedName>
    <definedName name="Z_9C310551_EC8B_4B87_B5AF_39FC532C6FE3_.wvu.FilterData" localSheetId="0" hidden="1">'на 01.04.2024'!$A$6:$G$121</definedName>
    <definedName name="Z_9C38FBC7_6E93_40A5_BD30_7720FC92D0D4_.wvu.FilterData" localSheetId="0" hidden="1">'на 01.04.2024'!$A$6:$J$324</definedName>
    <definedName name="Z_9C9C6403_3B1D_44F0_9126_C822E2C48F50_.wvu.FilterData" localSheetId="0" hidden="1">'на 01.04.2024'!$A$6:$J$324</definedName>
    <definedName name="Z_9CB26755_9CF3_42C9_A567_6FF9CCE0F397_.wvu.FilterData" localSheetId="0" hidden="1">'на 01.04.2024'!$A$6:$J$324</definedName>
    <definedName name="Z_9CE1F91A_5326_41A6_9CA7_C24ACCBE2F48_.wvu.FilterData" localSheetId="0" hidden="1">'на 01.04.2024'!$A$6:$J$324</definedName>
    <definedName name="Z_9D24C81C_5B18_4B40_BF88_7236C9CAE366_.wvu.FilterData" localSheetId="0" hidden="1">'на 01.04.2024'!$A$6:$G$121</definedName>
    <definedName name="Z_9D55B27A_A816_4639_ABA2_B3C9D0F32D66_.wvu.FilterData" localSheetId="0" hidden="1">'на 01.04.2024'!$A$6:$J$324</definedName>
    <definedName name="Z_9D77AE3D_336F_4B9F_99DD_F44674E52509_.wvu.FilterData" localSheetId="0" hidden="1">'на 01.04.2024'!$A$6:$J$324</definedName>
    <definedName name="Z_9DB67999_45BF_4538_9CF8_C9958A6A7967_.wvu.FilterData" localSheetId="0" hidden="1">'на 01.04.2024'!$A$6:$J$324</definedName>
    <definedName name="Z_9DE7839B_6B77_48C9_B008_4D6E417DD85D_.wvu.FilterData" localSheetId="0" hidden="1">'на 01.04.2024'!$A$6:$J$324</definedName>
    <definedName name="Z_9E1D944D_E62F_4660_B928_F956F86CCB3D_.wvu.FilterData" localSheetId="0" hidden="1">'на 01.04.2024'!$A$6:$J$324</definedName>
    <definedName name="Z_9E500623_C422_42E9_B57D_FB9A70C3BF5A_.wvu.FilterData" localSheetId="0" hidden="1">'на 01.04.2024'!$A$6:$J$324</definedName>
    <definedName name="Z_9E720D93_31F0_4636_BA00_6CE6F83F3651_.wvu.FilterData" localSheetId="0" hidden="1">'на 01.04.2024'!$A$6:$J$324</definedName>
    <definedName name="Z_9E7BD09E_D434_4E3C_9FAA_2900F6037295_.wvu.FilterData" localSheetId="0" hidden="1">'на 01.04.2024'!$A$6:$J$324</definedName>
    <definedName name="Z_9E7F50FF_C9DB_4C91_A260_E5B938A310C7_.wvu.FilterData" localSheetId="0" hidden="1">'на 01.04.2024'!$A$6:$J$324</definedName>
    <definedName name="Z_9E8CC397_2783_4F20_ACB5_A8A817E7F0D5_.wvu.FilterData" localSheetId="0" hidden="1">'на 01.04.2024'!$A$6:$J$324</definedName>
    <definedName name="Z_9E943B7D_D4C7_443F_BC4C_8AB90546D8A5_.wvu.Cols" localSheetId="0" hidden="1">'на 01.04.2024'!#REF!,'на 01.04.2024'!#REF!</definedName>
    <definedName name="Z_9E943B7D_D4C7_443F_BC4C_8AB90546D8A5_.wvu.FilterData" localSheetId="0" hidden="1">'на 01.04.2024'!$A$2:$J$61</definedName>
    <definedName name="Z_9E943B7D_D4C7_443F_BC4C_8AB90546D8A5_.wvu.PrintTitles" localSheetId="0" hidden="1">'на 01.04.2024'!$4:$7</definedName>
    <definedName name="Z_9E943B7D_D4C7_443F_BC4C_8AB90546D8A5_.wvu.Rows" localSheetId="0" hidden="1">'на 01.04.2024'!#REF!,'на 01.04.2024'!#REF!,'на 01.04.2024'!#REF!,'на 01.04.2024'!#REF!,'на 01.04.2024'!#REF!,'на 01.04.2024'!#REF!,'на 01.04.2024'!#REF!,'на 01.04.2024'!#REF!,'на 01.04.2024'!#REF!,'на 01.04.2024'!#REF!,'на 01.04.2024'!#REF!,'на 01.04.2024'!#REF!,'на 01.04.2024'!#REF!,'на 01.04.2024'!#REF!,'на 01.04.2024'!#REF!,'на 01.04.2024'!#REF!,'на 01.04.2024'!#REF!,'на 01.04.2024'!#REF!,'на 01.04.2024'!#REF!,'на 01.04.2024'!#REF!</definedName>
    <definedName name="Z_9EC99D85_9CBB_4D41_A0AC_5A782960B43C_.wvu.FilterData" localSheetId="0" hidden="1">'на 01.04.2024'!$A$6:$G$121</definedName>
    <definedName name="Z_9EE9225B_6C4B_479E_B8A3_AD0EB35235F9_.wvu.FilterData" localSheetId="0" hidden="1">'на 01.04.2024'!$A$6:$J$324</definedName>
    <definedName name="Z_9EF1F674_DED2_480F_93CF_3F8820F0B495_.wvu.FilterData" localSheetId="0" hidden="1">'на 01.04.2024'!$A$6:$J$324</definedName>
    <definedName name="Z_9EF773C3_458A_43E1_AD4B_8529B5411947_.wvu.FilterData" localSheetId="0" hidden="1">'на 01.04.2024'!$A$6:$J$324</definedName>
    <definedName name="Z_9F177CB5_F892_437A_B507_320EC4F3826D_.wvu.FilterData" localSheetId="0" hidden="1">'на 01.04.2024'!$A$6:$J$324</definedName>
    <definedName name="Z_9F469FEB_94D1_4BA9_BDF6_0A94C53541EA_.wvu.FilterData" localSheetId="0" hidden="1">'на 01.04.2024'!$A$6:$J$324</definedName>
    <definedName name="Z_9FA29541_62F4_4CED_BF33_19F6BA57578F_.wvu.Cols" localSheetId="0" hidden="1">'на 01.04.2024'!#REF!,'на 01.04.2024'!#REF!</definedName>
    <definedName name="Z_9FA29541_62F4_4CED_BF33_19F6BA57578F_.wvu.FilterData" localSheetId="0" hidden="1">'на 01.04.2024'!$A$6:$J$324</definedName>
    <definedName name="Z_9FA29541_62F4_4CED_BF33_19F6BA57578F_.wvu.PrintArea" localSheetId="0" hidden="1">'на 01.04.2024'!$A$1:$J$81</definedName>
    <definedName name="Z_9FA29541_62F4_4CED_BF33_19F6BA57578F_.wvu.PrintTitles" localSheetId="0" hidden="1">'на 01.04.2024'!$4:$7</definedName>
    <definedName name="Z_9FDAEEB9_7434_4701_B9D3_AEFADA35D37B_.wvu.FilterData" localSheetId="0" hidden="1">'на 01.04.2024'!$A$6:$J$324</definedName>
    <definedName name="Z_A03C4C06_B945_48DE_83E2_706D18377BFA_.wvu.FilterData" localSheetId="0" hidden="1">'на 01.04.2024'!$A$6:$J$324</definedName>
    <definedName name="Z_A0441A70_4C93_4AA0_AF04_3A7C9239CEF3_.wvu.FilterData" localSheetId="0" hidden="1">'на 01.04.2024'!$A$6:$J$324</definedName>
    <definedName name="Z_A0705A92_5C48_4D34_8BC4_2ECE0700F6B7_.wvu.FilterData" localSheetId="0" hidden="1">'на 01.04.2024'!$A$6:$J$324</definedName>
    <definedName name="Z_A076AA26_B89C_401B_BFC1_DBB6CC9D6D95_.wvu.FilterData" localSheetId="0" hidden="1">'на 01.04.2024'!$A$6:$J$324</definedName>
    <definedName name="Z_A08B7B60_BE09_484D_B75E_15D9DE206B17_.wvu.FilterData" localSheetId="0" hidden="1">'на 01.04.2024'!$A$6:$J$324</definedName>
    <definedName name="Z_A093B42E_9A89_466E_B0C4_02A954963F74_.wvu.FilterData" localSheetId="0" hidden="1">'на 01.04.2024'!$A$6:$J$324</definedName>
    <definedName name="Z_A0963EEC_5578_46DF_B7B0_2B9F8CADC5B9_.wvu.FilterData" localSheetId="0" hidden="1">'на 01.04.2024'!$A$6:$J$324</definedName>
    <definedName name="Z_A0A3CD9B_2436_40D7_91DB_589A95FBBF00_.wvu.FilterData" localSheetId="0" hidden="1">'на 01.04.2024'!$A$6:$J$324</definedName>
    <definedName name="Z_A0A3CD9B_2436_40D7_91DB_589A95FBBF00_.wvu.PrintArea" localSheetId="0" hidden="1">'на 01.04.2024'!$A$1:$J$123</definedName>
    <definedName name="Z_A0A3CD9B_2436_40D7_91DB_589A95FBBF00_.wvu.PrintTitles" localSheetId="0" hidden="1">'на 01.04.2024'!$4:$7</definedName>
    <definedName name="Z_A0B88556_74B6_47DD_919E_F05FE459C0D2_.wvu.FilterData" localSheetId="0" hidden="1">'на 01.04.2024'!$A$6:$J$324</definedName>
    <definedName name="Z_A0EB0A04_1124_498B_8C4B_C1E25B53C1A8_.wvu.FilterData" localSheetId="0" hidden="1">'на 01.04.2024'!$A$6:$G$121</definedName>
    <definedName name="Z_A0F76A4B_6862_4C98_8A93_2EBAEE1B6BB0_.wvu.FilterData" localSheetId="0" hidden="1">'на 01.04.2024'!$A$6:$J$324</definedName>
    <definedName name="Z_A113B19A_DB2C_4585_AED7_B7EF9F05E57E_.wvu.FilterData" localSheetId="0" hidden="1">'на 01.04.2024'!$A$6:$J$324</definedName>
    <definedName name="Z_A1252AD3_62A9_4B5D_B0FA_98A0DCCDEFC0_.wvu.FilterData" localSheetId="0" hidden="1">'на 01.04.2024'!$A$6:$J$324</definedName>
    <definedName name="Z_A16EB437_3CC8_4E6F_BBBC_69B23743E827_.wvu.FilterData" localSheetId="0" hidden="1">'на 01.04.2024'!$A$6:$J$324</definedName>
    <definedName name="Z_A1D433E9_C75F_4412_BF40_B52D987155DD_.wvu.FilterData" localSheetId="0" hidden="1">'на 01.04.2024'!$A$6:$J$324</definedName>
    <definedName name="Z_A1F73EBC_FDF3_4E2E_ACF3_35A0CE17D52C_.wvu.FilterData" localSheetId="0" hidden="1">'на 01.04.2024'!$A$6:$J$324</definedName>
    <definedName name="Z_A21CB1BD_5236_485F_8FCB_D43C0EB079B8_.wvu.FilterData" localSheetId="0" hidden="1">'на 01.04.2024'!$A$6:$J$324</definedName>
    <definedName name="Z_A225041E_2049_4360_86DF_BCB01700CF90_.wvu.FilterData" localSheetId="0" hidden="1">'на 01.04.2024'!$A$6:$J$324</definedName>
    <definedName name="Z_A248318D_C9F8_4612_8459_D14731DC6963_.wvu.FilterData" localSheetId="0" hidden="1">'на 01.04.2024'!$A$6:$J$324</definedName>
    <definedName name="Z_A2611F3A_C06C_4662_B39E_6F08BA7C9B14_.wvu.FilterData" localSheetId="0" hidden="1">'на 01.04.2024'!$A$6:$G$121</definedName>
    <definedName name="Z_A28DA500_33FC_4913_B21A_3E2D7ED7A130_.wvu.FilterData" localSheetId="0" hidden="1">'на 01.04.2024'!$A$6:$G$121</definedName>
    <definedName name="Z_A2B173B6_EB47_4348_B136_C634F187CB74_.wvu.FilterData" localSheetId="0" hidden="1">'на 01.04.2024'!$A$6:$J$324</definedName>
    <definedName name="Z_A2BDC41C_6F33_4977_A969_265583EA1DEB_.wvu.FilterData" localSheetId="0" hidden="1">'на 01.04.2024'!$A$6:$J$324</definedName>
    <definedName name="Z_A365AD38_6222_4E65_BEB6_89DCDB1BCE61_.wvu.FilterData" localSheetId="0" hidden="1">'на 01.04.2024'!$A$6:$J$324</definedName>
    <definedName name="Z_A37CB508_4B3B_4626_B2D4_41A961FED620_.wvu.FilterData" localSheetId="0" hidden="1">'на 01.04.2024'!$A$6:$J$324</definedName>
    <definedName name="Z_A38250FB_559C_49CE_918A_6673F9586B86_.wvu.FilterData" localSheetId="0" hidden="1">'на 01.04.2024'!$A$6:$J$324</definedName>
    <definedName name="Z_A391AB68_6222_42F3_A168_367FA3181E91_.wvu.FilterData" localSheetId="0" hidden="1">'на 01.04.2024'!$A$6:$J$324</definedName>
    <definedName name="Z_A39216F6_836A_4A0E_8157_1E585AABFB26_.wvu.FilterData" localSheetId="0" hidden="1">'на 01.04.2024'!$A$6:$J$324</definedName>
    <definedName name="Z_A3A455A0_D439_4DB6_9552_34013CFCFF6F_.wvu.FilterData" localSheetId="0" hidden="1">'на 01.04.2024'!$A$6:$J$324</definedName>
    <definedName name="Z_A4038450_F939_433F_B492_B7F5559BE7C1_.wvu.FilterData" localSheetId="0" hidden="1">'на 01.04.2024'!$A$6:$J$324</definedName>
    <definedName name="Z_A417CB3E_529C_4BEC_A3E1_79EB9F85AD3C_.wvu.FilterData" localSheetId="0" hidden="1">'на 01.04.2024'!$A$6:$J$324</definedName>
    <definedName name="Z_A43F854D_D5F8_4D22_A3A2_377329C9E300_.wvu.FilterData" localSheetId="0" hidden="1">'на 01.04.2024'!$A$6:$J$324</definedName>
    <definedName name="Z_A4792F67_EEB9_4250_9290_18288DB02B72_.wvu.FilterData" localSheetId="0" hidden="1">'на 01.04.2024'!$A$6:$J$324</definedName>
    <definedName name="Z_A493CE42_CB3C_4296_B6F9_DECBE584245E_.wvu.FilterData" localSheetId="0" hidden="1">'на 01.04.2024'!$A$6:$J$324</definedName>
    <definedName name="Z_A5169FE8_9D26_44E6_A6EA_F78B40E1DE01_.wvu.FilterData" localSheetId="0" hidden="1">'на 01.04.2024'!$A$6:$J$324</definedName>
    <definedName name="Z_A545B35E_D99D_4094_9EF0_1F003BB186C8_.wvu.FilterData" localSheetId="0" hidden="1">'на 01.04.2024'!$A$6:$J$324</definedName>
    <definedName name="Z_A57C42F9_18B1_4AA0_97AE_4F8F0C3D5B4A_.wvu.FilterData" localSheetId="0" hidden="1">'на 01.04.2024'!$A$6:$J$324</definedName>
    <definedName name="Z_A58EC50F_4C51_4CEE_AAEE_87B66F6A25CE_.wvu.FilterData" localSheetId="0" hidden="1">'на 01.04.2024'!$A$6:$J$324</definedName>
    <definedName name="Z_A62258B9_7768_4C4F_AFFC_537782E81CFF_.wvu.FilterData" localSheetId="0" hidden="1">'на 01.04.2024'!$A$6:$G$121</definedName>
    <definedName name="Z_A65D4FF6_26A1_47FE_AF98_41E05002FB1E_.wvu.FilterData" localSheetId="0" hidden="1">'на 01.04.2024'!$A$6:$G$121</definedName>
    <definedName name="Z_A6816A2A_A381_4629_A196_A2D2CBED046E_.wvu.FilterData" localSheetId="0" hidden="1">'на 01.04.2024'!$A$6:$J$324</definedName>
    <definedName name="Z_A6B98527_7CBF_4E4D_BDEA_9334A3EB779F_.wvu.Cols" localSheetId="0" hidden="1">'на 01.04.2024'!#REF!,'на 01.04.2024'!#REF!,'на 01.04.2024'!$K:$BI</definedName>
    <definedName name="Z_A6B98527_7CBF_4E4D_BDEA_9334A3EB779F_.wvu.FilterData" localSheetId="0" hidden="1">'на 01.04.2024'!$A$6:$J$324</definedName>
    <definedName name="Z_A6B98527_7CBF_4E4D_BDEA_9334A3EB779F_.wvu.PrintArea" localSheetId="0" hidden="1">'на 01.04.2024'!$A$1:$BI$81</definedName>
    <definedName name="Z_A6B98527_7CBF_4E4D_BDEA_9334A3EB779F_.wvu.PrintTitles" localSheetId="0" hidden="1">'на 01.04.2024'!$4:$6</definedName>
    <definedName name="Z_A7B62B7C_6EFC_4716_B74F_8853D571B406_.wvu.FilterData" localSheetId="0" hidden="1">'на 01.04.2024'!$A$6:$J$324</definedName>
    <definedName name="Z_A80309A3_DC3C_4005_B42B_D4917A972961_.wvu.FilterData" localSheetId="0" hidden="1">'на 01.04.2024'!$A$6:$J$324</definedName>
    <definedName name="Z_A81341D8_4D7F_4AD7_ABE0_062658F5CA1B_.wvu.FilterData" localSheetId="0" hidden="1">'на 01.04.2024'!$A$6:$J$324</definedName>
    <definedName name="Z_A8612BC9_FCBF_471D_AC5E_53EED994AF30_.wvu.FilterData" localSheetId="0" hidden="1">'на 01.04.2024'!$A$6:$J$324</definedName>
    <definedName name="Z_A8C04B79_005B_49D9_8FE1_6B4E6C039744_.wvu.FilterData" localSheetId="0" hidden="1">'на 01.04.2024'!$A$6:$J$324</definedName>
    <definedName name="Z_A8E0CC39_8EAD_413A_A819_29B04F9DB631_.wvu.FilterData" localSheetId="0" hidden="1">'на 01.04.2024'!$A$6:$J$324</definedName>
    <definedName name="Z_A8EFE8CB_4B40_4A53_8B7A_29439E2B50D7_.wvu.FilterData" localSheetId="0" hidden="1">'на 01.04.2024'!$A$6:$J$324</definedName>
    <definedName name="Z_A9804B80_1B4F_4446_A593_9026125CB9AC_.wvu.FilterData" localSheetId="0" hidden="1">'на 01.04.2024'!$A$6:$J$324</definedName>
    <definedName name="Z_A98C96B5_CE3A_4FF9_B3E5_0DBB66ADC5BB_.wvu.FilterData" localSheetId="0" hidden="1">'на 01.04.2024'!$A$6:$G$121</definedName>
    <definedName name="Z_A9BB2943_E4B1_4809_A926_69F8C50E1CF2_.wvu.FilterData" localSheetId="0" hidden="1">'на 01.04.2024'!$A$6:$J$324</definedName>
    <definedName name="Z_AA2D48D6_A520_472C_A13E_9C86E59954B7_.wvu.FilterData" localSheetId="0" hidden="1">'на 01.04.2024'!$A$6:$J$324</definedName>
    <definedName name="Z_AA4923F0_2DE5_48DE_9578_26DA49DCEF22_.wvu.FilterData" localSheetId="0" hidden="1">'на 01.04.2024'!$A$6:$J$324</definedName>
    <definedName name="Z_AA4C7BF5_07E0_4095_B165_D2AF600190FA_.wvu.FilterData" localSheetId="0" hidden="1">'на 01.04.2024'!$A$6:$G$121</definedName>
    <definedName name="Z_AAC4B5AB_1913_4D9C_A1FF_BD9345E009EB_.wvu.FilterData" localSheetId="0" hidden="1">'на 01.04.2024'!$A$6:$G$121</definedName>
    <definedName name="Z_AB20AEF7_931C_411F_91E6_F461408B5AE6_.wvu.FilterData" localSheetId="0" hidden="1">'на 01.04.2024'!$A$6:$J$324</definedName>
    <definedName name="Z_AB31A45A_63C5_43F9_A3D0_D56249C55246_.wvu.FilterData" localSheetId="0" hidden="1">'на 01.04.2024'!$A$6:$J$324</definedName>
    <definedName name="Z_AB6F92E9_DF9D_4C91_986B_A24ACE20A074_.wvu.FilterData" localSheetId="0" hidden="1">'на 01.04.2024'!$A$6:$J$324</definedName>
    <definedName name="Z_ABA75302_0F6D_4886_9D81_1818E8870CAA_.wvu.FilterData" localSheetId="0" hidden="1">'на 01.04.2024'!$A$2:$J$85</definedName>
    <definedName name="Z_ABAF42E6_6CD6_46B1_A0C6_0099C207BC1C_.wvu.FilterData" localSheetId="0" hidden="1">'на 01.04.2024'!$A$6:$J$324</definedName>
    <definedName name="Z_ABF07E15_3FB5_46FA_8B18_72FA32E3F1DA_.wvu.FilterData" localSheetId="0" hidden="1">'на 01.04.2024'!$A$6:$J$324</definedName>
    <definedName name="Z_AC33E3D4_2F38_4ED9_9F01_0B7B0C902606_.wvu.FilterData" localSheetId="0" hidden="1">'на 01.04.2024'!$A$6:$J$324</definedName>
    <definedName name="Z_ACFE2E5A_B4BC_4793_B103_05F97C227772_.wvu.FilterData" localSheetId="0" hidden="1">'на 01.04.2024'!$A$6:$J$324</definedName>
    <definedName name="Z_AD079EA2_4E18_46EE_8E20_0C7923C917D2_.wvu.FilterData" localSheetId="0" hidden="1">'на 01.04.2024'!$A$6:$J$324</definedName>
    <definedName name="Z_AD5898B0_1899_4077_A04E_1C34FA0251BE_.wvu.FilterData" localSheetId="0" hidden="1">'на 01.04.2024'!$A$6:$J$324</definedName>
    <definedName name="Z_AD5FD28B_B163_4E28_9CF1_4D777A9C7F23_.wvu.FilterData" localSheetId="0" hidden="1">'на 01.04.2024'!$A$6:$J$324</definedName>
    <definedName name="Z_ADA9DB4F_5BB1_4224_8DA9_14C27A67B61C_.wvu.FilterData" localSheetId="0" hidden="1">'на 01.04.2024'!$A$6:$J$324</definedName>
    <definedName name="Z_ADC06DD5_2562_4295_B45A_51E89DBBD368_.wvu.FilterData" localSheetId="0" hidden="1">'на 01.04.2024'!$A$6:$J$324</definedName>
    <definedName name="Z_ADC07B81_DE66_492B_BBA5_997218302AD2_.wvu.FilterData" localSheetId="0" hidden="1">'на 01.04.2024'!$A$6:$J$324</definedName>
    <definedName name="Z_ADCA6102_5F4A_4E9A_9FA6_3620727B1711_.wvu.FilterData" localSheetId="0" hidden="1">'на 01.04.2024'!$A$6:$J$324</definedName>
    <definedName name="Z_ADE318A0_9CB5_431A_AF2B_D561B19631D9_.wvu.FilterData" localSheetId="0" hidden="1">'на 01.04.2024'!$A$6:$J$324</definedName>
    <definedName name="Z_ADEB3242_7660_4E37_BB66_F38B3721740A_.wvu.FilterData" localSheetId="0" hidden="1">'на 01.04.2024'!$A$6:$J$324</definedName>
    <definedName name="Z_ADF53E9B_9172_4E3F_AC45_4FF59160C1DB_.wvu.FilterData" localSheetId="0" hidden="1">'на 01.04.2024'!$A$6:$J$324</definedName>
    <definedName name="Z_AE756036_9884_4A27_BC3D_80FA79A1443A_.wvu.FilterData" localSheetId="0" hidden="1">'на 01.04.2024'!$A$6:$J$324</definedName>
    <definedName name="Z_AE89DEB9_6F33_4C9D_9819_9D883A7AB3DB_.wvu.FilterData" localSheetId="0" hidden="1">'на 01.04.2024'!$A$6:$J$324</definedName>
    <definedName name="Z_AEB68FDB_733B_4E71_B527_DB78F63BA639_.wvu.FilterData" localSheetId="0" hidden="1">'на 01.04.2024'!$A$6:$J$324</definedName>
    <definedName name="Z_AED2ABF5_9707_4CFB_B8F8_DA241FA03270_.wvu.FilterData" localSheetId="0" hidden="1">'на 01.04.2024'!$A$6:$J$324</definedName>
    <definedName name="Z_AF01D870_77CB_46A2_A95B_3A27FF42EAA8_.wvu.FilterData" localSheetId="0" hidden="1">'на 01.04.2024'!$A$6:$G$121</definedName>
    <definedName name="Z_AF1AEFF5_9892_4FCB_BD3E_6CF1CEE1B71B_.wvu.FilterData" localSheetId="0" hidden="1">'на 01.04.2024'!$A$6:$J$324</definedName>
    <definedName name="Z_AF4D94A7_871B_4DAF_A524_EFBD1A653B6B_.wvu.FilterData" localSheetId="0" hidden="1">'на 01.04.2024'!$A$6:$J$324</definedName>
    <definedName name="Z_AF52B61E_FDEA_47EA_AEB5_644F9593AA6A_.wvu.FilterData" localSheetId="0" hidden="1">'на 01.04.2024'!$A$6:$J$324</definedName>
    <definedName name="Z_AF578863_5150_4761_94CC_531A4DF22DCE_.wvu.FilterData" localSheetId="0" hidden="1">'на 01.04.2024'!$A$6:$J$324</definedName>
    <definedName name="Z_AF5A4C14_51B2_4FAB_A1D5_7A115E23761D_.wvu.FilterData" localSheetId="0" hidden="1">'на 01.04.2024'!$A$6:$J$324</definedName>
    <definedName name="Z_AF672D94_5191_4C99_85DB_150D3B5D15E5_.wvu.FilterData" localSheetId="0" hidden="1">'на 01.04.2024'!$A$6:$J$324</definedName>
    <definedName name="Z_AF8A10EB_12F8_42BB_A217_4D3CF9334ECF_.wvu.FilterData" localSheetId="0" hidden="1">'на 01.04.2024'!$A$6:$J$324</definedName>
    <definedName name="Z_AFA81EB9_2671_4E2A_8E75_7C4A62B9444A_.wvu.FilterData" localSheetId="0" hidden="1">'на 01.04.2024'!$A$6:$J$324</definedName>
    <definedName name="Z_AFA87ECE_BB38_4D90_AF74_C6303A208C10_.wvu.FilterData" localSheetId="0" hidden="1">'на 01.04.2024'!$A$6:$J$324</definedName>
    <definedName name="Z_AFABF6AA_2F6E_48B0_98F8_213EA30990B1_.wvu.FilterData" localSheetId="0" hidden="1">'на 01.04.2024'!$A$6:$J$324</definedName>
    <definedName name="Z_AFC26506_1EE1_430F_B247_3257CE41958A_.wvu.FilterData" localSheetId="0" hidden="1">'на 01.04.2024'!$A$6:$J$324</definedName>
    <definedName name="Z_B00B4D71_156E_4DD9_93CC_1F392CBA035F_.wvu.FilterData" localSheetId="0" hidden="1">'на 01.04.2024'!$A$6:$J$324</definedName>
    <definedName name="Z_B0A09DA5_3296_4211_80A1_7074015CC8EE_.wvu.FilterData" localSheetId="0" hidden="1">'на 01.04.2024'!$A$6:$J$324</definedName>
    <definedName name="Z_B0B61858_D248_4F0B_95EB_A53482FBF19B_.wvu.FilterData" localSheetId="0" hidden="1">'на 01.04.2024'!$A$6:$J$324</definedName>
    <definedName name="Z_B0BB7BD4_E507_4D19_A9BF_6595068A89B5_.wvu.FilterData" localSheetId="0" hidden="1">'на 01.04.2024'!$A$6:$J$324</definedName>
    <definedName name="Z_B0E0BA3C_DE22_4F32_91F8_7EFC47C05F3D_.wvu.FilterData" localSheetId="0" hidden="1">'на 01.04.2024'!$A$6:$J$324</definedName>
    <definedName name="Z_B1092B1A_E83D_4B5A_8305_1FA97EA37480_.wvu.FilterData" localSheetId="0" hidden="1">'на 01.04.2024'!$A$6:$J$324</definedName>
    <definedName name="Z_B116361E_7ED4_4599_8694_C495BD23B202_.wvu.FilterData" localSheetId="0" hidden="1">'на 01.04.2024'!$A$6:$J$324</definedName>
    <definedName name="Z_B128763D_80F0_47B0_A951_7CE59556729E_.wvu.Cols" localSheetId="0" hidden="1">'на 01.04.2024'!#REF!</definedName>
    <definedName name="Z_B128763D_80F0_47B0_A951_7CE59556729E_.wvu.FilterData" localSheetId="0" hidden="1">'на 01.04.2024'!$A$6:$J$324</definedName>
    <definedName name="Z_B128763D_80F0_47B0_A951_7CE59556729E_.wvu.PrintArea" localSheetId="0" hidden="1">'на 01.04.2024'!$A$1:$J$123</definedName>
    <definedName name="Z_B128763D_80F0_47B0_A951_7CE59556729E_.wvu.PrintTitles" localSheetId="0" hidden="1">'на 01.04.2024'!$4:$7</definedName>
    <definedName name="Z_B1378FA2_C7F2_4FA5_BEB6_CCDDC18D3830_.wvu.FilterData" localSheetId="0" hidden="1">'на 01.04.2024'!$A$6:$J$324</definedName>
    <definedName name="Z_B180D137_9F25_4AD4_9057_37928F1867A8_.wvu.FilterData" localSheetId="0" hidden="1">'на 01.04.2024'!$A$6:$G$121</definedName>
    <definedName name="Z_B1FA2CF0_321B_4787_93E8_EB6D5C78D6B5_.wvu.FilterData" localSheetId="0" hidden="1">'на 01.04.2024'!$A$6:$J$324</definedName>
    <definedName name="Z_B246A3A0_6AE0_4610_AE7A_F7490C26DBCA_.wvu.FilterData" localSheetId="0" hidden="1">'на 01.04.2024'!$A$6:$J$324</definedName>
    <definedName name="Z_B29CC05F_A051_4D5E_AA04_7123811DC381_.wvu.FilterData" localSheetId="0" hidden="1">'на 01.04.2024'!$A$6:$J$324</definedName>
    <definedName name="Z_B2C2530A_B98E_4F24_AE19_86FE9357633B_.wvu.FilterData" localSheetId="0" hidden="1">'на 01.04.2024'!$A$6:$J$324</definedName>
    <definedName name="Z_B2D38EAC_E767_43A7_B7A2_621639FE347D_.wvu.FilterData" localSheetId="0" hidden="1">'на 01.04.2024'!$A$6:$G$121</definedName>
    <definedName name="Z_B2E9D1B9_C3FE_4F75_89F4_46F3E34C24E4_.wvu.FilterData" localSheetId="0" hidden="1">'на 01.04.2024'!$A$6:$J$324</definedName>
    <definedName name="Z_B2EB250A_4100_4D3B_871E_E2B7295D9402_.wvu.FilterData" localSheetId="0" hidden="1">'на 01.04.2024'!$A$6:$J$324</definedName>
    <definedName name="Z_B30FEF93_CDBE_4AC5_9298_7B65E13C3F79_.wvu.FilterData" localSheetId="0" hidden="1">'на 01.04.2024'!$A$6:$J$324</definedName>
    <definedName name="Z_B3114865_FFF9_40B7_B9E6_C3642102DCF9_.wvu.FilterData" localSheetId="0" hidden="1">'на 01.04.2024'!$A$6:$J$324</definedName>
    <definedName name="Z_B3339176_D3D0_4D7A_8AAB_C0B71F942A93_.wvu.FilterData" localSheetId="0" hidden="1">'на 01.04.2024'!$A$6:$G$121</definedName>
    <definedName name="Z_B341E668_5BE1_4910_987D_E649B8EFA420_.wvu.FilterData" localSheetId="0" hidden="1">'на 01.04.2024'!$A$6:$J$324</definedName>
    <definedName name="Z_B350A9CC_C225_45B2_AEE1_E6A61C6949F5_.wvu.FilterData" localSheetId="0" hidden="1">'на 01.04.2024'!$A$6:$J$324</definedName>
    <definedName name="Z_B3600A72_2219_4522_9D71_3438906DADEB_.wvu.FilterData" localSheetId="0" hidden="1">'на 01.04.2024'!$A$6:$J$324</definedName>
    <definedName name="Z_B3655F0F_A78B_43E5_BFD5_814C66A7690F_.wvu.FilterData" localSheetId="0" hidden="1">'на 01.04.2024'!$A$6:$J$324</definedName>
    <definedName name="Z_B37154B6_7225_4CD5_B905_C412730B8738_.wvu.FilterData" localSheetId="0" hidden="1">'на 01.04.2024'!$A$6:$J$324</definedName>
    <definedName name="Z_B43684F8_ECE6_4404_BE6F_C546920CF795_.wvu.FilterData" localSheetId="0" hidden="1">'на 01.04.2024'!$A$6:$J$324</definedName>
    <definedName name="Z_B459A111_65F4_4BEC_AA64_C4CAF6ED354C_.wvu.FilterData" localSheetId="0" hidden="1">'на 01.04.2024'!$A$6:$J$324</definedName>
    <definedName name="Z_B45FAC42_679D_43AB_B511_9E5492CAC2DB_.wvu.FilterData" localSheetId="0" hidden="1">'на 01.04.2024'!$A$6:$G$121</definedName>
    <definedName name="Z_B4664012_8EB1_41B8_9463_1B5D10BC7A8B_.wvu.FilterData" localSheetId="0" hidden="1">'на 01.04.2024'!$A$6:$J$324</definedName>
    <definedName name="Z_B47A0A9E_665F_4B62_A9A6_650B391D5D49_.wvu.FilterData" localSheetId="0" hidden="1">'на 01.04.2024'!$A$6:$J$324</definedName>
    <definedName name="Z_B499C08D_A2E7_417F_A9B7_BFCE2B66534F_.wvu.FilterData" localSheetId="0" hidden="1">'на 01.04.2024'!$A$6:$J$324</definedName>
    <definedName name="Z_B4E448FF_1059_48E0_93CC_976057024FF4_.wvu.FilterData" localSheetId="0" hidden="1">'на 01.04.2024'!$A$6:$J$324</definedName>
    <definedName name="Z_B509A51A_98E0_4D86_A1E4_A5AB9AE9E52F_.wvu.FilterData" localSheetId="0" hidden="1">'на 01.04.2024'!$A$6:$J$324</definedName>
    <definedName name="Z_B537FA65_2A89_48F5_A855_62E73EDF1095_.wvu.FilterData" localSheetId="0" hidden="1">'на 01.04.2024'!$A$6:$J$324</definedName>
    <definedName name="Z_B543C7D0_E350_4DA4_A835_ADCB64A4D66D_.wvu.FilterData" localSheetId="0" hidden="1">'на 01.04.2024'!$A$6:$J$324</definedName>
    <definedName name="Z_B5533D56_E1AE_4DE7_8436_EF9CA55A4943_.wvu.FilterData" localSheetId="0" hidden="1">'на 01.04.2024'!$A$6:$J$324</definedName>
    <definedName name="Z_B56BEF44_39DC_4F5B_A5E5_157C237832AF_.wvu.FilterData" localSheetId="0" hidden="1">'на 01.04.2024'!$A$6:$G$121</definedName>
    <definedName name="Z_B575149D_1AE3_4570_9C6E_DBCC60810C82_.wvu.FilterData" localSheetId="0" hidden="1">'на 01.04.2024'!$A$6:$J$324</definedName>
    <definedName name="Z_B5A6FE62_B66C_45B1_AF17_B7686B0B3A3F_.wvu.FilterData" localSheetId="0" hidden="1">'на 01.04.2024'!$A$6:$J$324</definedName>
    <definedName name="Z_B603D180_E09A_4B9C_810F_9423EBA4A0EA_.wvu.FilterData" localSheetId="0" hidden="1">'на 01.04.2024'!$A$6:$J$324</definedName>
    <definedName name="Z_B6077AD6_25A6_43DC_B95C_4B7FBCD7CC01_.wvu.FilterData" localSheetId="0" hidden="1">'на 01.04.2024'!$A$6:$J$324</definedName>
    <definedName name="Z_B612E446_4A36_4FFA_9AC9_A646BBECE898_.wvu.FilterData" localSheetId="0" hidden="1">'на 01.04.2024'!$A$6:$J$324</definedName>
    <definedName name="Z_B666AFF1_6658_457A_A768_4BF1349F009A_.wvu.FilterData" localSheetId="0" hidden="1">'на 01.04.2024'!$A$6:$J$324</definedName>
    <definedName name="Z_B6905262_5697_4A34_A943_B6A051B86476_.wvu.FilterData" localSheetId="0" hidden="1">'на 01.04.2024'!$A$6:$J$324</definedName>
    <definedName name="Z_B698776A_6A96_445D_9813_F5440DD90495_.wvu.FilterData" localSheetId="0" hidden="1">'на 01.04.2024'!$A$6:$J$324</definedName>
    <definedName name="Z_B6BED520_C499_423E_A642_B3FCFF90AED9_.wvu.FilterData" localSheetId="0" hidden="1">'на 01.04.2024'!$A$6:$J$324</definedName>
    <definedName name="Z_B6D72401_10F2_4D08_9A2D_EC1E2043D946_.wvu.FilterData" localSheetId="0" hidden="1">'на 01.04.2024'!$A$6:$J$324</definedName>
    <definedName name="Z_B6F11AB1_40C8_4880_BE42_1C35664CF325_.wvu.FilterData" localSheetId="0" hidden="1">'на 01.04.2024'!$A$6:$J$324</definedName>
    <definedName name="Z_B703C2AF_25A1_4BCF_8C69_FAD8EF9300BB_.wvu.FilterData" localSheetId="0" hidden="1">'на 01.04.2024'!$A$6:$J$324</definedName>
    <definedName name="Z_B736B334_F8CF_4A1D_A747_B2B8CF3F3731_.wvu.FilterData" localSheetId="0" hidden="1">'на 01.04.2024'!$A$6:$J$324</definedName>
    <definedName name="Z_B7A22467_168B_475A_AC6B_F744F4990F6A_.wvu.FilterData" localSheetId="0" hidden="1">'на 01.04.2024'!$A$6:$J$324</definedName>
    <definedName name="Z_B7A4DC29_6CA3_48BD_BD2B_5EA61D250392_.wvu.FilterData" localSheetId="0" hidden="1">'на 01.04.2024'!$A$6:$G$121</definedName>
    <definedName name="Z_B7AA87B6_FA60_4A3A_B9B3_E470B82E05DB_.wvu.FilterData" localSheetId="0" hidden="1">'на 01.04.2024'!$A$6:$J$324</definedName>
    <definedName name="Z_B7C9BFF2_E3A7_46F0_810B_695A2A781BB5_.wvu.FilterData" localSheetId="0" hidden="1">'на 01.04.2024'!$A$6:$J$324</definedName>
    <definedName name="Z_B7D9DE91_6329_4AB9_BB45_131E306E53B9_.wvu.FilterData" localSheetId="0" hidden="1">'на 01.04.2024'!$A$6:$J$324</definedName>
    <definedName name="Z_B7F67755_3086_43A6_86E7_370F80E61BD0_.wvu.FilterData" localSheetId="0" hidden="1">'на 01.04.2024'!$A$6:$G$121</definedName>
    <definedName name="Z_B8283716_285A_45D5_8283_DCA7A3C9CFC7_.wvu.FilterData" localSheetId="0" hidden="1">'на 01.04.2024'!$A$6:$J$324</definedName>
    <definedName name="Z_B858041A_E0C9_4C5A_A736_A0DA4684B712_.wvu.FilterData" localSheetId="0" hidden="1">'на 01.04.2024'!$A$6:$J$324</definedName>
    <definedName name="Z_B88DEA47_DC50_452B_A428_57311C34DA8D_.wvu.FilterData" localSheetId="0" hidden="1">'на 01.04.2024'!$A$6:$J$324</definedName>
    <definedName name="Z_B898A439_2A40_408A_B02D_FB1508A09127_.wvu.FilterData" localSheetId="0" hidden="1">'на 01.04.2024'!$A$6:$J$324</definedName>
    <definedName name="Z_B8A45854_EBFF_49DF_A473_1D4385A7C5CE_.wvu.FilterData" localSheetId="0" hidden="1">'на 01.04.2024'!$A$6:$J$324</definedName>
    <definedName name="Z_B8EDA240_D337_4165_927F_4408D011F4B1_.wvu.FilterData" localSheetId="0" hidden="1">'на 01.04.2024'!$A$6:$J$324</definedName>
    <definedName name="Z_B908EE8E_4AFB_4152_A270_8C591D48DDA3_.wvu.FilterData" localSheetId="0" hidden="1">'на 01.04.2024'!$A$6:$J$324</definedName>
    <definedName name="Z_B91BEDAF_4032_4CF8_A105_EDDE5D66D815_.wvu.FilterData" localSheetId="0" hidden="1">'на 01.04.2024'!$A$6:$J$324</definedName>
    <definedName name="Z_B94999B0_3597_431C_9F36_97A338C842BB_.wvu.FilterData" localSheetId="0" hidden="1">'на 01.04.2024'!$A$6:$J$324</definedName>
    <definedName name="Z_B95E14EF_521C_4FC0_A5B5_C501D6B5DE94_.wvu.FilterData" localSheetId="0" hidden="1">'на 01.04.2024'!$A$6:$J$324</definedName>
    <definedName name="Z_B9A29D57_1D84_4BB4_A72C_EF14D2D8DD4E_.wvu.FilterData" localSheetId="0" hidden="1">'на 01.04.2024'!$A$6:$J$324</definedName>
    <definedName name="Z_B9E4A290_7C7B_4FC4_B3B5_77FC903959FC_.wvu.FilterData" localSheetId="0" hidden="1">'на 01.04.2024'!$A$6:$J$324</definedName>
    <definedName name="Z_B9FDB936_DEDC_405B_AC55_3262523808BE_.wvu.FilterData" localSheetId="0" hidden="1">'на 01.04.2024'!$A$6:$J$324</definedName>
    <definedName name="Z_BA24097B_2D5B_4D80_B593_A087A6D3938E_.wvu.FilterData" localSheetId="0" hidden="1">'на 01.04.2024'!$A$6:$J$324</definedName>
    <definedName name="Z_BA3AFA30_F6D5_4493_984A_74229D7E647F_.wvu.FilterData" localSheetId="0" hidden="1">'на 01.04.2024'!$A$6:$J$324</definedName>
    <definedName name="Z_BAB4825B_2E54_4A6C_A72D_1F8E7B4FEFFB_.wvu.FilterData" localSheetId="0" hidden="1">'на 01.04.2024'!$A$6:$J$324</definedName>
    <definedName name="Z_BAB496C7_F068_462D_B45E_C1CA5D288ECB_.wvu.FilterData" localSheetId="0" hidden="1">'на 01.04.2024'!$A$6:$J$324</definedName>
    <definedName name="Z_BAE7952F_BC73_41FD_A14D_A9A85DFDEF2F_.wvu.FilterData" localSheetId="0" hidden="1">'на 01.04.2024'!$A$6:$J$324</definedName>
    <definedName name="Z_BAFB3A8F_5ACD_4C4A_A33C_831C754D88C0_.wvu.FilterData" localSheetId="0" hidden="1">'на 01.04.2024'!$A$6:$J$324</definedName>
    <definedName name="Z_BB12E75B_C0CD_4F27_B16D_E901B605B487_.wvu.FilterData" localSheetId="0" hidden="1">'на 01.04.2024'!$A$6:$J$324</definedName>
    <definedName name="Z_BB313732_48CA_4CE5_BCEB_2B8FBF05A4EA_.wvu.FilterData" localSheetId="0" hidden="1">'на 01.04.2024'!$A$6:$J$324</definedName>
    <definedName name="Z_BB73C391_AF2C_4D70_9E8E_42AEE02936FB_.wvu.FilterData" localSheetId="0" hidden="1">'на 01.04.2024'!$A$6:$J$324</definedName>
    <definedName name="Z_BB8AF508_3D02_4D84_A6EB_5A5E5B195A63_.wvu.FilterData" localSheetId="0" hidden="1">'на 01.04.2024'!$A$6:$J$324</definedName>
    <definedName name="Z_BB985D69_17DC_480D_BAE6_22326FC5DE8D_.wvu.FilterData" localSheetId="0" hidden="1">'на 01.04.2024'!$A$6:$J$324</definedName>
    <definedName name="Z_BBDCCB0D_0755_4A32_90E5_5971E528D3D3_.wvu.FilterData" localSheetId="0" hidden="1">'на 01.04.2024'!$A$6:$J$324</definedName>
    <definedName name="Z_BBED0997_5705_4C3C_95F1_5444E893BE19_.wvu.FilterData" localSheetId="0" hidden="1">'на 01.04.2024'!$A$6:$J$324</definedName>
    <definedName name="Z_BC09D690_D177_4FC8_AE1F_8F0F0D5C6ECD_.wvu.FilterData" localSheetId="0" hidden="1">'на 01.04.2024'!$A$6:$J$324</definedName>
    <definedName name="Z_BC202F3F_4E55_462F_AFE4_24E3BB6517B3_.wvu.FilterData" localSheetId="0" hidden="1">'на 01.04.2024'!$A$6:$J$324</definedName>
    <definedName name="Z_BC60E000_366E_42CD_A01C_50A3635BEBCF_.wvu.FilterData" localSheetId="0" hidden="1">'на 01.04.2024'!$A$6:$J$324</definedName>
    <definedName name="Z_BC6910FC_42F8_457B_8F8D_9BC0111CE283_.wvu.FilterData" localSheetId="0" hidden="1">'на 01.04.2024'!$A$6:$J$324</definedName>
    <definedName name="Z_BC6F809F_AC47_40B9_89F0_DED73C273CA2_.wvu.FilterData" localSheetId="0" hidden="1">'на 01.04.2024'!$A$6:$J$324</definedName>
    <definedName name="Z_BCCA418B_2550_49EF_B18C_E7FF7FD4F70E_.wvu.FilterData" localSheetId="0" hidden="1">'на 01.04.2024'!$A$6:$J$324</definedName>
    <definedName name="Z_BCD07E9A_8689_4B9C_BA91_8604AE8338A3_.wvu.FilterData" localSheetId="0" hidden="1">'на 01.04.2024'!$A$6:$J$324</definedName>
    <definedName name="Z_BCF65237_BF57_4D05_AF7D_B308B711FA15_.wvu.FilterData" localSheetId="0" hidden="1">'на 01.04.2024'!$A$6:$J$324</definedName>
    <definedName name="Z_BD08DE99_B722_4C7F_897B_080446202D0F_.wvu.FilterData" localSheetId="0" hidden="1">'на 01.04.2024'!$A$6:$J$324</definedName>
    <definedName name="Z_BD1EB88E_B1FC_4A13_8F57_33CB71A9430D_.wvu.FilterData" localSheetId="0" hidden="1">'на 01.04.2024'!$A$6:$J$324</definedName>
    <definedName name="Z_BD43FB27_5C5A_40CF_A333_A059BA765D4E_.wvu.FilterData" localSheetId="0" hidden="1">'на 01.04.2024'!$A$6:$J$324</definedName>
    <definedName name="Z_BD690439_1CC5_4E37_A0E9_1B65A930CD21_.wvu.FilterData" localSheetId="0" hidden="1">'на 01.04.2024'!$A$6:$J$324</definedName>
    <definedName name="Z_BD707806_8F10_492F_81AE_A7900A187828_.wvu.FilterData" localSheetId="0" hidden="1">'на 01.04.2024'!$A$2:$J$85</definedName>
    <definedName name="Z_BD7FE344_F8E6_400C_ABEF_EF258B623A43_.wvu.FilterData" localSheetId="0" hidden="1">'на 01.04.2024'!$A$6:$J$324</definedName>
    <definedName name="Z_BD822A95_4AA3_4CF6_94E8_04D2B9283308_.wvu.FilterData" localSheetId="0" hidden="1">'на 01.04.2024'!$A$6:$J$324</definedName>
    <definedName name="Z_BDB74E54_0AF7_460C_8F85_9BD4716954D5_.wvu.FilterData" localSheetId="0" hidden="1">'на 01.04.2024'!$A$6:$J$324</definedName>
    <definedName name="Z_BDCE2A62_8651_410B_9F91_324570D5D309_.wvu.FilterData" localSheetId="0" hidden="1">'на 01.04.2024'!$A$6:$J$324</definedName>
    <definedName name="Z_BDD573CF_BFE0_4002_B5F7_E438A5DAD635_.wvu.FilterData" localSheetId="0" hidden="1">'на 01.04.2024'!$A$6:$J$324</definedName>
    <definedName name="Z_BE196461_219B_47D6_A250_412AE8B00920_.wvu.FilterData" localSheetId="0" hidden="1">'на 01.04.2024'!$A$6:$J$324</definedName>
    <definedName name="Z_BE34DAD4_4A0A_4E88_B75B_FC1355A3DB9B_.wvu.FilterData" localSheetId="0" hidden="1">'на 01.04.2024'!$A$6:$J$324</definedName>
    <definedName name="Z_BE3F7214_4B0C_40FA_B4F7_B0F38416BCEF_.wvu.FilterData" localSheetId="0" hidden="1">'на 01.04.2024'!$A$6:$J$324</definedName>
    <definedName name="Z_BE41C01B_5C79_4BA0_8F6F_0E99B8B69C13_.wvu.FilterData" localSheetId="0" hidden="1">'на 01.04.2024'!$A$6:$J$324</definedName>
    <definedName name="Z_BE442298_736F_47F5_9592_76FFCCDA59DB_.wvu.FilterData" localSheetId="0" hidden="1">'на 01.04.2024'!$A$6:$G$121</definedName>
    <definedName name="Z_BE493141_BDA3_49D9_A030_4FFD7C06A521_.wvu.FilterData" localSheetId="0" hidden="1">'на 01.04.2024'!$A$6:$J$324</definedName>
    <definedName name="Z_BE608131_820B_426D_9C60_5BF56E8A58AB_.wvu.FilterData" localSheetId="0" hidden="1">'на 01.04.2024'!$A$6:$J$324</definedName>
    <definedName name="Z_BE6B1708_951F_4834_B0E1_EB03AAA7B777_.wvu.FilterData" localSheetId="0" hidden="1">'на 01.04.2024'!$A$6:$J$324</definedName>
    <definedName name="Z_BE77BE25_FFF1_48BF_88EC_954BC4604232_.wvu.FilterData" localSheetId="0" hidden="1">'на 01.04.2024'!$A$6:$J$324</definedName>
    <definedName name="Z_BE842559_6B14_41AC_A92A_4E50A6CE8B79_.wvu.FilterData" localSheetId="0" hidden="1">'на 01.04.2024'!$A$6:$J$324</definedName>
    <definedName name="Z_BE97AC31_BFEB_4520_BC44_68B0C987C70A_.wvu.FilterData" localSheetId="0" hidden="1">'на 01.04.2024'!$A$6:$J$324</definedName>
    <definedName name="Z_BEA0FDBA_BB07_4C19_8BBD_5E57EE395C09_.wvu.FilterData" localSheetId="0" hidden="1">'на 01.04.2024'!$A$6:$J$324</definedName>
    <definedName name="Z_BF22223F_B516_45E8_9C4B_DD4CB4CE2C48_.wvu.FilterData" localSheetId="0" hidden="1">'на 01.04.2024'!$A$6:$J$324</definedName>
    <definedName name="Z_BF2AD7C1_DE06_4BF3_8983_EA21C3BAC475_.wvu.FilterData" localSheetId="0" hidden="1">'на 01.04.2024'!$A$6:$J$324</definedName>
    <definedName name="Z_BF637C80_8201_4090_9CCD_1BDD42F55943_.wvu.FilterData" localSheetId="0" hidden="1">'на 01.04.2024'!$A$6:$J$324</definedName>
    <definedName name="Z_BF65F093_304D_44F0_BF26_E5F8F9093CF5_.wvu.FilterData" localSheetId="0" hidden="1">'на 01.04.2024'!$A$6:$J$61</definedName>
    <definedName name="Z_C02D2AC3_00AB_4B4C_8299_349FC338B994_.wvu.FilterData" localSheetId="0" hidden="1">'на 01.04.2024'!$A$6:$J$324</definedName>
    <definedName name="Z_C068A1BC_E359_4617_810B_FD9BEB808E56_.wvu.FilterData" localSheetId="0" hidden="1">'на 01.04.2024'!$A$6:$J$324</definedName>
    <definedName name="Z_C06B54EB_7783_4454_98A9_667EC52BEC0B_.wvu.FilterData" localSheetId="0" hidden="1">'на 01.04.2024'!$A$6:$J$324</definedName>
    <definedName name="Z_C06BB675_61CE_4295_98F9_52A9287C7451_.wvu.FilterData" localSheetId="0" hidden="1">'на 01.04.2024'!$A$6:$J$324</definedName>
    <definedName name="Z_C0E14968_138D_48A2_9D67_80D62DD131B4_.wvu.FilterData" localSheetId="0" hidden="1">'на 01.04.2024'!$A$6:$J$324</definedName>
    <definedName name="Z_C0ED18A2_48B4_4C82_979B_4B80DB79BC08_.wvu.FilterData" localSheetId="0" hidden="1">'на 01.04.2024'!$A$6:$J$324</definedName>
    <definedName name="Z_C106F923_AD55_472E_86A3_2C4C13F084E8_.wvu.FilterData" localSheetId="0" hidden="1">'на 01.04.2024'!$A$6:$J$324</definedName>
    <definedName name="Z_C140C6EF_B272_4886_8555_3A3DB8A6C4A0_.wvu.FilterData" localSheetId="0" hidden="1">'на 01.04.2024'!$A$6:$J$324</definedName>
    <definedName name="Z_C14C28B9_3A8B_4F55_AC1E_B6D3DA6398D5_.wvu.FilterData" localSheetId="0" hidden="1">'на 01.04.2024'!$A$6:$J$324</definedName>
    <definedName name="Z_C23A6852_0C57_4F42_973D_B4F06834E4D3_.wvu.FilterData" localSheetId="0" hidden="1">'на 01.04.2024'!$A$6:$J$324</definedName>
    <definedName name="Z_C26898B8_2A24_453B_9B20_504D56309465_.wvu.FilterData" localSheetId="0" hidden="1">'на 01.04.2024'!$A$6:$J$324</definedName>
    <definedName name="Z_C276A679_E43E_444B_B0E9_B307A301A03A_.wvu.FilterData" localSheetId="0" hidden="1">'на 01.04.2024'!$A$6:$J$324</definedName>
    <definedName name="Z_C27BA0A8_746D_45AD_B889_823A6BAE07E3_.wvu.FilterData" localSheetId="0" hidden="1">'на 01.04.2024'!$A$6:$J$324</definedName>
    <definedName name="Z_C2CB459F_7FD6_4B1B_96BE_4FB4C3354701_.wvu.FilterData" localSheetId="0" hidden="1">'на 01.04.2024'!$A$6:$J$324</definedName>
    <definedName name="Z_C2E7FF11_4F7B_4EA9_AD45_A8385AC4BC24_.wvu.FilterData" localSheetId="0" hidden="1">'на 01.04.2024'!$A$6:$G$121</definedName>
    <definedName name="Z_C2EFA1FD_449D_47F2_B7E9_2EBC23C15369_.wvu.FilterData" localSheetId="0" hidden="1">'на 01.04.2024'!$A$6:$J$324</definedName>
    <definedName name="Z_C35C56D1_B129_4866_84BA_2C2957BC8254_.wvu.FilterData" localSheetId="0" hidden="1">'на 01.04.2024'!$A$6:$J$324</definedName>
    <definedName name="Z_C3D34B5D_6799_4BD9_87E7_BF5B8221D94B_.wvu.FilterData" localSheetId="0" hidden="1">'на 01.04.2024'!$A$6:$J$324</definedName>
    <definedName name="Z_C3E7B974_7E68_49C9_8A66_DEBBC3D71CB8_.wvu.FilterData" localSheetId="0" hidden="1">'на 01.04.2024'!$A$6:$G$121</definedName>
    <definedName name="Z_C3E97E4D_03A9_422E_8E65_116E90E7DE0A_.wvu.FilterData" localSheetId="0" hidden="1">'на 01.04.2024'!$A$6:$J$324</definedName>
    <definedName name="Z_C3F3D860_2F1A_4C32_B400_B583CD37FF65_.wvu.FilterData" localSheetId="0" hidden="1">'на 01.04.2024'!$A$6:$J$324</definedName>
    <definedName name="Z_C41AC6AA_1915_4D86_9A0C_F50D2748B7D5_.wvu.FilterData" localSheetId="0" hidden="1">'на 01.04.2024'!$A$6:$J$324</definedName>
    <definedName name="Z_C4456EF4_CF59_4991_B229_6153353D7E80_.wvu.FilterData" localSheetId="0" hidden="1">'на 01.04.2024'!$A$6:$J$324</definedName>
    <definedName name="Z_C46A80BC_35BE_4308_9B99_85AB4A130AD8_.wvu.FilterData" localSheetId="0" hidden="1">'на 01.04.2024'!$A$6:$J$324</definedName>
    <definedName name="Z_C47D5376_4107_461D_B353_0F0CCA5A27B8_.wvu.FilterData" localSheetId="0" hidden="1">'на 01.04.2024'!$A$6:$G$121</definedName>
    <definedName name="Z_C4A81194_E272_4927_9E06_D47C43E50753_.wvu.FilterData" localSheetId="0" hidden="1">'на 01.04.2024'!$A$6:$J$324</definedName>
    <definedName name="Z_C4E388F3_F33E_45AF_8E75_3BD450853C20_.wvu.FilterData" localSheetId="0" hidden="1">'на 01.04.2024'!$A$6:$J$324</definedName>
    <definedName name="Z_C5295FD2_980F_441E_9ED7_BA1FBBB9CF54_.wvu.FilterData" localSheetId="0" hidden="1">'на 01.04.2024'!$A$6:$J$324</definedName>
    <definedName name="Z_C55D9313_9108_41CA_AD0E_FE2F7292C638_.wvu.FilterData" localSheetId="0" hidden="1">'на 01.04.2024'!$A$6:$G$121</definedName>
    <definedName name="Z_C5742C05_5023_4D3B_BBAB_679EC7F61467_.wvu.FilterData" localSheetId="0" hidden="1">'на 01.04.2024'!$A$6:$J$324</definedName>
    <definedName name="Z_C5A38A18_427F_40C3_A14B_55DA8E81FB09_.wvu.FilterData" localSheetId="0" hidden="1">'на 01.04.2024'!$A$6:$J$324</definedName>
    <definedName name="Z_C5D84F85_3611_4C2A_903D_ECFF3A3DA3D9_.wvu.FilterData" localSheetId="0" hidden="1">'на 01.04.2024'!$A$6:$G$121</definedName>
    <definedName name="Z_C627E3EC_6099_4D8D_A0AF_EA2CA6FD9128_.wvu.FilterData" localSheetId="0" hidden="1">'на 01.04.2024'!$A$6:$J$324</definedName>
    <definedName name="Z_C636DE0B_BC5D_45AA_89BD_B628CA1FE119_.wvu.FilterData" localSheetId="0" hidden="1">'на 01.04.2024'!$A$6:$J$324</definedName>
    <definedName name="Z_C64B304D_8D18_4BBF_B3F7_BCB025A35D1F_.wvu.FilterData" localSheetId="0" hidden="1">'на 01.04.2024'!$A$6:$J$324</definedName>
    <definedName name="Z_C70C85CF_5ADB_4631_87C7_BA23E9BE3196_.wvu.FilterData" localSheetId="0" hidden="1">'на 01.04.2024'!$A$6:$J$324</definedName>
    <definedName name="Z_C70E2433_F0E2_43A6_B551_F2BC2A19BB67_.wvu.FilterData" localSheetId="0" hidden="1">'на 01.04.2024'!$A$6:$J$324</definedName>
    <definedName name="Z_C724E918_D9E1_49FD_BF22_DDB90B7F8E3F_.wvu.FilterData" localSheetId="0" hidden="1">'на 01.04.2024'!$A$6:$J$324</definedName>
    <definedName name="Z_C74598AC_1D4B_466D_8455_294C1A2E69BB_.wvu.FilterData" localSheetId="0" hidden="1">'на 01.04.2024'!$A$6:$G$121</definedName>
    <definedName name="Z_C745CD1F_9AA3_43D8_A7DA_ABDAF8508B62_.wvu.FilterData" localSheetId="0" hidden="1">'на 01.04.2024'!$A$6:$J$324</definedName>
    <definedName name="Z_C7753AEA_8589_448F_8097_BFDEC475C7EB_.wvu.FilterData" localSheetId="0" hidden="1">'на 01.04.2024'!$A$6:$J$324</definedName>
    <definedName name="Z_C77795A2_6414_4CC8_AA0C_59805D660811_.wvu.FilterData" localSheetId="0" hidden="1">'на 01.04.2024'!$A$6:$J$324</definedName>
    <definedName name="Z_C79A79F7_9412_4E32_AED8_B3E5CEF3BF05_.wvu.FilterData" localSheetId="0" hidden="1">'на 01.04.2024'!$A$6:$J$324</definedName>
    <definedName name="Z_C7B45388_19BF_40B6_BABC_45E74244A2D0_.wvu.FilterData" localSheetId="0" hidden="1">'на 01.04.2024'!$A$6:$J$324</definedName>
    <definedName name="Z_C7BE5FDB_BA5F_4FAB_A0AE_25AE932FDC80_.wvu.FilterData" localSheetId="0" hidden="1">'на 01.04.2024'!$A$6:$J$324</definedName>
    <definedName name="Z_C7C4513B_A5A7_400E_B605_47E97C94E5D3_.wvu.FilterData" localSheetId="0" hidden="1">'на 01.04.2024'!$A$6:$J$324</definedName>
    <definedName name="Z_C7C64E17_05B7_45D2_8C2E_DC9F64D44430_.wvu.FilterData" localSheetId="0" hidden="1">'на 01.04.2024'!$A$6:$J$324</definedName>
    <definedName name="Z_C7DB809B_EB90_4CA8_929B_8A5AA3E83B84_.wvu.FilterData" localSheetId="0" hidden="1">'на 01.04.2024'!$A$6:$J$324</definedName>
    <definedName name="Z_C7E20E3E_9EFC_468B_B8E7_8CC7B0A619FB_.wvu.FilterData" localSheetId="0" hidden="1">'на 01.04.2024'!$A$6:$J$324</definedName>
    <definedName name="Z_C84F2BDE_C59B_4946_9050_3D804EB14464_.wvu.FilterData" localSheetId="0" hidden="1">'на 01.04.2024'!$A$6:$J$324</definedName>
    <definedName name="Z_C8544891_FA2D_4348_8F5A_3864908C96CE_.wvu.FilterData" localSheetId="0" hidden="1">'на 01.04.2024'!$A$6:$J$324</definedName>
    <definedName name="Z_C8579552_11B1_4140_9659_E1DA02EF9DD1_.wvu.FilterData" localSheetId="0" hidden="1">'на 01.04.2024'!$A$6:$J$324</definedName>
    <definedName name="Z_C8B7C7CD_D009_4B76_94B5_71B66354E25C_.wvu.FilterData" localSheetId="0" hidden="1">'на 01.04.2024'!$A$6:$J$324</definedName>
    <definedName name="Z_C8C7D91A_0101_429D_A7C4_25C2A366909A_.wvu.Cols" localSheetId="0" hidden="1">'на 01.04.2024'!#REF!,'на 01.04.2024'!#REF!</definedName>
    <definedName name="Z_C8C7D91A_0101_429D_A7C4_25C2A366909A_.wvu.FilterData" localSheetId="0" hidden="1">'на 01.04.2024'!$A$6:$J$61</definedName>
    <definedName name="Z_C8C7D91A_0101_429D_A7C4_25C2A366909A_.wvu.Rows" localSheetId="0" hidden="1">'на 01.04.2024'!#REF!,'на 01.04.2024'!#REF!,'на 01.04.2024'!#REF!,'на 01.04.2024'!#REF!,'на 01.04.2024'!#REF!,'на 01.04.2024'!#REF!,'на 01.04.2024'!#REF!,'на 01.04.2024'!#REF!,'на 01.04.2024'!#REF!,'на 01.04.2024'!#REF!</definedName>
    <definedName name="Z_C8FB5055_5D29_4CCE_A74B_A7C8F8D2C26C_.wvu.FilterData" localSheetId="0" hidden="1">'на 01.04.2024'!$A$6:$J$324</definedName>
    <definedName name="Z_C9081176_529C_43E8_8E20_8AC24E7C2D35_.wvu.FilterData" localSheetId="0" hidden="1">'на 01.04.2024'!$A$6:$J$324</definedName>
    <definedName name="Z_C90F2B0C_14E5_4304_8143_D1EFE4D1F10F_.wvu.FilterData" localSheetId="0" hidden="1">'на 01.04.2024'!$A$6:$J$324</definedName>
    <definedName name="Z_C92DFED3_0457_4ADD_A0DC_DCDA692FFBED_.wvu.FilterData" localSheetId="0" hidden="1">'на 01.04.2024'!$A$6:$J$324</definedName>
    <definedName name="Z_C9339390_6849_4952_8898_4133E1235E89_.wvu.FilterData" localSheetId="0" hidden="1">'на 01.04.2024'!$A$6:$J$324</definedName>
    <definedName name="Z_C94FB5D5_E515_4327_B4DC_AC3D7C1A6363_.wvu.FilterData" localSheetId="0" hidden="1">'на 01.04.2024'!$A$6:$J$324</definedName>
    <definedName name="Z_C97ACF3E_ACD3_4C9D_94FA_EA6F3D46505E_.wvu.FilterData" localSheetId="0" hidden="1">'на 01.04.2024'!$A$6:$J$324</definedName>
    <definedName name="Z_C98B4A4E_FC1F_45B3_ABB0_7DC9BD4B8057_.wvu.FilterData" localSheetId="0" hidden="1">'на 01.04.2024'!$A$6:$G$121</definedName>
    <definedName name="Z_C9A5AE8B_0A38_4D54_B36F_AFD2A577F3EF_.wvu.FilterData" localSheetId="0" hidden="1">'на 01.04.2024'!$A$6:$J$324</definedName>
    <definedName name="Z_CA384592_0CFD_4322_A4EB_34EC04693944_.wvu.Cols" localSheetId="0" hidden="1">'на 01.04.2024'!#REF!</definedName>
    <definedName name="Z_CA384592_0CFD_4322_A4EB_34EC04693944_.wvu.FilterData" localSheetId="0" hidden="1">'на 01.04.2024'!$A$6:$J$324</definedName>
    <definedName name="Z_CA384592_0CFD_4322_A4EB_34EC04693944_.wvu.PrintArea" localSheetId="0" hidden="1">'на 01.04.2024'!$A$1:$J$124</definedName>
    <definedName name="Z_CA384592_0CFD_4322_A4EB_34EC04693944_.wvu.PrintTitles" localSheetId="0" hidden="1">'на 01.04.2024'!$4:$7</definedName>
    <definedName name="Z_CAABA8F8_73A9_4D5F_A949_7D5636830179_.wvu.FilterData" localSheetId="0" hidden="1">'на 01.04.2024'!$A$6:$J$324</definedName>
    <definedName name="Z_CAAD7F8A_A328_4C0A_9ECF_2AD83A08D699_.wvu.FilterData" localSheetId="0" hidden="1">'на 01.04.2024'!$A$6:$G$121</definedName>
    <definedName name="Z_CAD9F437_DBA2_473E_89A1_5D290B5F4D79_.wvu.FilterData" localSheetId="0" hidden="1">'на 01.04.2024'!$A$6:$J$324</definedName>
    <definedName name="Z_CAE1EF29_84DD_42EF_A91C_E76631231200_.wvu.FilterData" localSheetId="0" hidden="1">'на 01.04.2024'!$A$6:$J$324</definedName>
    <definedName name="Z_CAFB0F36_2460_415C_85B1_99B16D2AF57D_.wvu.FilterData" localSheetId="0" hidden="1">'на 01.04.2024'!$A$6:$J$324</definedName>
    <definedName name="Z_CB1A56DC_A135_41E6_8A02_AE4E518C879F_.wvu.FilterData" localSheetId="0" hidden="1">'на 01.04.2024'!$A$6:$J$324</definedName>
    <definedName name="Z_CB226949_BC9D_4E15_A3B1_A4219F35EADA_.wvu.FilterData" localSheetId="0" hidden="1">'на 01.04.2024'!$A$6:$J$324</definedName>
    <definedName name="Z_CB37E750_1F35_4C0A_B3BA_F688CA9C8186_.wvu.FilterData" localSheetId="0" hidden="1">'на 01.04.2024'!$A$6:$J$324</definedName>
    <definedName name="Z_CB4880DD_CE83_4DFC_BBA7_70687256D5A4_.wvu.FilterData" localSheetId="0" hidden="1">'на 01.04.2024'!$A$6:$G$121</definedName>
    <definedName name="Z_CBAD3A37_9B6D_4168_874F_D4718FB51A47_.wvu.FilterData" localSheetId="0" hidden="1">'на 01.04.2024'!$A$6:$J$324</definedName>
    <definedName name="Z_CBDBA949_FA00_4560_8001_BD00E63FCCA4_.wvu.FilterData" localSheetId="0" hidden="1">'на 01.04.2024'!$A$6:$J$324</definedName>
    <definedName name="Z_CBE0F0AD_DD6D_4940_A07E_F4A48D085109_.wvu.FilterData" localSheetId="0" hidden="1">'на 01.04.2024'!$A$6:$J$324</definedName>
    <definedName name="Z_CBF0452C_37BE_4612_AB31_243BF54BB311_.wvu.FilterData" localSheetId="0" hidden="1">'на 01.04.2024'!$A$6:$J$324</definedName>
    <definedName name="Z_CBF12BD1_A071_4448_8003_32E74F40E3E3_.wvu.FilterData" localSheetId="0" hidden="1">'на 01.04.2024'!$A$6:$G$121</definedName>
    <definedName name="Z_CBF9D894_3FD2_4B68_BAC8_643DB23851C0_.wvu.FilterData" localSheetId="0" hidden="1">'на 01.04.2024'!$A$6:$G$121</definedName>
    <definedName name="Z_CBF9D894_3FD2_4B68_BAC8_643DB23851C0_.wvu.Rows" localSheetId="0" hidden="1">'на 01.04.2024'!#REF!,'на 01.04.2024'!#REF!,'на 01.04.2024'!#REF!,'на 01.04.2024'!#REF!</definedName>
    <definedName name="Z_CC587DEB_9509_4023_8387_E851CBD74FC0_.wvu.FilterData" localSheetId="0" hidden="1">'на 01.04.2024'!$A$6:$J$324</definedName>
    <definedName name="Z_CC9C1A2B_D964_43D1_BBEF_3567C7A91A18_.wvu.FilterData" localSheetId="0" hidden="1">'на 01.04.2024'!$A$6:$J$324</definedName>
    <definedName name="Z_CC9F638E_E8B5_407B_8857_D20E36B82A0F_.wvu.FilterData" localSheetId="0" hidden="1">'на 01.04.2024'!$A$6:$J$324</definedName>
    <definedName name="Z_CCC17219_B1A3_4C6B_B903_0E4550432FD0_.wvu.FilterData" localSheetId="0" hidden="1">'на 01.04.2024'!$A$6:$G$121</definedName>
    <definedName name="Z_CCF533A2_322B_40E2_88B2_065E6D1D35B4_.wvu.Cols" localSheetId="0" hidden="1">'на 01.04.2024'!#REF!</definedName>
    <definedName name="Z_CCF533A2_322B_40E2_88B2_065E6D1D35B4_.wvu.FilterData" localSheetId="0" hidden="1">'на 01.04.2024'!$A$6:$J$324</definedName>
    <definedName name="Z_CCF533A2_322B_40E2_88B2_065E6D1D35B4_.wvu.PrintArea" localSheetId="0" hidden="1">'на 01.04.2024'!$A$1:$J$123</definedName>
    <definedName name="Z_CCF533A2_322B_40E2_88B2_065E6D1D35B4_.wvu.PrintTitles" localSheetId="0" hidden="1">'на 01.04.2024'!$4:$7</definedName>
    <definedName name="Z_CD10AFE5_EACD_43E3_B0AD_1FCFF7EEADC3_.wvu.FilterData" localSheetId="0" hidden="1">'на 01.04.2024'!$A$6:$J$324</definedName>
    <definedName name="Z_CD2C38B9_D20D_4251_9439_E16060EF09ED_.wvu.FilterData" localSheetId="0" hidden="1">'на 01.04.2024'!$A$6:$J$324</definedName>
    <definedName name="Z_CD353AFF_30DB_4B1F_902B_14469CDE256D_.wvu.FilterData" localSheetId="0" hidden="1">'на 01.04.2024'!$A$6:$J$324</definedName>
    <definedName name="Z_CD81C6F9_8D46_40F6_A0C9_B21A8E547659_.wvu.FilterData" localSheetId="0" hidden="1">'на 01.04.2024'!$A$6:$J$324</definedName>
    <definedName name="Z_CDA662CC_A711_4D7D_9917_AA4BA786A065_.wvu.FilterData" localSheetId="0" hidden="1">'на 01.04.2024'!$A$6:$J$324</definedName>
    <definedName name="Z_CDA81109_B9FA_4C44_9EAE_FFD9110E5B0F_.wvu.FilterData" localSheetId="0" hidden="1">'на 01.04.2024'!$A$6:$J$324</definedName>
    <definedName name="Z_CDABDA6A_CEAA_4779_9390_A07E787E5F1B_.wvu.FilterData" localSheetId="0" hidden="1">'на 01.04.2024'!$A$6:$J$324</definedName>
    <definedName name="Z_CDBBEB40_4DC8_4F8A_B0B0_EE0E987A2098_.wvu.FilterData" localSheetId="0" hidden="1">'на 01.04.2024'!$A$6:$J$324</definedName>
    <definedName name="Z_CDFBC319_A453_4828_B4DA_A1FF8333C207_.wvu.FilterData" localSheetId="0" hidden="1">'на 01.04.2024'!$A$6:$J$324</definedName>
    <definedName name="Z_CEC4EA1B_6EE5_46AB_8BC9_D519CD29FCE7_.wvu.FilterData" localSheetId="0" hidden="1">'на 01.04.2024'!$A$6:$J$324</definedName>
    <definedName name="Z_CEE6A066_6E90_4119_ABD3_7CE50D319A06_.wvu.FilterData" localSheetId="0" hidden="1">'на 01.04.2024'!$A$6:$J$324</definedName>
    <definedName name="Z_CEF22FD3_C3E9_4C31_B864_568CAC74A486_.wvu.FilterData" localSheetId="0" hidden="1">'на 01.04.2024'!$A$6:$J$324</definedName>
    <definedName name="Z_CF249B23_FE74_42A7_A961_4A5E090CD7F8_.wvu.FilterData" localSheetId="0" hidden="1">'на 01.04.2024'!$A$6:$J$324</definedName>
    <definedName name="Z_CF48F23D_BCBE_4761_98DC_307CD6AE082C_.wvu.FilterData" localSheetId="0" hidden="1">'на 01.04.2024'!$A$6:$J$324</definedName>
    <definedName name="Z_CF5548A0_D31B_45AF_A34B_8CF892F36DC9_.wvu.FilterData" localSheetId="0" hidden="1">'на 01.04.2024'!$A$6:$J$324</definedName>
    <definedName name="Z_CFA268BD_7CEF_488F_ADF6_EE6E6545D4E9_.wvu.FilterData" localSheetId="0" hidden="1">'на 01.04.2024'!$A$6:$J$324</definedName>
    <definedName name="Z_CFD4738E_B083_4FAC_854E_5AD6FDFF75E3_.wvu.FilterData" localSheetId="0" hidden="1">'на 01.04.2024'!$A$6:$J$324</definedName>
    <definedName name="Z_CFEB7053_3C1D_451D_9A86_5940DFCF964A_.wvu.FilterData" localSheetId="0" hidden="1">'на 01.04.2024'!$A$6:$J$324</definedName>
    <definedName name="Z_CFFE4FD5_C502_46E6_9242_DE2A2DE0F752_.wvu.FilterData" localSheetId="0" hidden="1">'на 01.04.2024'!$A$6:$J$324</definedName>
    <definedName name="Z_D009EED6_F095_4499_91EE_715923CD95F9_.wvu.FilterData" localSheetId="0" hidden="1">'на 01.04.2024'!$A$6:$J$324</definedName>
    <definedName name="Z_D088BB09_739C_4156_9E2D_A5F262C808E3_.wvu.FilterData" localSheetId="0" hidden="1">'на 01.04.2024'!$A$6:$J$324</definedName>
    <definedName name="Z_D12FB289_46DF_4053_A8F8_F4B545D52036_.wvu.FilterData" localSheetId="0" hidden="1">'на 01.04.2024'!$A$6:$J$324</definedName>
    <definedName name="Z_D1526EA6_C22B_4930_9FBB_AC84A8E18C3E_.wvu.FilterData" localSheetId="0" hidden="1">'на 01.04.2024'!$A$6:$J$324</definedName>
    <definedName name="Z_D165341F_496A_48CE_829A_555B16787041_.wvu.FilterData" localSheetId="0" hidden="1">'на 01.04.2024'!$A$6:$J$324</definedName>
    <definedName name="Z_D20DFCFE_63F9_4265_B37B_4F36C46DF159_.wvu.Cols" localSheetId="0" hidden="1">'на 01.04.2024'!#REF!,'на 01.04.2024'!#REF!</definedName>
    <definedName name="Z_D20DFCFE_63F9_4265_B37B_4F36C46DF159_.wvu.FilterData" localSheetId="0" hidden="1">'на 01.04.2024'!$A$6:$J$324</definedName>
    <definedName name="Z_D20DFCFE_63F9_4265_B37B_4F36C46DF159_.wvu.PrintArea" localSheetId="0" hidden="1">'на 01.04.2024'!$A$1:$J$81</definedName>
    <definedName name="Z_D20DFCFE_63F9_4265_B37B_4F36C46DF159_.wvu.PrintTitles" localSheetId="0" hidden="1">'на 01.04.2024'!$4:$7</definedName>
    <definedName name="Z_D20DFCFE_63F9_4265_B37B_4F36C46DF159_.wvu.Rows" localSheetId="0" hidden="1">'на 01.04.2024'!#REF!,'на 01.04.2024'!#REF!,'на 01.04.2024'!#REF!,'на 01.04.2024'!#REF!,'на 01.04.2024'!#REF!</definedName>
    <definedName name="Z_D2343C8A_EC5E_420B_BF4C_045E4BD1EEF2_.wvu.FilterData" localSheetId="0" hidden="1">'на 01.04.2024'!$A$6:$J$324</definedName>
    <definedName name="Z_D2422493_0DF6_4923_AFF9_1CE532FC9E0E_.wvu.FilterData" localSheetId="0" hidden="1">'на 01.04.2024'!$A$6:$J$324</definedName>
    <definedName name="Z_D24D6DE1_283C_4095_A730_CBE1C8CEB8CC_.wvu.FilterData" localSheetId="0" hidden="1">'на 01.04.2024'!$A$6:$J$324</definedName>
    <definedName name="Z_D26EAC32_42CC_46AF_8D27_8094727B2B8E_.wvu.FilterData" localSheetId="0" hidden="1">'на 01.04.2024'!$A$6:$J$324</definedName>
    <definedName name="Z_D286DC47_88D4_4B88_8422_D4AFC7D084CA_.wvu.FilterData" localSheetId="0" hidden="1">'на 01.04.2024'!$A$6:$J$324</definedName>
    <definedName name="Z_D298563F_7459_410D_A6E1_6B1CDFA6DAA7_.wvu.FilterData" localSheetId="0" hidden="1">'на 01.04.2024'!$A$6:$J$324</definedName>
    <definedName name="Z_D2CDC970_AFE4_4856_AE2C_2B5F33E42B72_.wvu.FilterData" localSheetId="0" hidden="1">'на 01.04.2024'!$A$6:$J$324</definedName>
    <definedName name="Z_D2D627FD_8F1D_4B0C_A4A1_1A515A2831A8_.wvu.FilterData" localSheetId="0" hidden="1">'на 01.04.2024'!$A$6:$J$324</definedName>
    <definedName name="Z_D3101EAC_D021_4B46_A488_D139B2B446BA_.wvu.FilterData" localSheetId="0" hidden="1">'на 01.04.2024'!$A$6:$J$324</definedName>
    <definedName name="Z_D3370F73_E82D_4F37_BD2F_A5658E7229F1_.wvu.FilterData" localSheetId="0" hidden="1">'на 01.04.2024'!$A$6:$J$324</definedName>
    <definedName name="Z_D338E279_E660_40CE_B7B9_D983E953520E_.wvu.FilterData" localSheetId="0" hidden="1">'на 01.04.2024'!$A$6:$J$324</definedName>
    <definedName name="Z_D343F548_3DE6_4716_9B8B_0FF1DF1B1DE3_.wvu.FilterData" localSheetId="0" hidden="1">'на 01.04.2024'!$A$6:$G$121</definedName>
    <definedName name="Z_D34B1B8D_3252_443A_801D_32105359DB02_.wvu.FilterData" localSheetId="0" hidden="1">'на 01.04.2024'!$A$6:$J$324</definedName>
    <definedName name="Z_D3607008_88A4_4735_BF9B_0D60A732D98C_.wvu.FilterData" localSheetId="0" hidden="1">'на 01.04.2024'!$A$6:$J$324</definedName>
    <definedName name="Z_D37028C2_D478_4FDC_B9A5_A1B5FA072303_.wvu.FilterData" localSheetId="0" hidden="1">'на 01.04.2024'!$A$6:$J$324</definedName>
    <definedName name="Z_D3C3EFC2_493C_4B9B_BC16_8147B08F8F65_.wvu.FilterData" localSheetId="0" hidden="1">'на 01.04.2024'!$A$6:$G$121</definedName>
    <definedName name="Z_D3D848E7_EB88_4E73_985E_C45B9AE68145_.wvu.FilterData" localSheetId="0" hidden="1">'на 01.04.2024'!$A$6:$J$324</definedName>
    <definedName name="Z_D3E86F4B_12A8_47CC_AEBE_74534991E315_.wvu.FilterData" localSheetId="0" hidden="1">'на 01.04.2024'!$A$6:$J$324</definedName>
    <definedName name="Z_D3F31BC4_4CDA_431B_BA5F_ADE76A923760_.wvu.FilterData" localSheetId="0" hidden="1">'на 01.04.2024'!$A$6:$G$121</definedName>
    <definedName name="Z_D41FF341_5913_4A9E_9CE5_B058CA00C0C7_.wvu.FilterData" localSheetId="0" hidden="1">'на 01.04.2024'!$A$6:$J$324</definedName>
    <definedName name="Z_D45ABB34_16CC_462D_8459_2034D47F465D_.wvu.FilterData" localSheetId="0" hidden="1">'на 01.04.2024'!$A$6:$G$121</definedName>
    <definedName name="Z_D479007E_A9E8_4307_A3E8_18A2BB5C55F2_.wvu.FilterData" localSheetId="0" hidden="1">'на 01.04.2024'!$A$6:$J$324</definedName>
    <definedName name="Z_D489BEDD_3BCD_49DF_9648_48FD6162F1E7_.wvu.FilterData" localSheetId="0" hidden="1">'на 01.04.2024'!$A$6:$J$324</definedName>
    <definedName name="Z_D48CEF89_B01B_4E1D_92B4_235EA4A40F11_.wvu.FilterData" localSheetId="0" hidden="1">'на 01.04.2024'!$A$6:$J$324</definedName>
    <definedName name="Z_D4970A81_9F63_471F_9226_DA2E8C61A4F3_.wvu.FilterData" localSheetId="0" hidden="1">'на 01.04.2024'!$A$6:$J$324</definedName>
    <definedName name="Z_D4A9C046_5C85_4757_BCF2_677E0F804162_.wvu.FilterData" localSheetId="0" hidden="1">'на 01.04.2024'!$A$6:$J$324</definedName>
    <definedName name="Z_D4B24D18_8D1D_47A1_AE9B_21E3F9EF98EE_.wvu.FilterData" localSheetId="0" hidden="1">'на 01.04.2024'!$A$6:$J$324</definedName>
    <definedName name="Z_D4C26987_0F4D_4A17_91A3_C1C154DC81B2_.wvu.FilterData" localSheetId="0" hidden="1">'на 01.04.2024'!$A$6:$J$324</definedName>
    <definedName name="Z_D4D14E36_E8A1_48F5_81D6_E9544E8F840B_.wvu.FilterData" localSheetId="0" hidden="1">'на 01.04.2024'!$A$6:$J$324</definedName>
    <definedName name="Z_D4D3E883_F6A4_4364_94CA_00BA6BEEBB0B_.wvu.FilterData" localSheetId="0" hidden="1">'на 01.04.2024'!$A$6:$J$324</definedName>
    <definedName name="Z_D4E20E73_FD07_4BE4_B8FA_FE6B214643C4_.wvu.FilterData" localSheetId="0" hidden="1">'на 01.04.2024'!$A$6:$J$324</definedName>
    <definedName name="Z_D4F3FACF_5393_45D0_B074_953541E8F448_.wvu.FilterData" localSheetId="0" hidden="1">'на 01.04.2024'!$A$6:$J$324</definedName>
    <definedName name="Z_D50A6792_49FE_4C67_B11B_814FAEB0FCE7_.wvu.FilterData" localSheetId="0" hidden="1">'на 01.04.2024'!#REF!</definedName>
    <definedName name="Z_D5317C3A_3EDA_404B_818D_EAF558810951_.wvu.FilterData" localSheetId="0" hidden="1">'на 01.04.2024'!$A$6:$G$121</definedName>
    <definedName name="Z_D537FB3B_712D_486A_BA32_4F73BEB2AA19_.wvu.FilterData" localSheetId="0" hidden="1">'на 01.04.2024'!$A$6:$G$121</definedName>
    <definedName name="Z_D595C49D_97EF_4321_8A15_252EDBF162F5_.wvu.FilterData" localSheetId="0" hidden="1">'на 01.04.2024'!$A$6:$J$324</definedName>
    <definedName name="Z_D62CEC12_3041_4A3C_B519_5651905D6F0B_.wvu.FilterData" localSheetId="0" hidden="1">'на 01.04.2024'!$A$6:$J$324</definedName>
    <definedName name="Z_D6730C21_0555_4F4D_B589_9DE5CFF9C442_.wvu.FilterData" localSheetId="0" hidden="1">'на 01.04.2024'!$A$6:$G$121</definedName>
    <definedName name="Z_D692A203_B3F4_405F_AE1A_37385B86A714_.wvu.FilterData" localSheetId="0" hidden="1">'на 01.04.2024'!$A$6:$J$324</definedName>
    <definedName name="Z_D6951B8D_C924_42BE_94FD_4448E3ECC0B8_.wvu.FilterData" localSheetId="0" hidden="1">'на 01.04.2024'!$A$6:$J$324</definedName>
    <definedName name="Z_D6D7FE80_F340_4943_9CA8_381604446690_.wvu.FilterData" localSheetId="0" hidden="1">'на 01.04.2024'!$A$6:$J$324</definedName>
    <definedName name="Z_D6DCCFB1_AECE_4B01_8CD5_826305DF0368_.wvu.FilterData" localSheetId="0" hidden="1">'на 01.04.2024'!$A$6:$J$324</definedName>
    <definedName name="Z_D7104B72_13BA_47A2_BD7D_6C7C814EB74F_.wvu.FilterData" localSheetId="0" hidden="1">'на 01.04.2024'!$A$6:$J$324</definedName>
    <definedName name="Z_D74587C8_09B2_428F_ACC0_4DEF87F264B1_.wvu.FilterData" localSheetId="0" hidden="1">'на 01.04.2024'!$A$6:$J$324</definedName>
    <definedName name="Z_D7BC8E82_4392_4806_9DAE_D94253790B9C_.wvu.Cols" localSheetId="0" hidden="1">'на 01.04.2024'!#REF!,'на 01.04.2024'!#REF!,'на 01.04.2024'!$K:$BI</definedName>
    <definedName name="Z_D7BC8E82_4392_4806_9DAE_D94253790B9C_.wvu.FilterData" localSheetId="0" hidden="1">'на 01.04.2024'!$A$6:$J$324</definedName>
    <definedName name="Z_D7BC8E82_4392_4806_9DAE_D94253790B9C_.wvu.PrintArea" localSheetId="0" hidden="1">'на 01.04.2024'!$A$1:$BI$81</definedName>
    <definedName name="Z_D7BC8E82_4392_4806_9DAE_D94253790B9C_.wvu.PrintTitles" localSheetId="0" hidden="1">'на 01.04.2024'!$4:$6</definedName>
    <definedName name="Z_D7DA24ED_ABB7_4D6E_ACD6_4B88F5184AF8_.wvu.FilterData" localSheetId="0" hidden="1">'на 01.04.2024'!$A$6:$J$324</definedName>
    <definedName name="Z_D833D7AB_47E6_40D8_9470_377894FAA832_.wvu.FilterData" localSheetId="0" hidden="1">'на 01.04.2024'!$A$6:$J$324</definedName>
    <definedName name="Z_D8418465_ECB6_40A4_8538_9D6D02B4E5CE_.wvu.FilterData" localSheetId="0" hidden="1">'на 01.04.2024'!$A$6:$G$121</definedName>
    <definedName name="Z_D84FBB24_1F53_4A51_B9A3_672EE24CBBBB_.wvu.FilterData" localSheetId="0" hidden="1">'на 01.04.2024'!$A$6:$J$324</definedName>
    <definedName name="Z_D8836A46_4276_4875_86A1_BB0E2B53006C_.wvu.FilterData" localSheetId="0" hidden="1">'на 01.04.2024'!$A$6:$G$121</definedName>
    <definedName name="Z_D8EBE17E_7A1A_4392_901C_A4C8DD4BAF28_.wvu.FilterData" localSheetId="0" hidden="1">'на 01.04.2024'!$A$6:$G$121</definedName>
    <definedName name="Z_D917D9C8_DA24_43F6_B702_2D065DC4F3EA_.wvu.FilterData" localSheetId="0" hidden="1">'на 01.04.2024'!$A$6:$J$324</definedName>
    <definedName name="Z_D921BCFE_106A_48C3_8051_F877509D5A90_.wvu.FilterData" localSheetId="0" hidden="1">'на 01.04.2024'!$A$6:$J$324</definedName>
    <definedName name="Z_D92F9CFF_9FAE_4E3D_BBF1_EE8196B93BD2_.wvu.FilterData" localSheetId="0" hidden="1">'на 01.04.2024'!$A$6:$J$324</definedName>
    <definedName name="Z_D930048B_C8C6_498D_B7FD_C4CFAF447C25_.wvu.FilterData" localSheetId="0" hidden="1">'на 01.04.2024'!$A$6:$J$324</definedName>
    <definedName name="Z_D93C7415_B321_4E66_84AD_0490D011FDE7_.wvu.FilterData" localSheetId="0" hidden="1">'на 01.04.2024'!$A$6:$J$324</definedName>
    <definedName name="Z_D952F92C_16FA_49C0_ACE1_EEFE2012130A_.wvu.FilterData" localSheetId="0" hidden="1">'на 01.04.2024'!$A$6:$J$324</definedName>
    <definedName name="Z_D954D534_B88D_4A21_85D6_C0757B597D1E_.wvu.FilterData" localSheetId="0" hidden="1">'на 01.04.2024'!$A$6:$J$324</definedName>
    <definedName name="Z_D95852A1_B0FC_4AC5_B62B_5CCBE05B0D15_.wvu.FilterData" localSheetId="0" hidden="1">'на 01.04.2024'!$A$6:$J$324</definedName>
    <definedName name="Z_D959BDE9_080D_4FE3_8F84_52318978F935_.wvu.FilterData" localSheetId="0" hidden="1">'на 01.04.2024'!$A$6:$J$324</definedName>
    <definedName name="Z_D96C5F28_8F2E_4023_A4FB_71338C504BAF_.wvu.FilterData" localSheetId="0" hidden="1">'на 01.04.2024'!$A$6:$J$324</definedName>
    <definedName name="Z_D97BC9A1_860C_45CB_8FAD_B69CEE39193C_.wvu.FilterData" localSheetId="0" hidden="1">'на 01.04.2024'!$A$6:$G$121</definedName>
    <definedName name="Z_D97CD673_38FB_48B6_8FB8_0FF7F5746325_.wvu.FilterData" localSheetId="0" hidden="1">'на 01.04.2024'!$A$6:$J$324</definedName>
    <definedName name="Z_D981844C_3450_4227_997A_DB8016618FC0_.wvu.FilterData" localSheetId="0" hidden="1">'на 01.04.2024'!$A$6:$J$324</definedName>
    <definedName name="Z_D9AF22AD_2CFF_429C_97B7_A1AC24238F0C_.wvu.FilterData" localSheetId="0" hidden="1">'на 01.04.2024'!$A$6:$J$324</definedName>
    <definedName name="Z_D9BE1914_12CD_46B6_A06D_482DCEB4B94D_.wvu.FilterData" localSheetId="0" hidden="1">'на 01.04.2024'!$A$6:$J$324</definedName>
    <definedName name="Z_D9CDE186_872E_4C54_B635_3E59E4427F7B_.wvu.FilterData" localSheetId="0" hidden="1">'на 01.04.2024'!$A$6:$J$324</definedName>
    <definedName name="Z_D9E7CF58_1888_4559_99D1_C71D21E76828_.wvu.FilterData" localSheetId="0" hidden="1">'на 01.04.2024'!$A$6:$J$324</definedName>
    <definedName name="Z_DA04871A_E98F_478F_8DEE_CEDDC817015E_.wvu.FilterData" localSheetId="0" hidden="1">'на 01.04.2024'!$A$6:$J$324</definedName>
    <definedName name="Z_DA244080_1388_426A_A939_BCE866427DCE_.wvu.FilterData" localSheetId="0" hidden="1">'на 01.04.2024'!$A$6:$J$324</definedName>
    <definedName name="Z_DA3033F1_502F_4BCA_B468_CBA3E20E7254_.wvu.FilterData" localSheetId="0" hidden="1">'на 01.04.2024'!$A$6:$J$324</definedName>
    <definedName name="Z_DA5DFA2D_C1AA_42F5_8828_D1905F1C9BD0_.wvu.FilterData" localSheetId="0" hidden="1">'на 01.04.2024'!$A$6:$J$324</definedName>
    <definedName name="Z_DAB9487C_F291_4A20_8CE8_A04CF6419B39_.wvu.FilterData" localSheetId="0" hidden="1">'на 01.04.2024'!$A$6:$J$324</definedName>
    <definedName name="Z_DAC9AAEB_9A63_4C22_9074_CCD144369BE1_.wvu.FilterData" localSheetId="0" hidden="1">'на 01.04.2024'!$A$6:$J$324</definedName>
    <definedName name="Z_DB3499E7_194C_410E_9F9A_D975E1E02B95_.wvu.FilterData" localSheetId="0" hidden="1">'на 01.04.2024'!$A$6:$J$324</definedName>
    <definedName name="Z_DB4CD970_DAC7_4460_9807_E3F3942A23F7_.wvu.FilterData" localSheetId="0" hidden="1">'на 01.04.2024'!$A$6:$J$324</definedName>
    <definedName name="Z_DB55315D_56C8_4F2C_9317_AA25AA5EAC9E_.wvu.FilterData" localSheetId="0" hidden="1">'на 01.04.2024'!$A$6:$J$324</definedName>
    <definedName name="Z_DBB88EE7_5C30_443C_A427_07BA2C7C58DA_.wvu.FilterData" localSheetId="0" hidden="1">'на 01.04.2024'!$A$6:$J$324</definedName>
    <definedName name="Z_DBF40914_927D_466F_8B6B_F333D1AFC9B0_.wvu.FilterData" localSheetId="0" hidden="1">'на 01.04.2024'!$A$6:$J$324</definedName>
    <definedName name="Z_DC127C2E_BBD3_4DEE_A744_92CF395FAD9E_.wvu.FilterData" localSheetId="0" hidden="1">'на 01.04.2024'!$A$6:$J$324</definedName>
    <definedName name="Z_DC263B7F_7E05_4E66_AE9F_05D6DDE635B1_.wvu.FilterData" localSheetId="0" hidden="1">'на 01.04.2024'!$A$6:$G$121</definedName>
    <definedName name="Z_DC796824_ECED_4590_A3E8_8D5A3534C637_.wvu.FilterData" localSheetId="0" hidden="1">'на 01.04.2024'!$A$6:$G$121</definedName>
    <definedName name="Z_DCC1B134_1BA2_418E_B1D0_0938D8743370_.wvu.FilterData" localSheetId="0" hidden="1">'на 01.04.2024'!$A$6:$G$121</definedName>
    <definedName name="Z_DCC98630_5CE8_4EB8_B53F_29063CBFDB7B_.wvu.FilterData" localSheetId="0" hidden="1">'на 01.04.2024'!$A$6:$J$324</definedName>
    <definedName name="Z_DCD43F69_17CB_4C08_94B1_4237BF1E81A1_.wvu.FilterData" localSheetId="0" hidden="1">'на 01.04.2024'!$A$6:$J$324</definedName>
    <definedName name="Z_DCF0AAEF_DCCD_45D0_96BB_43A3455DEADB_.wvu.FilterData" localSheetId="0" hidden="1">'на 01.04.2024'!$A$6:$J$324</definedName>
    <definedName name="Z_DD479BCC_48E3_497E_81BC_9A58CD7AC8EF_.wvu.FilterData" localSheetId="0" hidden="1">'на 01.04.2024'!$A$6:$J$324</definedName>
    <definedName name="Z_DD62C61F_E9DB_4385_820B_22DE13F07673_.wvu.FilterData" localSheetId="0" hidden="1">'на 01.04.2024'!$A$6:$J$324</definedName>
    <definedName name="Z_DD9FA2CE_BC1E_4242_895B_F54471E63F7D_.wvu.FilterData" localSheetId="0" hidden="1">'на 01.04.2024'!$A$6:$J$324</definedName>
    <definedName name="Z_DDA68DE5_EF86_4A52_97CD_589088C5FE7A_.wvu.FilterData" localSheetId="0" hidden="1">'на 01.04.2024'!$A$6:$G$121</definedName>
    <definedName name="Z_DDD629B0_D970_428C_8173_198FE4EAFFBB_.wvu.FilterData" localSheetId="0" hidden="1">'на 01.04.2024'!$A$6:$J$324</definedName>
    <definedName name="Z_DE210091_3D77_4964_B6B2_443A728CBE9E_.wvu.FilterData" localSheetId="0" hidden="1">'на 01.04.2024'!$A$6:$J$324</definedName>
    <definedName name="Z_DE2C3999_6F3E_4D24_86CF_8803BF5FAA48_.wvu.FilterData" localSheetId="0" hidden="1">'на 01.04.2024'!$A$6:$J$61</definedName>
    <definedName name="Z_DE2E2642_EA3C_4580_B74F_14EA76039C78_.wvu.FilterData" localSheetId="0" hidden="1">'на 01.04.2024'!$A$6:$J$324</definedName>
    <definedName name="Z_DEA6EDB2_F27D_4C8F_B061_FD80BEC5543F_.wvu.FilterData" localSheetId="0" hidden="1">'на 01.04.2024'!$A$6:$G$121</definedName>
    <definedName name="Z_DEC0916C_F395_445D_ABBE_41FCE4F7A20B_.wvu.FilterData" localSheetId="0" hidden="1">'на 01.04.2024'!$A$6:$J$324</definedName>
    <definedName name="Z_DECE3245_1BE4_4A3F_B644_E8DE80612C1E_.wvu.FilterData" localSheetId="0" hidden="1">'на 01.04.2024'!$A$6:$J$324</definedName>
    <definedName name="Z_DF05D3F1_839D_4ABD_B109_8DDDEA6E4554_.wvu.FilterData" localSheetId="0" hidden="1">'на 01.04.2024'!$A$6:$J$324</definedName>
    <definedName name="Z_DF6B7D46_D8DB_447A_83A4_53EE18358CF2_.wvu.FilterData" localSheetId="0" hidden="1">'на 01.04.2024'!$A$6:$J$324</definedName>
    <definedName name="Z_DFB08918_D5A4_4224_AEA5_63620C0D53DD_.wvu.FilterData" localSheetId="0" hidden="1">'на 01.04.2024'!$A$6:$J$324</definedName>
    <definedName name="Z_DFFC57A9_AC13_44A1_9304_B04C6A69A49C_.wvu.FilterData" localSheetId="0" hidden="1">'на 01.04.2024'!$A$6:$J$324</definedName>
    <definedName name="Z_E0178566_B0D6_4A04_941F_723DE4642B4A_.wvu.FilterData" localSheetId="0" hidden="1">'на 01.04.2024'!$A$6:$J$324</definedName>
    <definedName name="Z_E0259160_9D69_4D25_AF0F_0EC01BAB2D6E_.wvu.FilterData" localSheetId="0" hidden="1">'на 01.04.2024'!$A$6:$J$324</definedName>
    <definedName name="Z_E0415026_A3A4_4408_93D6_8180A1256A98_.wvu.FilterData" localSheetId="0" hidden="1">'на 01.04.2024'!$A$6:$J$324</definedName>
    <definedName name="Z_E06FEE19_D4C1_4288_ADA7_5CB65BBBB4B6_.wvu.FilterData" localSheetId="0" hidden="1">'на 01.04.2024'!$A$6:$J$324</definedName>
    <definedName name="Z_E08AFE05_9FC9_4440_8CA6_890648C8FE48_.wvu.FilterData" localSheetId="0" hidden="1">'на 01.04.2024'!$A$6:$J$324</definedName>
    <definedName name="Z_E0B34E03_0754_4713_9A98_5ACEE69C9E71_.wvu.FilterData" localSheetId="0" hidden="1">'на 01.04.2024'!$A$6:$G$121</definedName>
    <definedName name="Z_E0DEC4BA_F2CF_4873_BD20_3707809CEDFC_.wvu.FilterData" localSheetId="0" hidden="1">'на 01.04.2024'!$A$6:$J$324</definedName>
    <definedName name="Z_E0E3B8AF_5B77_4DA0_B7D8_5635D832D443_.wvu.FilterData" localSheetId="0" hidden="1">'на 01.04.2024'!$A$6:$J$324</definedName>
    <definedName name="Z_E0EB272F_1699_4229_8D78_92367A8712AB_.wvu.FilterData" localSheetId="0" hidden="1">'на 01.04.2024'!$A$6:$J$324</definedName>
    <definedName name="Z_E1581052_A723_4DE8_9979_FA35E981F8B3_.wvu.FilterData" localSheetId="0" hidden="1">'на 01.04.2024'!$A$6:$J$324</definedName>
    <definedName name="Z_E189E240_5BD5_4C39_9F82_FF5A433FDB2D_.wvu.FilterData" localSheetId="0" hidden="1">'на 01.04.2024'!$A$6:$J$324</definedName>
    <definedName name="Z_E18C4C56_96E9_4729_BE3C_D031E3EAEA78_.wvu.FilterData" localSheetId="0" hidden="1">'на 01.04.2024'!$A$6:$J$324</definedName>
    <definedName name="Z_E1A729E0_DD8C_4AD9_AF2C_A40142E150DB_.wvu.FilterData" localSheetId="0" hidden="1">'на 01.04.2024'!$A$6:$J$324</definedName>
    <definedName name="Z_E1BA3DBF_A98B_478A_B5DD_05754C89A32D_.wvu.FilterData" localSheetId="0" hidden="1">'на 01.04.2024'!$A$6:$J$324</definedName>
    <definedName name="Z_E1E7843B_3EC3_4FFF_9B1C_53E7DE6A4004_.wvu.FilterData" localSheetId="0" hidden="1">'на 01.04.2024'!$A$6:$G$121</definedName>
    <definedName name="Z_E1E93EEC_8FDB_4710_B206_5119E8D47E4E_.wvu.FilterData" localSheetId="0" hidden="1">'на 01.04.2024'!$A$6:$J$324</definedName>
    <definedName name="Z_E25FE844_1AD8_4E16_B2DB_9033A702F13A_.wvu.FilterData" localSheetId="0" hidden="1">'на 01.04.2024'!$A$6:$G$121</definedName>
    <definedName name="Z_E2861A4E_263A_4BE6_9223_2DA352B0AD2D_.wvu.FilterData" localSheetId="0" hidden="1">'на 01.04.2024'!$A$6:$G$121</definedName>
    <definedName name="Z_E2FB76DF_1C94_4620_8087_FEE12FDAA3D2_.wvu.FilterData" localSheetId="0" hidden="1">'на 01.04.2024'!$A$6:$G$121</definedName>
    <definedName name="Z_E32A8700_E851_4315_A889_932E30063272_.wvu.FilterData" localSheetId="0" hidden="1">'на 01.04.2024'!$A$6:$J$324</definedName>
    <definedName name="Z_E3725577_5F2B_4F48_8481_8EAB51FE2F30_.wvu.FilterData" localSheetId="0" hidden="1">'на 01.04.2024'!$A$6:$J$324</definedName>
    <definedName name="Z_E39490FA_BEC0_404A_A45F_35965667BCBC_.wvu.FilterData" localSheetId="0" hidden="1">'на 01.04.2024'!$A$6:$J$324</definedName>
    <definedName name="Z_E3C6ECC1_0F12_435D_9B36_B23F6133337F_.wvu.FilterData" localSheetId="0" hidden="1">'на 01.04.2024'!$A$6:$G$121</definedName>
    <definedName name="Z_E3D66AC9_FAFE_4A2C_835B_15509E003077_.wvu.FilterData" localSheetId="0" hidden="1">'на 01.04.2024'!$A$6:$J$324</definedName>
    <definedName name="Z_E3D8252D_A731_4094_859B_46640011C709_.wvu.FilterData" localSheetId="0" hidden="1">'на 01.04.2024'!$A$6:$J$324</definedName>
    <definedName name="Z_E3FB0B12_0C6E_4BBD_B35C_2F8B1D76B1EB_.wvu.FilterData" localSheetId="0" hidden="1">'на 01.04.2024'!$A$6:$J$324</definedName>
    <definedName name="Z_E41459EA_F056_44F0_B971_CA485B38C4A7_.wvu.FilterData" localSheetId="0" hidden="1">'на 01.04.2024'!$A$6:$J$324</definedName>
    <definedName name="Z_E437F2F2_3B79_49F0_9901_D31498A163D7_.wvu.FilterData" localSheetId="0" hidden="1">'на 01.04.2024'!$A$6:$J$324</definedName>
    <definedName name="Z_E43D4848_1A7E_4044_9203_B68E2E9AAE7C_.wvu.FilterData" localSheetId="0" hidden="1">'на 01.04.2024'!$A$6:$J$324</definedName>
    <definedName name="Z_E4BC7956_6419_4844_8010_327F93A58743_.wvu.FilterData" localSheetId="0" hidden="1">'на 01.04.2024'!$A$6:$J$324</definedName>
    <definedName name="Z_E4D561CA_B40D_42F8_A253_E1B301A10539_.wvu.FilterData" localSheetId="0" hidden="1">'на 01.04.2024'!$A$6:$J$324</definedName>
    <definedName name="Z_E531BAEE_E556_4AEF_B35B_C675BD99939C_.wvu.FilterData" localSheetId="0" hidden="1">'на 01.04.2024'!$A$6:$J$324</definedName>
    <definedName name="Z_E563A17B_3B3B_4B28_89D6_A5FC82DB33C2_.wvu.FilterData" localSheetId="0" hidden="1">'на 01.04.2024'!$A$6:$J$324</definedName>
    <definedName name="Z_E595EE4B_3BD8_4B57_9722_7D807AF05B12_.wvu.FilterData" localSheetId="0" hidden="1">'на 01.04.2024'!$A$6:$J$324</definedName>
    <definedName name="Z_E5B904A9_4308_4737_81FF_A7BC4BCD538C_.wvu.FilterData" localSheetId="0" hidden="1">'на 01.04.2024'!$A$6:$J$324</definedName>
    <definedName name="Z_E5B9BF23_8662_46F3_A63F_71213C909DCF_.wvu.FilterData" localSheetId="0" hidden="1">'на 01.04.2024'!$A$6:$J$324</definedName>
    <definedName name="Z_E5DA1B9B_62F2_4CE6_9A2F_0A446D4275B1_.wvu.FilterData" localSheetId="0" hidden="1">'на 01.04.2024'!$A$6:$J$324</definedName>
    <definedName name="Z_E5EC7523_F88D_4AD4_9A8D_84C16AB7BFC1_.wvu.FilterData" localSheetId="0" hidden="1">'на 01.04.2024'!$A$6:$J$324</definedName>
    <definedName name="Z_E62E0FFE_7555_4927_BA87_96C72751599B_.wvu.FilterData" localSheetId="0" hidden="1">'на 01.04.2024'!$A$6:$J$324</definedName>
    <definedName name="Z_E64668E0_9086_4748_A397_C9C52293A8D6_.wvu.FilterData" localSheetId="0" hidden="1">'на 01.04.2024'!$A$6:$J$324</definedName>
    <definedName name="Z_E67212BE_7DD8_43FE_9A0E_049943328FA4_.wvu.FilterData" localSheetId="0" hidden="1">'на 01.04.2024'!$A$6:$J$324</definedName>
    <definedName name="Z_E6B0F607_AC37_4539_B427_EA5DBDA71490_.wvu.FilterData" localSheetId="0" hidden="1">'на 01.04.2024'!$A$6:$J$324</definedName>
    <definedName name="Z_E6BEB68E_1813_43FA_83CB_AD563380E01C_.wvu.FilterData" localSheetId="0" hidden="1">'на 01.04.2024'!$A$6:$J$324</definedName>
    <definedName name="Z_E6F2229B_648C_45EB_AFDD_48E1933E9057_.wvu.FilterData" localSheetId="0" hidden="1">'на 01.04.2024'!$A$6:$J$324</definedName>
    <definedName name="Z_E6FDBCA4_8B7D_4D18_A85E_46F866A0BA3E_.wvu.FilterData" localSheetId="0" hidden="1">'на 01.04.2024'!$A$6:$J$324</definedName>
    <definedName name="Z_E7901072_44B2_4803_8DC7_3679CCBA4C9B_.wvu.FilterData" localSheetId="0" hidden="1">'на 01.04.2024'!$A$6:$J$324</definedName>
    <definedName name="Z_E79A0EA5_52A1_4025_997A_295E408CC35E_.wvu.FilterData" localSheetId="0" hidden="1">'на 01.04.2024'!$A$6:$J$324</definedName>
    <definedName name="Z_E79ABD49_719F_4887_A43D_3DE66BF8AD95_.wvu.FilterData" localSheetId="0" hidden="1">'на 01.04.2024'!$A$6:$J$324</definedName>
    <definedName name="Z_E7E34260_E3FF_494E_BB4E_1D372EA1276B_.wvu.FilterData" localSheetId="0" hidden="1">'на 01.04.2024'!$A$6:$J$324</definedName>
    <definedName name="Z_E803C68D_218A_4136_A72E_D1C584AEA12E_.wvu.FilterData" localSheetId="0" hidden="1">'на 01.04.2024'!$A$6:$J$324</definedName>
    <definedName name="Z_E818C85D_F563_4BCC_9747_0856B0207D9A_.wvu.FilterData" localSheetId="0" hidden="1">'на 01.04.2024'!$A$6:$J$324</definedName>
    <definedName name="Z_E82792CF_B779_4AD9_9A8F_1460484FCA49_.wvu.FilterData" localSheetId="0" hidden="1">'на 01.04.2024'!$A$6:$J$324</definedName>
    <definedName name="Z_E82C4687_5D5F_44E1_B3CD_248A8B745A35_.wvu.FilterData" localSheetId="0" hidden="1">'на 01.04.2024'!$A$6:$J$324</definedName>
    <definedName name="Z_E83E9BD8_85E8_4A58_A0B6_0F6FAEE0DDFB_.wvu.FilterData" localSheetId="0" hidden="1">'на 01.04.2024'!$A$6:$J$324</definedName>
    <definedName name="Z_E85A9955_A3DD_46D7_A4A3_9B67A0E2B00C_.wvu.FilterData" localSheetId="0" hidden="1">'на 01.04.2024'!$A$6:$J$324</definedName>
    <definedName name="Z_E85CF805_B7EC_4B8E_BF6B_2D35F453C813_.wvu.FilterData" localSheetId="0" hidden="1">'на 01.04.2024'!$A$6:$J$324</definedName>
    <definedName name="Z_E8619C4F_9D0C_40CF_8636_CF30BDB53D78_.wvu.FilterData" localSheetId="0" hidden="1">'на 01.04.2024'!$A$6:$J$324</definedName>
    <definedName name="Z_E86B59AB_8419_4B63_BADC_4C4DB9795CAA_.wvu.FilterData" localSheetId="0" hidden="1">'на 01.04.2024'!$A$6:$J$324</definedName>
    <definedName name="Z_E87F17F9_955F_4F0C_8155_B5A522DA71CF_.wvu.FilterData" localSheetId="0" hidden="1">'на 01.04.2024'!$A$6:$J$324</definedName>
    <definedName name="Z_E88E1D11_18C0_4724_9D4F_2C85DDF57564_.wvu.FilterData" localSheetId="0" hidden="1">'на 01.04.2024'!$A$6:$G$121</definedName>
    <definedName name="Z_E8A10C98_7FB3_4F53_A0BF_0783995E971D_.wvu.FilterData" localSheetId="0" hidden="1">'на 01.04.2024'!$A$6:$J$324</definedName>
    <definedName name="Z_E8E447B7_386A_4449_A267_EA8A8ED2E9DF_.wvu.FilterData" localSheetId="0" hidden="1">'на 01.04.2024'!$A$6:$J$324</definedName>
    <definedName name="Z_E922E6D4_162D_4B22_BA5C_1C9F4400B93D_.wvu.FilterData" localSheetId="0" hidden="1">'на 01.04.2024'!$A$6:$J$324</definedName>
    <definedName name="Z_E930EB23_A485_413D_ABCB_FAB92C52AAA4_.wvu.FilterData" localSheetId="0" hidden="1">'на 01.04.2024'!$A$6:$J$324</definedName>
    <definedName name="Z_E933C535_3365_4784_A06A_0832C19C4228_.wvu.FilterData" localSheetId="0" hidden="1">'на 01.04.2024'!$A$6:$J$324</definedName>
    <definedName name="Z_E952215A_EF2B_4724_A091_1F77A330F7A6_.wvu.FilterData" localSheetId="0" hidden="1">'на 01.04.2024'!$A$6:$J$324</definedName>
    <definedName name="Z_E9A4F66F_BB40_4C19_8750_6E61AF1D74A1_.wvu.FilterData" localSheetId="0" hidden="1">'на 01.04.2024'!$A$6:$J$324</definedName>
    <definedName name="Z_EA16B1A6_A575_4BB9_B51E_98E088646246_.wvu.FilterData" localSheetId="0" hidden="1">'на 01.04.2024'!$A$6:$J$324</definedName>
    <definedName name="Z_EA234825_5817_4C50_AC45_83D70F061045_.wvu.FilterData" localSheetId="0" hidden="1">'на 01.04.2024'!$A$6:$J$324</definedName>
    <definedName name="Z_EA23A076_D755_4015_9B84_BEFD1DB876FC_.wvu.FilterData" localSheetId="0" hidden="1">'на 01.04.2024'!$A$6:$J$324</definedName>
    <definedName name="Z_EA26BD39_D295_43F0_9554_645E38E73803_.wvu.FilterData" localSheetId="0" hidden="1">'на 01.04.2024'!$A$6:$J$324</definedName>
    <definedName name="Z_EA769D6D_3269_481D_9974_BC10C6C55FF6_.wvu.FilterData" localSheetId="0" hidden="1">'на 01.04.2024'!$A$6:$G$121</definedName>
    <definedName name="Z_EA7BB06C_40E6_4375_9BE4_353C118D0D8A_.wvu.FilterData" localSheetId="0" hidden="1">'на 01.04.2024'!$A$6:$J$324</definedName>
    <definedName name="Z_EAEC0497_D454_492F_A78A_948CBC8B7349_.wvu.FilterData" localSheetId="0" hidden="1">'на 01.04.2024'!$A$6:$J$324</definedName>
    <definedName name="Z_EB2D8BE6_72BC_4D23_BEC7_DBF109493B0C_.wvu.FilterData" localSheetId="0" hidden="1">'на 01.04.2024'!$A$6:$J$324</definedName>
    <definedName name="Z_EB4D211F_79BE_4989_9C27_0BADB5578274_.wvu.FilterData" localSheetId="0" hidden="1">'на 01.04.2024'!$A$6:$J$324</definedName>
    <definedName name="Z_EBCDBD63_50FE_4D52_B280_2A723FA77236_.wvu.FilterData" localSheetId="0" hidden="1">'на 01.04.2024'!$A$6:$G$121</definedName>
    <definedName name="Z_EBE6EB5A_28BA_42FD_8E13_84A84E5CEFFA_.wvu.FilterData" localSheetId="0" hidden="1">'на 01.04.2024'!$A$6:$J$324</definedName>
    <definedName name="Z_EC1A3FA6_73C0_4B78_91F1_4D1798040C34_.wvu.FilterData" localSheetId="0" hidden="1">'на 01.04.2024'!$A$6:$J$324</definedName>
    <definedName name="Z_EC6B58CC_C695_4EAF_B026_DA7CE6279D7A_.wvu.FilterData" localSheetId="0" hidden="1">'на 01.04.2024'!$A$6:$J$324</definedName>
    <definedName name="Z_EC741CE0_C720_481D_9CFE_596247B0CF36_.wvu.FilterData" localSheetId="0" hidden="1">'на 01.04.2024'!$A$6:$J$324</definedName>
    <definedName name="Z_EC7DFC56_670B_4634_9C36_1A0E9779A8AB_.wvu.FilterData" localSheetId="0" hidden="1">'на 01.04.2024'!$A$6:$J$324</definedName>
    <definedName name="Z_EC7EDFF4_8717_443E_A482_A625A9C4247F_.wvu.FilterData" localSheetId="0" hidden="1">'на 01.04.2024'!$A$6:$J$324</definedName>
    <definedName name="Z_EC900011_F272_4D76_BA18_A39600700B39_.wvu.FilterData" localSheetId="0" hidden="1">'на 01.04.2024'!$A$6:$J$324</definedName>
    <definedName name="Z_EC9A5E29_A428_40C4_9161_9C55FAB1EFDB_.wvu.FilterData" localSheetId="0" hidden="1">'на 01.04.2024'!$A$6:$J$324</definedName>
    <definedName name="Z_EC9C440E_29D9_4209_81C9_08FA39A99B70_.wvu.FilterData" localSheetId="0" hidden="1">'на 01.04.2024'!$A$6:$J$324</definedName>
    <definedName name="Z_ECDACD81_C235_4983_A4F4_DD0DF415537B_.wvu.FilterData" localSheetId="0" hidden="1">'на 01.04.2024'!$A$6:$J$324</definedName>
    <definedName name="Z_ECDB9DF1_6EBE_4872_A4EA_C132DB4F17D1_.wvu.FilterData" localSheetId="0" hidden="1">'на 01.04.2024'!$A$6:$J$324</definedName>
    <definedName name="Z_ED062811_EB69_48A4_A670_1ACDB0B62102_.wvu.FilterData" localSheetId="0" hidden="1">'на 01.04.2024'!$A$6:$J$324</definedName>
    <definedName name="Z_ED3CA1AD_27FA_49EB_91E7_60AB4F0D9C59_.wvu.FilterData" localSheetId="0" hidden="1">'на 01.04.2024'!$A$6:$J$324</definedName>
    <definedName name="Z_ED5F05CF_0821_469C_A3FE_35B2692E3A2E_.wvu.FilterData" localSheetId="0" hidden="1">'на 01.04.2024'!$A$6:$J$324</definedName>
    <definedName name="Z_ED74FBD3_DF35_4798_8C2A_7ADA46D140AA_.wvu.FilterData" localSheetId="0" hidden="1">'на 01.04.2024'!$A$6:$G$121</definedName>
    <definedName name="Z_EDC4D00A_1715_4FE8_9451_D9C7CDD0C45C_.wvu.FilterData" localSheetId="0" hidden="1">'на 01.04.2024'!$A$6:$J$324</definedName>
    <definedName name="Z_EE680255_75A1_4DDB_913F_4A1F3421B50B_.wvu.FilterData" localSheetId="0" hidden="1">'на 01.04.2024'!$A$6:$J$324</definedName>
    <definedName name="Z_EEA670F4_FD70_410C_B154_2B68A58088BB_.wvu.FilterData" localSheetId="0" hidden="1">'на 01.04.2024'!$A$6:$J$324</definedName>
    <definedName name="Z_EED7532F_3F8E_4159_866F_A5A51397E489_.wvu.FilterData" localSheetId="0" hidden="1">'на 01.04.2024'!$A$6:$J$324</definedName>
    <definedName name="Z_EEDEE6DA_8279_4F84_B5A2_4D9FC4BBFC9B_.wvu.FilterData" localSheetId="0" hidden="1">'на 01.04.2024'!$A$6:$J$324</definedName>
    <definedName name="Z_EF1610FE_843B_4864_9DAD_05F697DD47DC_.wvu.FilterData" localSheetId="0" hidden="1">'на 01.04.2024'!$A$6:$J$324</definedName>
    <definedName name="Z_EF3A4F6C_A94D_4157_A010_B703899327B3_.wvu.FilterData" localSheetId="0" hidden="1">'на 01.04.2024'!$A$6:$J$324</definedName>
    <definedName name="Z_EF821C5C_6F3C_4E0A_8049_77A078C015B6_.wvu.FilterData" localSheetId="0" hidden="1">'на 01.04.2024'!$A$6:$J$324</definedName>
    <definedName name="Z_EFFADE78_6F23_4B5D_AE74_3E82BA29B398_.wvu.FilterData" localSheetId="0" hidden="1">'на 01.04.2024'!$A$6:$G$121</definedName>
    <definedName name="Z_F05EFB87_3BE7_41AF_8465_1EA73F5E8818_.wvu.FilterData" localSheetId="0" hidden="1">'на 01.04.2024'!$A$6:$J$324</definedName>
    <definedName name="Z_F0EB967D_F079_4FD4_AD5F_5BA84E405B49_.wvu.FilterData" localSheetId="0" hidden="1">'на 01.04.2024'!$A$6:$J$324</definedName>
    <definedName name="Z_F1034BFA_1A69_4FC2_AF03_194D1772ED46_.wvu.FilterData" localSheetId="0" hidden="1">'на 01.04.2024'!$A$6:$J$324</definedName>
    <definedName name="Z_F103F4AF_E8E2_4F3E_A9FD_DB934D8E8A41_.wvu.FilterData" localSheetId="0" hidden="1">'на 01.04.2024'!$A$6:$J$324</definedName>
    <definedName name="Z_F140A98E_30AA_4FD0_8B93_08F8951EDE5E_.wvu.FilterData" localSheetId="0" hidden="1">'на 01.04.2024'!$A$6:$G$121</definedName>
    <definedName name="Z_F1D58EA3_233E_4B2C_907F_20FB7B32BCEB_.wvu.FilterData" localSheetId="0" hidden="1">'на 01.04.2024'!$A$6:$J$324</definedName>
    <definedName name="Z_F1FF83CB_C105_4045_8D1C_1656D8BA7B97_.wvu.FilterData" localSheetId="0" hidden="1">'на 01.04.2024'!$A$6:$J$324</definedName>
    <definedName name="Z_F2110B0B_AAE7_42F0_B553_C360E9249AD4_.wvu.Cols" localSheetId="0" hidden="1">'на 01.04.2024'!#REF!,'на 01.04.2024'!#REF!,'на 01.04.2024'!$K:$BI</definedName>
    <definedName name="Z_F2110B0B_AAE7_42F0_B553_C360E9249AD4_.wvu.FilterData" localSheetId="0" hidden="1">'на 01.04.2024'!$A$6:$J$324</definedName>
    <definedName name="Z_F2110B0B_AAE7_42F0_B553_C360E9249AD4_.wvu.PrintArea" localSheetId="0" hidden="1">'на 01.04.2024'!$A$1:$BI$81</definedName>
    <definedName name="Z_F2110B0B_AAE7_42F0_B553_C360E9249AD4_.wvu.PrintTitles" localSheetId="0" hidden="1">'на 01.04.2024'!$4:$6</definedName>
    <definedName name="Z_F2297F69_EEB2_47F1_B378_3E0399CA26A1_.wvu.FilterData" localSheetId="0" hidden="1">'на 01.04.2024'!$A$6:$J$324</definedName>
    <definedName name="Z_F24FF7CE_BEE9_4D69_9CC9_1D573409219A_.wvu.FilterData" localSheetId="0" hidden="1">'на 01.04.2024'!$A$6:$J$324</definedName>
    <definedName name="Z_F278667C_3752_4E5E_BBEE_5A1D429FAB93_.wvu.FilterData" localSheetId="0" hidden="1">'на 01.04.2024'!$A$6:$J$324</definedName>
    <definedName name="Z_F2B210B3_A608_46A5_94E1_E525F8F6A2C4_.wvu.FilterData" localSheetId="0" hidden="1">'на 01.04.2024'!$A$6:$J$324</definedName>
    <definedName name="Z_F304AA00_B14E_4276_98BB_A5E040C2BE83_.wvu.FilterData" localSheetId="0" hidden="1">'на 01.04.2024'!$A$6:$J$324</definedName>
    <definedName name="Z_F30FADD4_07E9_4B4F_B53A_86E542EF0570_.wvu.FilterData" localSheetId="0" hidden="1">'на 01.04.2024'!$A$6:$J$324</definedName>
    <definedName name="Z_F31E06D7_BB46_4306_AC80_7D867336978C_.wvu.FilterData" localSheetId="0" hidden="1">'на 01.04.2024'!$A$6:$J$324</definedName>
    <definedName name="Z_F338BCFF_FE37_4512_82DE_8C10862CD583_.wvu.FilterData" localSheetId="0" hidden="1">'на 01.04.2024'!$A$6:$J$324</definedName>
    <definedName name="Z_F33B77A9_71E4_4F9B_8072_7CFC39B3FC50_.wvu.FilterData" localSheetId="0" hidden="1">'на 01.04.2024'!$A$6:$J$324</definedName>
    <definedName name="Z_F34EC6B1_390D_4B75_852C_F8775ACC3B29_.wvu.FilterData" localSheetId="0" hidden="1">'на 01.04.2024'!$A$6:$J$324</definedName>
    <definedName name="Z_F3A6411A_7F58_4AA4_A47E_73B872E59DC0_.wvu.FilterData" localSheetId="0" hidden="1">'на 01.04.2024'!$A$6:$J$324</definedName>
    <definedName name="Z_F3E148B1_ED1B_4330_84E7_EFC4722C807A_.wvu.FilterData" localSheetId="0" hidden="1">'на 01.04.2024'!$A$6:$J$324</definedName>
    <definedName name="Z_F3EB4276_07ED_4C3D_8305_EFD9881E26ED_.wvu.FilterData" localSheetId="0" hidden="1">'на 01.04.2024'!$A$6:$J$324</definedName>
    <definedName name="Z_F3F1BB49_52AF_48BB_95BC_060170851629_.wvu.FilterData" localSheetId="0" hidden="1">'на 01.04.2024'!$A$6:$J$324</definedName>
    <definedName name="Z_F3FAABC6_8E09_4D92_9132_85B2510C1FBC_.wvu.FilterData" localSheetId="0" hidden="1">'на 01.04.2024'!$A$6:$J$324</definedName>
    <definedName name="Z_F4076323_D8DB_4953_BA80_421C6CCA74EB_.wvu.FilterData" localSheetId="0" hidden="1">'на 01.04.2024'!$A$6:$J$324</definedName>
    <definedName name="Z_F413BB5D_EA53_42FB_84EF_A630DFA6E3CE_.wvu.FilterData" localSheetId="0" hidden="1">'на 01.04.2024'!$A$6:$J$324</definedName>
    <definedName name="Z_F424C8EB_1FD1_4B7C_BB16_C87F07FB1A66_.wvu.FilterData" localSheetId="0" hidden="1">'на 01.04.2024'!$A$6:$J$324</definedName>
    <definedName name="Z_F46E435E_1980_4C47_9CBE_B327135E4570_.wvu.FilterData" localSheetId="0" hidden="1">'на 01.04.2024'!$A$6:$J$324</definedName>
    <definedName name="Z_F48552A9_1F3B_415E_B25A_3A35D2E6EB46_.wvu.FilterData" localSheetId="0" hidden="1">'на 01.04.2024'!$A$6:$J$324</definedName>
    <definedName name="Z_F4B370BE_A7CE_4BF8_A9D2_E5262584ECE2_.wvu.FilterData" localSheetId="0" hidden="1">'на 01.04.2024'!$A$6:$J$324</definedName>
    <definedName name="Z_F4D51502_0CCD_4E1C_8387_D94D30666E39_.wvu.FilterData" localSheetId="0" hidden="1">'на 01.04.2024'!$A$6:$J$324</definedName>
    <definedName name="Z_F52002B9_A233_461F_9C02_2195A969869E_.wvu.FilterData" localSheetId="0" hidden="1">'на 01.04.2024'!$A$6:$J$324</definedName>
    <definedName name="Z_F54BE337_E584_450F_96D8_856C58939C13_.wvu.FilterData" localSheetId="0" hidden="1">'на 01.04.2024'!$A$6:$J$324</definedName>
    <definedName name="Z_F558DEA7_612A_44C7_B077_E65698B26505_.wvu.FilterData" localSheetId="0" hidden="1">'на 01.04.2024'!$A$6:$J$324</definedName>
    <definedName name="Z_F5860B2E_034B_467D_B92B_2E710E85FA76_.wvu.FilterData" localSheetId="0" hidden="1">'на 01.04.2024'!$A$6:$J$324</definedName>
    <definedName name="Z_F58680BA_6ED5_407F_B9AE_851D451E01EE_.wvu.FilterData" localSheetId="0" hidden="1">'на 01.04.2024'!$A$6:$J$324</definedName>
    <definedName name="Z_F5904F57_BE1E_4C1A_B9F2_3334C6090028_.wvu.FilterData" localSheetId="0" hidden="1">'на 01.04.2024'!$A$6:$J$324</definedName>
    <definedName name="Z_F5A92536_7ADF_4574_9094_4E9E2907828D_.wvu.FilterData" localSheetId="0" hidden="1">'на 01.04.2024'!$A$6:$J$324</definedName>
    <definedName name="Z_F5E5B384_11B7_4F24_ADF6_08A6C35ADF77_.wvu.FilterData" localSheetId="0" hidden="1">'на 01.04.2024'!$A$6:$J$324</definedName>
    <definedName name="Z_F5F50589_1DF0_4A91_A5AE_A081904AF6B0_.wvu.FilterData" localSheetId="0" hidden="1">'на 01.04.2024'!$A$6:$J$324</definedName>
    <definedName name="Z_F66AFAC6_2D91_47B3_B144_43AE4E90F02F_.wvu.FilterData" localSheetId="0" hidden="1">'на 01.04.2024'!$A$6:$J$324</definedName>
    <definedName name="Z_F675BEC0_5D51_42CD_8359_31DF2F226166_.wvu.FilterData" localSheetId="0" hidden="1">'на 01.04.2024'!$A$6:$J$324</definedName>
    <definedName name="Z_F67FDAF6_C7A9_4739_99A3_F2A8656C78C0_.wvu.FilterData" localSheetId="0" hidden="1">'на 01.04.2024'!$A$6:$J$324</definedName>
    <definedName name="Z_F6921BC4_E0E6_4AEF_829D_3CF79503065A_.wvu.FilterData" localSheetId="0" hidden="1">'на 01.04.2024'!$A$6:$J$324</definedName>
    <definedName name="Z_F6F4D1CA_4991_462D_A51D_FD0D91822706_.wvu.FilterData" localSheetId="0" hidden="1">'на 01.04.2024'!$A$6:$J$324</definedName>
    <definedName name="Z_F731E429_1EEA_443F_A17D_E6EB986E228C_.wvu.FilterData" localSheetId="0" hidden="1">'на 01.04.2024'!$A$6:$J$324</definedName>
    <definedName name="Z_F7E84A2A_268F_49A2_9175_3ADFDAD9A1AF_.wvu.FilterData" localSheetId="0" hidden="1">'на 01.04.2024'!$A$6:$J$324</definedName>
    <definedName name="Z_F7FC106B_79FE_40D3_AA43_206A7284AC4B_.wvu.FilterData" localSheetId="0" hidden="1">'на 01.04.2024'!$A$6:$J$324</definedName>
    <definedName name="Z_F800C951_7E3C_42D6_B362_3CDF78E7F025_.wvu.FilterData" localSheetId="0" hidden="1">'на 01.04.2024'!$A$6:$J$324</definedName>
    <definedName name="Z_F8B0DEDC_32C7_4D2C_9923_D4A5441ED454_.wvu.FilterData" localSheetId="0" hidden="1">'на 01.04.2024'!$A$6:$J$324</definedName>
    <definedName name="Z_F8CD48ED_A67F_492E_A417_09D352E93E12_.wvu.FilterData" localSheetId="0" hidden="1">'на 01.04.2024'!$A$6:$G$121</definedName>
    <definedName name="Z_F8E02295_4C4F_4DE1_ACF5_8151BB17EB6E_.wvu.FilterData" localSheetId="0" hidden="1">'на 01.04.2024'!$A$6:$J$324</definedName>
    <definedName name="Z_F8E4304E_2CC4_4F73_A08A_BA6FE8EB77EF_.wvu.FilterData" localSheetId="0" hidden="1">'на 01.04.2024'!$A$6:$J$324</definedName>
    <definedName name="Z_F9AF50D2_05C8_4D13_9F15_43FAA7F1CB7A_.wvu.FilterData" localSheetId="0" hidden="1">'на 01.04.2024'!$A$6:$J$324</definedName>
    <definedName name="Z_F9B9A5C0_E391_4CCC_95EA_AF425221E5C4_.wvu.FilterData" localSheetId="0" hidden="1">'на 01.04.2024'!$A$6:$J$324</definedName>
    <definedName name="Z_F9F96D65_7E5D_4EDB_B47B_CD800EE8793F_.wvu.FilterData" localSheetId="0" hidden="1">'на 01.04.2024'!$A$6:$G$121</definedName>
    <definedName name="Z_FA0158D7_5D42_4521_AFCC_0FD96CFB6680_.wvu.FilterData" localSheetId="0" hidden="1">'на 01.04.2024'!$A$6:$J$324</definedName>
    <definedName name="Z_FA263ADC_F7F9_4F21_8D0A_B162CFE58321_.wvu.FilterData" localSheetId="0" hidden="1">'на 01.04.2024'!$A$6:$J$324</definedName>
    <definedName name="Z_FA270880_5E39_4EAA_BE02_BDB906770A67_.wvu.FilterData" localSheetId="0" hidden="1">'на 01.04.2024'!$A$6:$J$324</definedName>
    <definedName name="Z_FA47CA05_CCF1_4EDC_AAF6_26967695B1D8_.wvu.FilterData" localSheetId="0" hidden="1">'на 01.04.2024'!$A$6:$J$324</definedName>
    <definedName name="Z_FA687933_7694_4C0F_8982_34C11239740C_.wvu.FilterData" localSheetId="0" hidden="1">'на 01.04.2024'!$A$6:$J$324</definedName>
    <definedName name="Z_FA9FECB8_BA16_47CC_97A5_FF0276B7BA2A_.wvu.FilterData" localSheetId="0" hidden="1">'на 01.04.2024'!$A$6:$J$324</definedName>
    <definedName name="Z_FADBBBF4_A5FD_47EA_87AF_F3DC2DF00CA8_.wvu.FilterData" localSheetId="0" hidden="1">'на 01.04.2024'!$A$6:$J$324</definedName>
    <definedName name="Z_FAEA1540_FB92_4A7F_8E18_381E2C6FAF74_.wvu.FilterData" localSheetId="0" hidden="1">'на 01.04.2024'!$A$6:$G$121</definedName>
    <definedName name="Z_FAFAE96F_8BAB_4D62_8B50_A5F2D1B08FBB_.wvu.FilterData" localSheetId="0" hidden="1">'на 01.04.2024'!$A$6:$J$324</definedName>
    <definedName name="Z_FB229BDB_3A6C_4BB8_B8E6_A67636835C83_.wvu.FilterData" localSheetId="0" hidden="1">'на 01.04.2024'!$A$6:$J$324</definedName>
    <definedName name="Z_FB2B2898_07E8_4F64_9660_A5CFE0C3B2A1_.wvu.FilterData" localSheetId="0" hidden="1">'на 01.04.2024'!$A$6:$J$324</definedName>
    <definedName name="Z_FB2BF477_D0B5_422C_B79D_FDEC3D26BD5E_.wvu.FilterData" localSheetId="0" hidden="1">'на 01.04.2024'!$A$6:$J$324</definedName>
    <definedName name="Z_FB35B37B_2F7F_4D23_B40F_380D683C704C_.wvu.FilterData" localSheetId="0" hidden="1">'на 01.04.2024'!$A$6:$J$324</definedName>
    <definedName name="Z_FB36674F_EA77_4276_ADC4_92BDAF28A2CB_.wvu.FilterData" localSheetId="0" hidden="1">'на 01.04.2024'!$A$6:$J$324</definedName>
    <definedName name="Z_FB4C9D56_2EDB_4CD4_9DFE_7C214EA770EC_.wvu.FilterData" localSheetId="0" hidden="1">'на 01.04.2024'!$A$6:$J$324</definedName>
    <definedName name="Z_FB950159_36A0_4459_8C0C_3AA3A2B4DEC9_.wvu.FilterData" localSheetId="0" hidden="1">'на 01.04.2024'!$A$6:$J$324</definedName>
    <definedName name="Z_FBE2EB42_7C8D_40DA_8BFA_706BF49FCFDE_.wvu.FilterData" localSheetId="0" hidden="1">'на 01.04.2024'!$A$6:$J$324</definedName>
    <definedName name="Z_FBEEEF36_B47B_4551_8D8A_904E9E1222D4_.wvu.FilterData" localSheetId="0" hidden="1">'на 01.04.2024'!$A$6:$G$121</definedName>
    <definedName name="Z_FBFEC7B7_C5D0_44F3_87E7_66C52A67E842_.wvu.FilterData" localSheetId="0" hidden="1">'на 01.04.2024'!$A$6:$J$324</definedName>
    <definedName name="Z_FC3CE0E0_62AD_4DFE_9E6D_61D173C71E73_.wvu.FilterData" localSheetId="0" hidden="1">'на 01.04.2024'!$A$6:$J$324</definedName>
    <definedName name="Z_FC4C3009_E36C_43FD_8BFB_98FFC232780E_.wvu.FilterData" localSheetId="0" hidden="1">'на 01.04.2024'!$A$6:$J$324</definedName>
    <definedName name="Z_FC5D3D29_E6B6_4724_B01C_EFC5C58D36F7_.wvu.FilterData" localSheetId="0" hidden="1">'на 01.04.2024'!$A$6:$J$324</definedName>
    <definedName name="Z_FC5FC493_AFA8_41A4_87B0_C433EF48A58A_.wvu.FilterData" localSheetId="0" hidden="1">'на 01.04.2024'!$A$6:$J$324</definedName>
    <definedName name="Z_FC8DF947_D902_4089_91EA_22D68229174F_.wvu.FilterData" localSheetId="0" hidden="1">'на 01.04.2024'!$A$6:$J$324</definedName>
    <definedName name="Z_FC921717_EFFF_4C5F_AE15_5DB48A6B2DDC_.wvu.FilterData" localSheetId="0" hidden="1">'на 01.04.2024'!$A$6:$J$324</definedName>
    <definedName name="Z_FCC3AE73_E537_4FEF_8316_D2033D529D47_.wvu.FilterData" localSheetId="0" hidden="1">'на 01.04.2024'!$A$6:$J$324</definedName>
    <definedName name="Z_FCD2D329_BC48_4BD8_AD6B_3D3925E3177E_.wvu.FilterData" localSheetId="0" hidden="1">'на 01.04.2024'!$A$6:$J$324</definedName>
    <definedName name="Z_FCEF895C_BC27_4CBA_8452_0C5644B8223D_.wvu.FilterData" localSheetId="0" hidden="1">'на 01.04.2024'!$A$6:$J$324</definedName>
    <definedName name="Z_FCFEE462_86B3_4D22_A291_C53135F468F2_.wvu.FilterData" localSheetId="0" hidden="1">'на 01.04.2024'!$A$6:$J$324</definedName>
    <definedName name="Z_FD01F790_1BBF_4238_916B_FA56833C331E_.wvu.FilterData" localSheetId="0" hidden="1">'на 01.04.2024'!$A$6:$J$324</definedName>
    <definedName name="Z_FD0E1B66_1ED2_4768_AEAA_4813773FCD1B_.wvu.FilterData" localSheetId="0" hidden="1">'на 01.04.2024'!$A$6:$G$121</definedName>
    <definedName name="Z_FD15EC03_9595_4C02_AA67_D7720B02E344_.wvu.FilterData" localSheetId="0" hidden="1">'на 01.04.2024'!$A$6:$J$324</definedName>
    <definedName name="Z_FD3BE8C9_37F8_4B3C_B2C7_E77CF8E04BFB_.wvu.FilterData" localSheetId="0" hidden="1">'на 01.04.2024'!$A$6:$J$324</definedName>
    <definedName name="Z_FD3D5015_A741_475F_84D8_C8E06D2029C4_.wvu.FilterData" localSheetId="0" hidden="1">'на 01.04.2024'!$A$6:$J$324</definedName>
    <definedName name="Z_FD4802F9_333E_4B85_AA53_8A6A2CF89072_.wvu.FilterData" localSheetId="0" hidden="1">'на 01.04.2024'!$A$6:$J$324</definedName>
    <definedName name="Z_FD5CEF9A_4499_4018_A32D_B5C5AF11D935_.wvu.FilterData" localSheetId="0" hidden="1">'на 01.04.2024'!$A$6:$J$324</definedName>
    <definedName name="Z_FD5EDEE5_A3CE_4C43_835A_373611C65308_.wvu.FilterData" localSheetId="0" hidden="1">'на 01.04.2024'!$A$6:$J$324</definedName>
    <definedName name="Z_FD66CF31_1A62_4649_ABF8_67009C9EEFA8_.wvu.FilterData" localSheetId="0" hidden="1">'на 01.04.2024'!$A$6:$J$324</definedName>
    <definedName name="Z_FDDB310B_7AE0_49CB_BE16_F49E6EF78E5F_.wvu.FilterData" localSheetId="0" hidden="1">'на 01.04.2024'!$A$6:$J$324</definedName>
    <definedName name="Z_FDE37E7A_0D62_48F6_B80B_D6356ECC791B_.wvu.FilterData" localSheetId="0" hidden="1">'на 01.04.2024'!$A$6:$J$324</definedName>
    <definedName name="Z_FDE6536E_3A56_4D69_A159_5DB77FF6A4B2_.wvu.FilterData" localSheetId="0" hidden="1">'на 01.04.2024'!$A$6:$J$324</definedName>
    <definedName name="Z_FDFA00AD_EA6D_4937_80B9_640D5FB985EF_.wvu.FilterData" localSheetId="0" hidden="1">'на 01.04.2024'!$A$6:$J$324</definedName>
    <definedName name="Z_FE9D531A_F987_4486_AC6F_37568587E0CC_.wvu.FilterData" localSheetId="0" hidden="1">'на 01.04.2024'!$A$6:$J$324</definedName>
    <definedName name="Z_FEE18FC2_E5D2_4C59_B7D0_FDF82F2008D4_.wvu.FilterData" localSheetId="0" hidden="1">'на 01.04.2024'!$A$6:$J$324</definedName>
    <definedName name="Z_FEF0FD9C_0AF1_4157_A391_071CD507BEBA_.wvu.FilterData" localSheetId="0" hidden="1">'на 01.04.2024'!$A$6:$J$324</definedName>
    <definedName name="Z_FEFFCD5F_F237_4316_B50A_6C71D0FF3363_.wvu.FilterData" localSheetId="0" hidden="1">'на 01.04.2024'!$A$6:$J$324</definedName>
    <definedName name="Z_FF2B641B_674B_4DA5_A6F8_82831EC9F946_.wvu.FilterData" localSheetId="0" hidden="1">'на 01.04.2024'!$A$6:$J$324</definedName>
    <definedName name="Z_FF7CC20D_CA9E_46D2_A113_9EB09E8A7DF6_.wvu.FilterData" localSheetId="0" hidden="1">'на 01.04.2024'!$A$6:$G$121</definedName>
    <definedName name="Z_FF7F531F_28CE_4C28_BA81_DE242DB82E03_.wvu.FilterData" localSheetId="0" hidden="1">'на 01.04.2024'!$A$6:$J$324</definedName>
    <definedName name="Z_FF9CAECB_501B_462B_B812_A3333DD17EEE_.wvu.FilterData" localSheetId="0" hidden="1">'на 01.04.2024'!$A$6:$J$324</definedName>
    <definedName name="Z_FF9EFDBE_F5FD_432E_96BA_C22D4E9B91D4_.wvu.FilterData" localSheetId="0" hidden="1">'на 01.04.2024'!$A$6:$J$324</definedName>
    <definedName name="Z_FFBF84C0_8EC1_41E5_A130_1EB26E22D86E_.wvu.FilterData" localSheetId="0" hidden="1">'на 01.04.2024'!$A$6:$J$324</definedName>
    <definedName name="Z_FFE6C3F9_C13E_4E13_8F64_B3AD0BCC69D2_.wvu.FilterData" localSheetId="0" hidden="1">'на 01.04.2024'!$A$6:$J$324</definedName>
    <definedName name="Z_FFFC89F4_6CC5_4464_8EC3_BC7659708B14_.wvu.FilterData" localSheetId="0" hidden="1">'на 01.04.2024'!$A$6:$J$324</definedName>
    <definedName name="_xlnm.Print_Titles" localSheetId="0">'на 01.04.2024'!$4:$7</definedName>
    <definedName name="_xlnm.Print_Area" localSheetId="0">'на 01.04.2024'!$A$1:$J$123</definedName>
  </definedNames>
  <calcPr calcId="144525" fullPrecision="0"/>
  <customWorkbookViews>
    <customWorkbookView name="Шулепова Ольга Анатольевна - Личное представление" guid="{67ADFAE6-A9AF-44D7-8539-93CD0F6B7849}" mergeInterval="0" personalView="1" maximized="1" xWindow="-8" yWindow="-8" windowWidth="1936" windowHeight="1056" activeSheetId="1"/>
    <customWorkbookView name="Рогожина Ольга Сергеевна - Личное представление" guid="{BEA0FDBA-BB07-4C19-8BBD-5E57EE395C09}" mergeInterval="0" personalView="1" maximized="1" windowWidth="1916" windowHeight="807" activeSheetId="1"/>
    <customWorkbookView name="Залецкая Ольга Генадьевна - Личное представление" guid="{6E4A7295-8CE0-4D28-ABEF-D38EBAE7C204}" mergeInterval="0" personalView="1" maximized="1" xWindow="-8" yWindow="-8" windowWidth="1936" windowHeight="1056" activeSheetId="1"/>
    <customWorkbookView name="Крыжановская Анна Александровна - Личное представление" guid="{3EEA7E1A-5F2B-4408-A34C-1F0223B5B245}" mergeInterval="0" personalView="1" maximized="1" xWindow="-8" yWindow="-8" windowWidth="1936" windowHeight="1056" activeSheetId="1"/>
    <customWorkbookView name="Вершинина Мария Игоревна - Личное представление" guid="{A0A3CD9B-2436-40D7-91DB-589A95FBBF00}" mergeInterval="0" personalView="1" maximized="1" windowWidth="1916" windowHeight="775" activeSheetId="1"/>
    <customWorkbookView name="Лёвина Ирина Михайловна - Личное представление" guid="{4EA492D8-B170-444C-A887-0AC42BCFF83B}" mergeInterval="0" personalView="1" maximized="1" xWindow="-8" yWindow="-8" windowWidth="1936" windowHeight="1056" activeSheetId="1"/>
    <customWorkbookView name="Фесик Светлана Викторовна - Личное представление" guid="{6068C3FF-17AA-48A5-A88B-2523CBAC39AE}" personalView="1" maximized="1" xWindow="-8" yWindow="-8" windowWidth="1296" windowHeight="1000" activeSheetId="1"/>
    <customWorkbookView name="Минакова Оксана Сергеевна - Личное представление" guid="{45DE1976-7F07-4EB4-8A9C-FB72D060BEFA}" personalView="1" maximized="1" xWindow="-8" yWindow="-8" windowWidth="1936" windowHeight="1056" activeSheetId="1"/>
    <customWorkbookView name="Козлова Анастасия Сергеевна - Личное представление" guid="{0CCCFAED-79CE-4449-BC23-D60C794B65C2}" personalView="1" maximized="1" windowWidth="1276" windowHeight="779" activeSheetId="1"/>
    <customWorkbookView name="Маслова Алина Рамазановна - Личное представление" guid="{99950613-28E7-4EC2-B918-559A2757B0A9}" personalView="1" maximized="1" xWindow="-8" yWindow="-8" windowWidth="1936" windowHeight="1056" activeSheetId="1"/>
    <customWorkbookView name="Залецкая Ольга Геннадьевна - Личное представление" guid="{D95852A1-B0FC-4AC5-B62B-5CCBE05B0D15}" personalView="1" maximized="1" windowWidth="1916" windowHeight="855" activeSheetId="1"/>
    <customWorkbookView name="Сырвачева Виктория Алексеевна - Личное представление" guid="{72C0943B-A5D5-4B80-AD54-166C5CDC74DE}" personalView="1" maximized="1" xWindow="-8" yWindow="-8" windowWidth="1296" windowHeight="1000" activeSheetId="1"/>
    <customWorkbookView name="perevoschikova_av - Личное представление" guid="{649E5CE3-4976-49D9-83DA-4E57FFC714BF}" personalView="1" maximized="1" xWindow="1" yWindow="1" windowWidth="1276" windowHeight="794" activeSheetId="1"/>
    <customWorkbookView name="Корунова Олеся Юрьевна - Личное представление" guid="{5EB1B5BB-79BE-4318-9140-3FA31802D519}" personalView="1" maximized="1" xWindow="-8" yWindow="-8" windowWidth="1296" windowHeight="1000" activeSheetId="1"/>
    <customWorkbookView name="Литвинчук Екатерина Николаевна - Личное представление" guid="{5FB953A5-71FF-4056-AF98-C9D06FF0EDF3}" personalView="1" maximized="1" xWindow="-8" yWindow="-8" windowWidth="1296" windowHeight="1000" activeSheetId="1"/>
    <customWorkbookView name="Денисова Евгения Юрьевна - Личное представление" guid="{9FA29541-62F4-4CED-BF33-19F6BA57578F}" personalView="1" maximized="1" windowWidth="1276" windowHeight="759" activeSheetId="1"/>
    <customWorkbookView name="kou - Личное представление" guid="{998B8119-4FF3-4A16-838D-539C6AE34D55}" personalView="1" maximized="1" windowWidth="1148" windowHeight="645" activeSheetId="1"/>
    <customWorkbookView name="pav - Личное представление" guid="{539CB3DF-9B66-4BE7-9074-8CE0405EB8A6}" personalView="1" maximized="1" xWindow="1" yWindow="1" windowWidth="1276" windowHeight="794" activeSheetId="1"/>
    <customWorkbookView name="User - Личное представление" guid="{D20DFCFE-63F9-4265-B37B-4F36C46DF159}" personalView="1" maximized="1" xWindow="-8" yWindow="-8" windowWidth="1296" windowHeight="1000" activeSheetId="1"/>
    <customWorkbookView name="Морычева Надежда Николаевна - Личное представление" guid="{A6B98527-7CBF-4E4D-BDEA-9334A3EB779F}" personalView="1" maximized="1" xWindow="-8" yWindow="-8" windowWidth="1296" windowHeight="1000" activeSheetId="1"/>
    <customWorkbookView name="Михальченко Светлана Николаевна - Личное представление" guid="{D7BC8E82-4392-4806-9DAE-D94253790B9C}" personalView="1" maximized="1" windowWidth="1276" windowHeight="759" activeSheetId="1" showComments="commIndAndComment"/>
    <customWorkbookView name="Анастасия Вячеславовна - Личное представление" guid="{F2110B0B-AAE7-42F0-B553-C360E9249AD4}" personalView="1" maximized="1" windowWidth="1276" windowHeight="779" activeSheetId="1"/>
    <customWorkbookView name="Михайлова Ирина Ивановна - Личное представление" guid="{9E943B7D-D4C7-443F-BC4C-8AB90546D8A5}" personalView="1" maximized="1" windowWidth="1276" windowHeight="799" activeSheetId="1"/>
    <customWorkbookView name="Admin - Личное представление" guid="{2DF88C31-E5A0-4DFE-877D-5A31D3992603}" personalView="1" maximized="1" windowWidth="1276" windowHeight="719" activeSheetId="1"/>
    <customWorkbookView name="Елена - Личное представление" guid="{24E5C1BC-322C-4FEF-B964-F0DCC04482C1}" personalView="1" maximized="1" xWindow="1" yWindow="1" windowWidth="1024" windowHeight="547" activeSheetId="1"/>
    <customWorkbookView name="BLACKGIRL - Личное представление" guid="{37F8CE32-8CE8-4D95-9C0E-63112E6EFFE9}" personalView="1" maximized="1" windowWidth="1020" windowHeight="576" activeSheetId="0"/>
    <customWorkbookView name="1 - Личное представление" guid="{CBF9D894-3FD2-4B68-BAC8-643DB23851C0}" personalView="1" maximized="1" xWindow="1" yWindow="1" windowWidth="1733" windowHeight="798" activeSheetId="1"/>
    <customWorkbookView name="Пользователь - Личное представление" guid="{C8C7D91A-0101-429D-A7C4-25C2A366909A}" personalView="1" maximized="1" windowWidth="1264" windowHeight="759" activeSheetId="1"/>
    <customWorkbookView name="Соловьёва Ольга Валерьевна - Личное представление" guid="{CB1A56DC-A135-41E6-8A02-AE4E518C879F}" personalView="1" maximized="1" windowWidth="1916" windowHeight="855" activeSheetId="1" showComments="commIndAndComment"/>
    <customWorkbookView name="Коптеева Елена Анатольевна - Личное представление" guid="{2F7AC811-CA37-46E3-866E-6E10DF43054A}" personalView="1" maximized="1" windowWidth="1276" windowHeight="799" activeSheetId="1"/>
    <customWorkbookView name="kaa - Личное представление" guid="{7B245AB0-C2AF-4822-BFC4-2399F85856C1}" personalView="1" maximized="1" xWindow="1" yWindow="1" windowWidth="1280" windowHeight="803" activeSheetId="1"/>
    <customWorkbookView name="Хрусталёва Елена Анатольевна - Личное представление" guid="{032DDD1D-7C32-4E80-928D-C908C764BB01}" personalView="1" maximized="1" xWindow="-8" yWindow="-8" windowWidth="1936" windowHeight="1056" activeSheetId="1"/>
    <customWorkbookView name="Чернова Светлана Викторовна - Личное представление" guid="{B128763D-80F0-47B0-A951-7CE59556729E}" mergeInterval="0" personalView="1" maximized="1" xWindow="-8" yWindow="-8" windowWidth="1936" windowHeight="1056" activeSheetId="1"/>
    <customWorkbookView name="Маганёва Екатерина Николаевна - Личное представление" guid="{CA384592-0CFD-4322-A4EB-34EC04693944}" mergeInterval="0" personalView="1" maximized="1" xWindow="-8" yWindow="-8" windowWidth="1936" windowHeight="1056" activeSheetId="1"/>
    <customWorkbookView name="Перевощикова Анна Васильевна - Личное представление" guid="{CCF533A2-322B-40E2-88B2-065E6D1D35B4}" mergeInterval="0" personalView="1" maximized="1" xWindow="-8" yWindow="-8" windowWidth="1936" windowHeight="1056" activeSheetId="1"/>
    <customWorkbookView name="Астахова Анна Владимировна - Личное представление" guid="{13BE7114-35DF-4699-8779-61985C68F6C3}" mergeInterval="0" personalView="1" maximized="1" showSheetTabs="0" xWindow="-9" yWindow="-9" windowWidth="1938" windowHeight="1050" activeSheetId="1" showComments="commIndAndComment"/>
  </customWorkbookViews>
  <fileRecoveryPr autoRecover="0"/>
</workbook>
</file>

<file path=xl/calcChain.xml><?xml version="1.0" encoding="utf-8"?>
<calcChain xmlns="http://schemas.openxmlformats.org/spreadsheetml/2006/main">
  <c r="F10" i="1" l="1"/>
  <c r="D10" i="1"/>
  <c r="C10" i="1"/>
  <c r="C9" i="1"/>
  <c r="H13" i="1" l="1"/>
  <c r="F13" i="1"/>
  <c r="D13" i="1"/>
  <c r="C13" i="1"/>
  <c r="H90" i="1"/>
  <c r="I90" i="1" s="1"/>
  <c r="H89" i="1"/>
  <c r="I89" i="1" s="1"/>
  <c r="H27" i="1"/>
  <c r="H39" i="1" l="1"/>
  <c r="I39" i="1" s="1"/>
  <c r="H40" i="1"/>
  <c r="H38" i="1"/>
  <c r="I38" i="1" s="1"/>
  <c r="H52" i="1"/>
  <c r="I52" i="1" s="1"/>
  <c r="H117" i="1"/>
  <c r="H26" i="1"/>
  <c r="I121" i="1"/>
  <c r="I119" i="1"/>
  <c r="I117" i="1"/>
  <c r="I115" i="1"/>
  <c r="I114" i="1"/>
  <c r="I112" i="1"/>
  <c r="I110" i="1"/>
  <c r="I109" i="1"/>
  <c r="I104" i="1"/>
  <c r="I103" i="1"/>
  <c r="I102" i="1"/>
  <c r="I100" i="1"/>
  <c r="I98" i="1"/>
  <c r="I97" i="1"/>
  <c r="I96" i="1"/>
  <c r="I95" i="1"/>
  <c r="I94" i="1"/>
  <c r="I92" i="1"/>
  <c r="I91" i="1"/>
  <c r="I88" i="1"/>
  <c r="I86" i="1"/>
  <c r="I85" i="1"/>
  <c r="I84" i="1"/>
  <c r="I80" i="1"/>
  <c r="I79" i="1"/>
  <c r="I73" i="1"/>
  <c r="I72" i="1"/>
  <c r="I69" i="1"/>
  <c r="I67" i="1"/>
  <c r="I66" i="1"/>
  <c r="I63" i="1"/>
  <c r="I61" i="1"/>
  <c r="I60" i="1"/>
  <c r="I59" i="1"/>
  <c r="I57" i="1"/>
  <c r="I55" i="1"/>
  <c r="I54" i="1"/>
  <c r="I53" i="1"/>
  <c r="I51" i="1"/>
  <c r="I49" i="1"/>
  <c r="I48" i="1"/>
  <c r="I44" i="1"/>
  <c r="I42" i="1"/>
  <c r="I41" i="1"/>
  <c r="I40" i="1"/>
  <c r="I36" i="1"/>
  <c r="I35" i="1"/>
  <c r="I34" i="1"/>
  <c r="I32" i="1"/>
  <c r="I31" i="1"/>
  <c r="I29" i="1"/>
  <c r="I28" i="1"/>
  <c r="I27" i="1"/>
  <c r="I26" i="1"/>
  <c r="H93" i="1"/>
  <c r="F93" i="1"/>
  <c r="D93" i="1"/>
  <c r="H78" i="1"/>
  <c r="I78" i="1" s="1"/>
  <c r="H77" i="1"/>
  <c r="I77" i="1" s="1"/>
  <c r="H47" i="1"/>
  <c r="I47" i="1" s="1"/>
  <c r="H46" i="1"/>
  <c r="I46" i="1" s="1"/>
  <c r="H45" i="1"/>
  <c r="I45" i="1" s="1"/>
  <c r="H118" i="1"/>
  <c r="I118" i="1" s="1"/>
  <c r="H116" i="1"/>
  <c r="I116" i="1" s="1"/>
  <c r="I13" i="1" l="1"/>
  <c r="I87" i="1"/>
  <c r="H108" i="1"/>
  <c r="I108" i="1" s="1"/>
  <c r="H107" i="1"/>
  <c r="I107" i="1" s="1"/>
  <c r="H106" i="1"/>
  <c r="I106" i="1" s="1"/>
  <c r="H83" i="1"/>
  <c r="I83" i="1" s="1"/>
  <c r="H82" i="1"/>
  <c r="I82" i="1" s="1"/>
  <c r="H65" i="1"/>
  <c r="I65" i="1" s="1"/>
  <c r="H64" i="1"/>
  <c r="I64" i="1" s="1"/>
  <c r="H71" i="1"/>
  <c r="I71" i="1" s="1"/>
  <c r="H70" i="1"/>
  <c r="I70" i="1" s="1"/>
  <c r="H16" i="1"/>
  <c r="I16" i="1" s="1"/>
  <c r="H101" i="1"/>
  <c r="I101" i="1" s="1"/>
  <c r="H76" i="1"/>
  <c r="I76" i="1" s="1"/>
  <c r="H58" i="1"/>
  <c r="I58" i="1" s="1"/>
  <c r="H33" i="1"/>
  <c r="H25" i="1"/>
  <c r="I25" i="1" s="1"/>
  <c r="H74" i="1" l="1"/>
  <c r="I33" i="1"/>
  <c r="I10" i="1" s="1"/>
  <c r="H10" i="1"/>
  <c r="I20" i="1"/>
  <c r="H111" i="1"/>
  <c r="H105" i="1"/>
  <c r="H99" i="1"/>
  <c r="H87" i="1"/>
  <c r="H81" i="1"/>
  <c r="H68" i="1"/>
  <c r="H62" i="1"/>
  <c r="H56" i="1"/>
  <c r="H50" i="1"/>
  <c r="H43" i="1"/>
  <c r="H37" i="1"/>
  <c r="H20" i="1"/>
  <c r="H14" i="1"/>
  <c r="H12" i="1"/>
  <c r="H11" i="1"/>
  <c r="H9" i="1"/>
  <c r="H8" i="1" l="1"/>
  <c r="G116" i="1"/>
  <c r="E116" i="1"/>
  <c r="D118" i="1"/>
  <c r="D111" i="1" l="1"/>
  <c r="F12" i="1" l="1"/>
  <c r="F11" i="1"/>
  <c r="F9" i="1"/>
  <c r="D9" i="1"/>
  <c r="D12" i="1"/>
  <c r="C11" i="1"/>
  <c r="C12" i="1"/>
  <c r="I12" i="1" s="1"/>
  <c r="I9" i="1"/>
  <c r="C20" i="1"/>
  <c r="G108" i="1"/>
  <c r="E108" i="1"/>
  <c r="G107" i="1"/>
  <c r="E107" i="1"/>
  <c r="G106" i="1"/>
  <c r="E106" i="1"/>
  <c r="F105" i="1"/>
  <c r="D105" i="1"/>
  <c r="C105" i="1"/>
  <c r="I105" i="1" s="1"/>
  <c r="G121" i="1"/>
  <c r="G13" i="1" s="1"/>
  <c r="E121" i="1"/>
  <c r="E13" i="1" s="1"/>
  <c r="G118" i="1"/>
  <c r="E118" i="1"/>
  <c r="G117" i="1"/>
  <c r="E117" i="1"/>
  <c r="F111" i="1"/>
  <c r="C111" i="1"/>
  <c r="I111" i="1" s="1"/>
  <c r="G101" i="1"/>
  <c r="E101" i="1"/>
  <c r="F99" i="1"/>
  <c r="D99" i="1"/>
  <c r="C99" i="1"/>
  <c r="I99" i="1" s="1"/>
  <c r="I11" i="1" l="1"/>
  <c r="C8" i="1"/>
  <c r="I8" i="1" s="1"/>
  <c r="G111" i="1"/>
  <c r="E111" i="1"/>
  <c r="E105" i="1"/>
  <c r="E99" i="1"/>
  <c r="G99" i="1"/>
  <c r="G105" i="1"/>
  <c r="I19" i="1" l="1"/>
  <c r="I18" i="1"/>
  <c r="I17" i="1"/>
  <c r="I15" i="1"/>
  <c r="I23" i="1"/>
  <c r="I22" i="1"/>
  <c r="I21" i="1"/>
  <c r="D27" i="1" l="1"/>
  <c r="E89" i="1" l="1"/>
  <c r="D47" i="1"/>
  <c r="G16" i="1"/>
  <c r="E16" i="1"/>
  <c r="G90" i="1" l="1"/>
  <c r="G89" i="1"/>
  <c r="G94" i="1" l="1"/>
  <c r="G95" i="1"/>
  <c r="G96" i="1"/>
  <c r="E94" i="1"/>
  <c r="E95" i="1"/>
  <c r="E96" i="1"/>
  <c r="G76" i="1"/>
  <c r="G77" i="1"/>
  <c r="E76" i="1"/>
  <c r="E77" i="1"/>
  <c r="G64" i="1"/>
  <c r="E64" i="1"/>
  <c r="E93" i="1" l="1"/>
  <c r="G93" i="1"/>
  <c r="G47" i="1"/>
  <c r="G46" i="1"/>
  <c r="G45" i="1"/>
  <c r="E46" i="1"/>
  <c r="E45" i="1"/>
  <c r="E47" i="1"/>
  <c r="G40" i="1"/>
  <c r="G39" i="1"/>
  <c r="G38" i="1"/>
  <c r="F37" i="1"/>
  <c r="E90" i="1" l="1"/>
  <c r="E39" i="1"/>
  <c r="E38" i="1"/>
  <c r="D40" i="1"/>
  <c r="D11" i="1" l="1"/>
  <c r="E40" i="1"/>
  <c r="D37" i="1"/>
  <c r="G71" i="1" l="1"/>
  <c r="G70" i="1"/>
  <c r="E70" i="1"/>
  <c r="E71" i="1"/>
  <c r="C93" i="1" l="1"/>
  <c r="I93" i="1" s="1"/>
  <c r="F14" i="1"/>
  <c r="D14" i="1"/>
  <c r="C14" i="1"/>
  <c r="I14" i="1" s="1"/>
  <c r="F87" i="1"/>
  <c r="D87" i="1"/>
  <c r="C87" i="1"/>
  <c r="G83" i="1"/>
  <c r="E83" i="1"/>
  <c r="G82" i="1"/>
  <c r="E82" i="1"/>
  <c r="F81" i="1"/>
  <c r="D81" i="1"/>
  <c r="C81" i="1"/>
  <c r="I81" i="1" s="1"/>
  <c r="G78" i="1"/>
  <c r="E78" i="1"/>
  <c r="F74" i="1"/>
  <c r="C74" i="1"/>
  <c r="I74" i="1" s="1"/>
  <c r="F68" i="1"/>
  <c r="D68" i="1"/>
  <c r="C68" i="1"/>
  <c r="I68" i="1" s="1"/>
  <c r="G65" i="1"/>
  <c r="F62" i="1"/>
  <c r="C62" i="1"/>
  <c r="I62" i="1" s="1"/>
  <c r="G58" i="1"/>
  <c r="E58" i="1"/>
  <c r="F56" i="1"/>
  <c r="D56" i="1"/>
  <c r="C56" i="1"/>
  <c r="I56" i="1" s="1"/>
  <c r="G52" i="1"/>
  <c r="E52" i="1"/>
  <c r="F50" i="1"/>
  <c r="D50" i="1"/>
  <c r="C50" i="1"/>
  <c r="I50" i="1" s="1"/>
  <c r="F43" i="1"/>
  <c r="D43" i="1"/>
  <c r="C43" i="1"/>
  <c r="I43" i="1" s="1"/>
  <c r="C37" i="1"/>
  <c r="G33" i="1"/>
  <c r="E33" i="1"/>
  <c r="F30" i="1"/>
  <c r="D30" i="1"/>
  <c r="C30" i="1"/>
  <c r="G27" i="1"/>
  <c r="G26" i="1"/>
  <c r="E26" i="1"/>
  <c r="G25" i="1"/>
  <c r="E25" i="1"/>
  <c r="F20" i="1"/>
  <c r="G10" i="1" l="1"/>
  <c r="E10" i="1"/>
  <c r="I37" i="1"/>
  <c r="H30" i="1"/>
  <c r="I30" i="1" s="1"/>
  <c r="E37" i="1"/>
  <c r="E14" i="1"/>
  <c r="D20" i="1"/>
  <c r="E30" i="1"/>
  <c r="E43" i="1"/>
  <c r="E56" i="1"/>
  <c r="G14" i="1"/>
  <c r="G87" i="1"/>
  <c r="E68" i="1"/>
  <c r="G50" i="1"/>
  <c r="E81" i="1"/>
  <c r="G20" i="1"/>
  <c r="G30" i="1"/>
  <c r="G43" i="1"/>
  <c r="E50" i="1"/>
  <c r="G68" i="1"/>
  <c r="G74" i="1"/>
  <c r="E87" i="1"/>
  <c r="G56" i="1"/>
  <c r="G81" i="1"/>
  <c r="E27" i="1"/>
  <c r="G62" i="1"/>
  <c r="E65" i="1"/>
  <c r="D62" i="1"/>
  <c r="G37" i="1"/>
  <c r="D74" i="1"/>
  <c r="E62" i="1" l="1"/>
  <c r="E20" i="1"/>
  <c r="E74" i="1"/>
  <c r="E11" i="1" l="1"/>
  <c r="D8" i="1"/>
  <c r="G11" i="1"/>
  <c r="F8" i="1" l="1"/>
  <c r="E9" i="1"/>
  <c r="G9" i="1"/>
  <c r="E8" i="1" l="1"/>
  <c r="G8" i="1"/>
</calcChain>
</file>

<file path=xl/sharedStrings.xml><?xml version="1.0" encoding="utf-8"?>
<sst xmlns="http://schemas.openxmlformats.org/spreadsheetml/2006/main" count="137" uniqueCount="58">
  <si>
    <t>(тыс. руб.)</t>
  </si>
  <si>
    <t>№ п/п</t>
  </si>
  <si>
    <t>Наименование программы/подпрограммы</t>
  </si>
  <si>
    <t xml:space="preserve">Уточненный план 
на год </t>
  </si>
  <si>
    <t xml:space="preserve">Пояснения, достигнутые и ожидаемые результаты реализации, планируемые сроки размещения закупок в соответствии с планом-графиком и планируемые сроки выполнения работ, оказания услуг, причины неисполнения </t>
  </si>
  <si>
    <t>Фактически
 профинансировано</t>
  </si>
  <si>
    <t>Исполнение</t>
  </si>
  <si>
    <t>Факт финансирования</t>
  </si>
  <si>
    <t>% к уточненному плану</t>
  </si>
  <si>
    <t>Исполнено (кассовый расход)</t>
  </si>
  <si>
    <t>% исполнения к уточненному плану</t>
  </si>
  <si>
    <t>Всего по программам 
Ханты-Мансийского автономного округа - Югры</t>
  </si>
  <si>
    <t>федеральный бюджет</t>
  </si>
  <si>
    <t>бюджет ХМАО - Югры</t>
  </si>
  <si>
    <t xml:space="preserve">бюджет МО </t>
  </si>
  <si>
    <t>бюджет МО сверх соглашения</t>
  </si>
  <si>
    <t>привлечённые средства</t>
  </si>
  <si>
    <t xml:space="preserve">                                                                                                                                                                             </t>
  </si>
  <si>
    <t xml:space="preserve">бюджет ХМАО - Югры </t>
  </si>
  <si>
    <t>Отдел городского хозяйства, тел.52-20-61
Отдел социальной сферы, тел.52-20-59</t>
  </si>
  <si>
    <t xml:space="preserve"> </t>
  </si>
  <si>
    <t>Информация о реализации государственных программ Ханты-Мансийского автономного округа - Югры
на территории города Сургута на 01.04.2024*</t>
  </si>
  <si>
    <t>на 01.04.2024</t>
  </si>
  <si>
    <r>
      <rPr>
        <b/>
        <sz val="16"/>
        <rFont val="Times New Roman"/>
        <family val="1"/>
        <charset val="204"/>
      </rPr>
      <t>Государственная программа "Современное здравоохранение"</t>
    </r>
    <r>
      <rPr>
        <b/>
        <sz val="16"/>
        <color rgb="FFFF0000"/>
        <rFont val="Times New Roman"/>
        <family val="1"/>
        <charset val="204"/>
      </rPr>
      <t xml:space="preserve">
</t>
    </r>
    <r>
      <rPr>
        <sz val="16"/>
        <rFont val="Times New Roman"/>
        <family val="1"/>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</si>
  <si>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 xml:space="preserve">Государственная программа "Развитие агропромышленного комплекса"
</t>
    </r>
    <r>
      <rPr>
        <sz val="16"/>
        <rFont val="Times New Roman"/>
        <family val="1"/>
        <charset val="204"/>
      </rPr>
      <t>1.Субвенции на поддержку сельскохозяйственного производства и деятельности по заготовке и переработке дикоросов</t>
    </r>
  </si>
  <si>
    <r>
      <t xml:space="preserve">Государственная программа "Социальное и демографическое развитие"
</t>
    </r>
    <r>
      <rPr>
        <sz val="16"/>
        <rFont val="Times New Roman"/>
        <family val="1"/>
        <charset val="204"/>
      </rPr>
      <t>1.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r>
  </si>
  <si>
    <r>
      <t>Государственная программа "Развитие экономического потенциала"
1.</t>
    </r>
    <r>
      <rPr>
        <sz val="16"/>
        <rFont val="Times New Roman"/>
        <family val="1"/>
        <charset val="204"/>
      </rPr>
      <t>Субсидии на финансовую поддержку субъектов малого и среднего предпринимательства
2.Субсидии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r>
  </si>
  <si>
    <r>
      <t>Государственная программа "Государственная национальная политика и профилактика экстремизма"
1.</t>
    </r>
    <r>
      <rPr>
        <sz val="16"/>
        <rFont val="Times New Roman"/>
        <family val="1"/>
        <charset val="204"/>
      </rPr>
      <t>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</si>
  <si>
    <r>
      <t>Государственная программа "Пространственное развитие и формирование комфортной городской среды"
1.</t>
    </r>
    <r>
      <rPr>
        <sz val="16"/>
        <rFont val="Times New Roman"/>
        <family val="1"/>
        <charset val="204"/>
      </rPr>
      <t>Субсидии на выполнение комплексных кадастровых работ
2.Субсидии на реализацию полномочий в области градостроительной деятельности
3.Реализация программ формирования современной городской среды</t>
    </r>
  </si>
  <si>
    <r>
      <t>Государственная программа "Обеспечение эпизоотического и ветеринарно-санитарного благополучия"
1.</t>
    </r>
    <r>
      <rPr>
        <sz val="16"/>
        <rFont val="Times New Roman"/>
        <family val="1"/>
        <charset val="204"/>
      </rPr>
      <t>Субвенции на организацию мероприятий при осуществлении деятельности по обращению с животными без владельцев</t>
    </r>
  </si>
  <si>
    <r>
      <t xml:space="preserve">Государственная программа "Безопасность жизнедеятельности и профилактика правонарушений"
</t>
    </r>
    <r>
      <rPr>
        <sz val="16"/>
        <rFont val="Times New Roman"/>
        <family val="1"/>
        <charset val="204"/>
      </rPr>
      <t>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</si>
  <si>
    <r>
      <t xml:space="preserve">Государственная программа "Строительство"
</t>
    </r>
    <r>
      <rPr>
        <sz val="16"/>
        <rFont val="Times New Roman"/>
        <family val="1"/>
        <charset val="204"/>
      </rPr>
      <t xml:space="preserve">1.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3.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4. Субсидии на реализацию полномочий в области строительства и жилищных отношений;
5. Субсидии на развитие материально-технической базы муниципальных учреждений спорта;
6. Субсидии на развитие материально-технической базы муниципальных учреждений спорта в целях реализации инфраструктурных проектов за счет средств бюджета Ханты-Мансийского автономного округа - Югры;
7. Субсидии на строительство и реконструкцию общеобразовательных организаций;
8.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(Научно-технологический центр в городе Сургуте);
9. Субсидии на создание берегоукрепительных сооружений за счет бюджетных кредитов на реализацию инфраструктурных проектов (Научно-технологический центр в городе Сургуте);
10.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11. Субсидии на реализацию полномочий в сфере жилищно-коммунального комплекса;
12. Субсидии на обеспечение мероприятий по модернизации систем коммунальной инфраструктуры за счет средств бюджета Ханты-Мансийского автономного округа - Югры;
13.  Субсидии на создание новых мест в муниципальных общеобразовательных организациях в связи с ростом числа обучающихся, вызванным демографическим фактором;
14. Субсидии на развитие материально-технической базы муниципальных учреждений спорта за счет бюджетных кредитов на реализацию инфраструктурных проектов;
15. Субсидии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
16. Субсидии на реконструкцию, расширение, модернизацию, строительство коммунальных объектов за счет средств бюджета Ханты-Мансийского автономного округа-Югры;
17.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18. Осуществление полномочий по обеспечению жильем отдельных категорий граждан, установленных Федеральным законом от 12 января 1995 года № 5-ФЗ "О ветеранах";
19. Реализация мероприятий по обеспечению жильем молодых семей;
20. Создание новых мест в общеобразовательных организациях в связи с ростом числа обучающихся, вызванным демографическим фактором;
21. Реализация мероприятий по модернизации школьных систем образования (объекты капитального ремонта, планируемые к реализации в рамках двух финансовых лет)
</t>
    </r>
  </si>
  <si>
    <r>
      <t xml:space="preserve">Государственная программа "Экологическая безопасность"
</t>
    </r>
    <r>
      <rPr>
        <sz val="16"/>
        <rFont val="Times New Roman"/>
        <family val="1"/>
        <charset val="204"/>
      </rPr>
      <t>1. Субсидии на ликвидацию объектов накопленного вреда окружающей среде;
2. 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</si>
  <si>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"Современная транспортная система"
</t>
    </r>
    <r>
      <rPr>
        <sz val="16"/>
        <rFont val="Times New Roman"/>
        <family val="1"/>
        <charset val="204"/>
      </rPr>
      <t xml:space="preserve">1.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2. Субсидии на выполнение дорожных работ в соответствии с программой дорожной деятельности;
3. Субсидии на строительство (реконструкцию), капитальный ремонт и ремонт автомобильных дорог общего пользования местного значения за счет бюджетных кредитов на реализацию инфраструктурных проектов (Научно-технологический центр в городе Сургуте, средства дорожного фонда Ханты-Мансийского автономного округа – Югры);
4. Субсидии на приведение автомобильных дорог местного значения в нормативное состояние (Средства дорожного фонда Ханты-Мансийского автономного округа – Югры);
5. Субсидии на внедрение автоматизированных и роботизированных технологий организации дорожного движения и контроля за соблюдением правил дорожного движения (Средства дорожного фонда Ханты-Мансийского автономного округа – Югры);
6. Субсидии на строительство (реконструкцию) автомобильных дорог общего пользования местного значения в целях реализации инфраструктурных проектов за счет средств бюджета Ханты-Мансийского автономного округа – Югры (Средства дорожного фонда Ханты-Мансийского автономного округа – Югры)
</t>
    </r>
  </si>
  <si>
    <r>
      <rPr>
        <b/>
        <sz val="16"/>
        <rFont val="Times New Roman"/>
        <family val="1"/>
        <charset val="204"/>
      </rPr>
      <t>Государственная программа "Культурное пространство"</t>
    </r>
    <r>
      <rPr>
        <sz val="16"/>
        <rFont val="Times New Roman"/>
        <family val="1"/>
        <charset val="204"/>
      </rPr>
      <t xml:space="preserve">
1.Субвенции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r>
      <rPr>
        <sz val="16"/>
        <color rgb="FFFF0000"/>
        <rFont val="Times New Roman"/>
        <family val="1"/>
        <charset val="204"/>
      </rPr>
      <t xml:space="preserve">
</t>
    </r>
    <r>
      <rPr>
        <sz val="16"/>
        <rFont val="Times New Roman"/>
        <family val="1"/>
        <charset val="204"/>
      </rPr>
      <t>2.Субсидии на развитие сферы культуры в муниципальных образованиях Ханты-Мансийского автономного округа – Югры</t>
    </r>
    <r>
      <rPr>
        <sz val="16"/>
        <color rgb="FFFF0000"/>
        <rFont val="Times New Roman"/>
        <family val="1"/>
        <charset val="204"/>
      </rPr>
      <t xml:space="preserve">
</t>
    </r>
    <r>
      <rPr>
        <sz val="16"/>
        <rFont val="Times New Roman"/>
        <family val="1"/>
        <charset val="204"/>
      </rPr>
      <t>3.Поддержка творческой деятельности и техническое оснащение детских и кукольных театров</t>
    </r>
    <r>
      <rPr>
        <sz val="16"/>
        <color rgb="FFFF0000"/>
        <rFont val="Times New Roman"/>
        <family val="1"/>
        <charset val="204"/>
      </rPr>
      <t xml:space="preserve">
</t>
    </r>
    <r>
      <rPr>
        <sz val="16"/>
        <rFont val="Times New Roman"/>
        <family val="1"/>
        <charset val="204"/>
      </rPr>
      <t>4.Государственная поддержка отрасли культуры (Комплектование книжных фондов библиотек муниципальных образований автономного округа)</t>
    </r>
    <r>
      <rPr>
        <sz val="16"/>
        <color rgb="FFFF0000"/>
        <rFont val="Times New Roman"/>
        <family val="1"/>
        <charset val="204"/>
      </rPr>
      <t xml:space="preserve">
</t>
    </r>
    <r>
      <rPr>
        <sz val="16"/>
        <rFont val="Times New Roman"/>
        <family val="1"/>
        <charset val="204"/>
      </rPr>
      <t>5.Создание модельных муниципальных библиотек</t>
    </r>
  </si>
  <si>
    <r>
      <rPr>
        <b/>
        <sz val="16"/>
        <rFont val="Times New Roman"/>
        <family val="1"/>
        <charset val="204"/>
      </rPr>
      <t>Государственная программа "Развитие физической культуры и спорта"</t>
    </r>
    <r>
      <rPr>
        <sz val="16"/>
        <rFont val="Times New Roman"/>
        <family val="1"/>
        <charset val="204"/>
      </rPr>
      <t xml:space="preserve">
1.Субсидии на софинансирование расходов муниципальных образований по обеспечению образовательных организаций, осуществляющих подготовку спортивного резерва</t>
    </r>
    <r>
      <rPr>
        <sz val="16"/>
        <color rgb="FFFF0000"/>
        <rFont val="Times New Roman"/>
        <family val="1"/>
        <charset val="204"/>
      </rPr>
      <t xml:space="preserve">
</t>
    </r>
    <r>
      <rPr>
        <sz val="16"/>
        <rFont val="Times New Roman"/>
        <family val="1"/>
        <charset val="204"/>
      </rPr>
      <t>2.Субсидии на софинансирование расходов муниципальных образований по развитию сети спортивных объектов шаговой доступности</t>
    </r>
    <r>
      <rPr>
        <sz val="16"/>
        <color rgb="FFFF0000"/>
        <rFont val="Times New Roman"/>
        <family val="1"/>
        <charset val="204"/>
      </rPr>
      <t xml:space="preserve">
</t>
    </r>
    <r>
      <rPr>
        <sz val="16"/>
        <rFont val="Times New Roman"/>
        <family val="1"/>
        <charset val="204"/>
      </rPr>
      <t>3.Государственная поддержка организаций, входящих в систему спортивной подготовки</t>
    </r>
  </si>
  <si>
    <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7.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8.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9.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10.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11.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r>
  </si>
  <si>
    <r>
      <t xml:space="preserve">Государственная программа "Поддержка занятости населения"
</t>
    </r>
    <r>
      <rPr>
        <sz val="16"/>
        <rFont val="Times New Roman"/>
        <family val="1"/>
        <charset val="204"/>
      </rPr>
      <t xml:space="preserve">1. 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</si>
  <si>
    <r>
      <t xml:space="preserve">Государственная программа "Развитие государственной гражданской и муниципальной службы"
</t>
    </r>
    <r>
      <rPr>
        <sz val="16"/>
        <rFont val="Times New Roman"/>
        <family val="1"/>
        <charset val="204"/>
      </rPr>
      <t>1.Осуществление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 и бюджета Ханты-Мансийского автономного округа - Югры</t>
    </r>
  </si>
  <si>
    <t xml:space="preserve">АГ: Функции по созданию и осуществлению деятельности муниципальных комиссий по делам несовершеннолетних и защите их прав в рамках переданных государственных полномочий осуществляются в 2024 году в плановом режиме. Произведена выплата заработной платы работникам органа местного самоуправления, перечислены начисления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t>
  </si>
  <si>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комплекса процессных мероприятий "Содействие трудоустройству граждан, в том числе граждан с инвалидностью, и социальная поддержка безработных граждан". </t>
    </r>
    <r>
      <rPr>
        <sz val="16"/>
        <color rgb="FFFF0000"/>
        <rFont val="Times New Roman"/>
        <family val="1"/>
        <charset val="204"/>
      </rPr>
      <t xml:space="preserve">      
</t>
    </r>
    <r>
      <rPr>
        <sz val="16"/>
        <rFont val="Times New Roman"/>
        <family val="1"/>
        <charset val="204"/>
      </rPr>
      <t>Для обеспечения реализации вышеуказанного комплекса процессных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муниципальное образовательное учреждение, подведомственное департаменту образования.</t>
    </r>
    <r>
      <rPr>
        <sz val="16"/>
        <color rgb="FFFF0000"/>
        <rFont val="Times New Roman"/>
        <family val="1"/>
        <charset val="204"/>
      </rPr>
      <t xml:space="preserve">
</t>
    </r>
    <r>
      <rPr>
        <sz val="16"/>
        <rFont val="Times New Roman"/>
        <family val="1"/>
        <charset val="204"/>
      </rPr>
      <t xml:space="preserve">
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t>
    </r>
    <r>
      <rPr>
        <sz val="16"/>
        <color rgb="FFFF0000"/>
        <rFont val="Times New Roman"/>
        <family val="1"/>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курируемое департаментом культуры и молодежной политики Администрации города (МАУ ПРСМ "Наше время"), участвует в реализации комплекса процессных мероприятий "Содействие трудоустройству граждан, в том числе граждан с инвалидностью, и социальная поддержка безработных граждан".                                                                                                                                    </t>
    </r>
    <r>
      <rPr>
        <sz val="16"/>
        <color rgb="FFFF0000"/>
        <rFont val="Times New Roman"/>
        <family val="1"/>
        <charset val="204"/>
      </rPr>
      <t xml:space="preserve">                                                                                                                                                                                                                                                                                                                                                                                                                                                                                                                                                                                                                                                                                                                                                                                                                                                                                                                                                                                                                                                                                                                                                                                                                                                                                                                                                                                                                                                                                  </t>
    </r>
    <r>
      <rPr>
        <sz val="16"/>
        <rFont val="Times New Roman"/>
        <family val="1"/>
        <charset val="204"/>
      </rPr>
      <t xml:space="preserve">Для обеспечения реализации вышеуказанного комплекса процессных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color rgb="FFFF0000"/>
        <rFont val="Times New Roman"/>
        <family val="1"/>
        <charset val="204"/>
      </rPr>
      <t xml:space="preserve">
</t>
    </r>
  </si>
  <si>
    <r>
      <rPr>
        <sz val="16"/>
        <rFont val="Times New Roman"/>
        <family val="1"/>
        <charset val="204"/>
      </rPr>
      <t xml:space="preserve">АГ(ДК): В рамках реализации комплекса процессных мероприятий "Укрепление единства российской нации, формирование общероссийской гражданской идентичности, этнокультурное развитие народов России" государственной программы заключено соглашение о предоставлении субсидии местному бюджету из бюджета Ханты-Мансийского автономного округа-Югры от 14.02.2024 № 7-с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Бюджетные ассигнования запланированы на организацию и проведение фестиваля национальных культур "Соцветие" </t>
    </r>
    <r>
      <rPr>
        <sz val="16"/>
        <color rgb="FFFF0000"/>
        <rFont val="Times New Roman"/>
        <family val="1"/>
        <charset val="204"/>
      </rPr>
      <t xml:space="preserve"> </t>
    </r>
    <r>
      <rPr>
        <sz val="16"/>
        <rFont val="Times New Roman"/>
        <family val="1"/>
        <charset val="204"/>
      </rPr>
      <t xml:space="preserve">(МБУ ИКЦ "Старый Сургут"). Освоение средств планируется во 2 квартале 2024 года.                       </t>
    </r>
  </si>
  <si>
    <r>
      <rPr>
        <sz val="16"/>
        <rFont val="Times New Roman"/>
        <family val="1"/>
        <charset val="204"/>
      </rPr>
      <t>АГ(ДК): 1. В рамках комплекса процессных мероприятий "Развитие спорта высших достижений" государственной программы заключено соглашение о предоставлении субсидии местному бюджету из бюджета ХМАО-Югры от 12.02.2024 № 05-СШ/2024.</t>
    </r>
    <r>
      <rPr>
        <sz val="16"/>
        <color rgb="FFFF0000"/>
        <rFont val="Times New Roman"/>
        <family val="1"/>
        <charset val="204"/>
      </rPr>
      <t xml:space="preserve"> </t>
    </r>
    <r>
      <rPr>
        <sz val="16"/>
        <rFont val="Times New Roman"/>
        <family val="1"/>
        <charset val="204"/>
      </rPr>
      <t xml:space="preserve">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Освоение средств планируется до конца 2024 года.   </t>
    </r>
    <r>
      <rPr>
        <sz val="16"/>
        <color rgb="FFFF0000"/>
        <rFont val="Times New Roman"/>
        <family val="1"/>
        <charset val="204"/>
      </rPr>
      <t xml:space="preserve">                                                                                                                                                                                                                                                                                             </t>
    </r>
    <r>
      <rPr>
        <sz val="16"/>
        <rFont val="Times New Roman"/>
        <family val="1"/>
        <charset val="204"/>
      </rPr>
      <t>2. В рамкам комплекса процессных мероприятий "Развитие физической культуры и массового спорта" заключено соглашение о предоставлении субсидии местному бюджету из бюджета ХМАО-Югры от 02.02.2024 № 05-ШД/2024.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t>
    </r>
    <r>
      <rPr>
        <sz val="16"/>
        <color rgb="FFFF0000"/>
        <rFont val="Times New Roman"/>
        <family val="1"/>
        <charset val="204"/>
      </rPr>
      <t xml:space="preserve"> </t>
    </r>
    <r>
      <rPr>
        <sz val="16"/>
        <rFont val="Times New Roman"/>
        <family val="1"/>
        <charset val="204"/>
      </rPr>
      <t xml:space="preserve">Планируется приобретение средств пожарной и комплексной безопасности, спортивных уличных тренажеров, модернизации систем видеонаблюдения, приобретение ворот для мини-футбола, локализатора взрыва во 2-3 кварталах 2024 года.         </t>
    </r>
    <r>
      <rPr>
        <sz val="16"/>
        <color rgb="FFFF0000"/>
        <rFont val="Times New Roman"/>
        <family val="1"/>
        <charset val="204"/>
      </rPr>
      <t xml:space="preserve">
</t>
    </r>
    <r>
      <rPr>
        <sz val="16"/>
        <rFont val="Times New Roman"/>
        <family val="1"/>
        <charset val="204"/>
      </rPr>
      <t xml:space="preserve">3. В рамках реализации регионального проекта "Спорт-норма жизни" государственной программы заключено соглашение от 24.01.2024 № 71876000-1-2024-007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Освоение средств планируется во 2 квартале 2024 года.                      </t>
    </r>
    <r>
      <rPr>
        <sz val="16"/>
        <color rgb="FFFF0000"/>
        <rFont val="Times New Roman"/>
        <family val="1"/>
        <charset val="204"/>
      </rPr>
      <t xml:space="preserve">
</t>
    </r>
  </si>
  <si>
    <t>Ожидаемое исполнение на 01.01.2025</t>
  </si>
  <si>
    <t>Ожидаемый остаток средств на 01.01.2025</t>
  </si>
  <si>
    <r>
      <rPr>
        <sz val="16"/>
        <rFont val="Times New Roman"/>
        <family val="1"/>
        <charset val="204"/>
      </rPr>
      <t>ДО:</t>
    </r>
    <r>
      <rPr>
        <sz val="16"/>
        <color rgb="FFFF0000"/>
        <rFont val="Times New Roman"/>
        <family val="1"/>
        <charset val="204"/>
      </rPr>
      <t xml:space="preserve">  </t>
    </r>
    <r>
      <rPr>
        <sz val="16"/>
        <rFont val="Times New Roman"/>
        <family val="1"/>
        <charset val="204"/>
      </rPr>
      <t>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-29 947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2024 год - 14 962 чел. В период весенних каникул организованы лагеря с дневным пребыванием детей для 4 270 детей. В период летних каникул планируется организация лагерей с дневным пребыванием детей для 8 042 детей. В период осенних каникул планируется организация лагерей с дневным пребыванием детей для 2 650 детей.</t>
    </r>
    <r>
      <rPr>
        <sz val="16"/>
        <color rgb="FFFF0000"/>
        <rFont val="Times New Roman"/>
        <family val="1"/>
        <charset val="204"/>
      </rPr>
      <t xml:space="preserve">
</t>
    </r>
    <r>
      <rPr>
        <sz val="16"/>
        <rFont val="Times New Roman"/>
        <family val="1"/>
        <charset val="204"/>
      </rPr>
      <t xml:space="preserve">Планируемое количество путевок для детей в возрасте от 6 до 17 лет (включительно) имеющих место жительства на территории города Сургута на 2024 год - 2 515 штук. 
На 01.04.2024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Свердловской области - 144 штуки.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Количество мест для учащихся и (или) воспитанников, оснащенных средствами обучения и воспитания, необходимыми для реализации образовательных программ, а также оборудованием и инвентарем согласно требованию санитарных правил и норм, соответствующими современным условиям обучения общего образования, включая дошкольное, плановое значение в 2024 году - 900 мест.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2024 года. Численность детей, посетивших лагерь дневного пребывания за период весенних каникул- 270 чел, при плане 770 чел. </t>
    </r>
    <r>
      <rPr>
        <sz val="16"/>
        <color rgb="FFFF0000"/>
        <rFont val="Times New Roman"/>
        <family val="1"/>
        <charset val="204"/>
      </rPr>
      <t xml:space="preserve">
                                  </t>
    </r>
  </si>
  <si>
    <r>
      <rPr>
        <sz val="16"/>
        <rFont val="Times New Roman"/>
        <family val="1"/>
        <charset val="204"/>
      </rPr>
      <t>ДГХ: В рамках реализации государственной программы запланированы мероприятия:
- по акарицидной обработке территорий (1,2,3 этапы) - 446,03 га;
- по ларвицидной обработке (1,2 этапы) - 326,06 га; 
- по барьерной дератизации (1,2 этапы) - 232,30 га.
Расходы на проведение дезинсекции и дератизации запланированы на 3-4 кварталы 2024.
Расходы на оплату труда, перечисление начислений на  выплаты по оплате труда в рамках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сумме 39,65 тыс.руб. запланированы на 4 квартал 2024 года.</t>
    </r>
    <r>
      <rPr>
        <sz val="16"/>
        <color rgb="FFFF0000"/>
        <rFont val="Times New Roman"/>
        <family val="1"/>
        <charset val="204"/>
      </rPr>
      <t xml:space="preserve">
</t>
    </r>
  </si>
  <si>
    <t>ДАиГ:
В рамках реализации государственной программы на 2024 год запланировано:
1) выполнение работ по благоустройству следующих объектов:
 1."Парк в микрорайоне №8 по ул. Республики, 75". Заключен муниципальный контракт на выполнение работ по благоустройству объекта с ООО «ПолимедСоюзСтрой» на сумму 28 584,51 тыс. руб. Срок выполнения работ с 01.06.2024 по 30.09.2024.Площадь застройки – 2617,07 м2;
2.«Благоустройство сквера на пересечении бульвара Свободы и проспекта Ленина в г. Сургуте». Размещено извещение 25.03.2024 о проведении закупки на выполнение работ по благоустройству объекта. Ориентировочный срок заключения муниципального контракта –  апрель 2024;
3. «Парковая зона в мкр-не 20А». Второй этап строительства (сцена). В процессе заключения муниципальный контракт на выполнение работ по благоустройству объекта, ориентировочный срок заключения муниципального контракта – 02.04.2024, срок выполнения работ 01.06.2024 - 31.10.2024. Второй этап строительства (спортивная площадка №2). В процессе заключения муниципальный контракт на выполнение работ по благоустройству объекта, ориентировочный срок заключения муниципального контракта – 02.04.2024, срок выполнения работ 01.06.2024 - 31.08.2024.
2) выполнение работ по комплексному проекту корректировки документов территориального планирования градостроительного зонирования в целях повышения эффективности управления развитием территории муниципального образования городской округ Сургут. Заключен муниципальный контракт с ООО "НИИПГ" на сумму 58 900,00 тыс.руб., в том числе на 2024год - 17 426,23 тыс.руб. Срок выполнения работ 01.06.2024 года. 
3) выполнение работ по разработке проекта планировки и проекта межевания территории.  Осуществляется разработка технической документации. Срок размещения закупки - апрель 2024 года. 
4) выполнение комплексных кадастровых работ на территории муниципального образования городской округ Сургут. Осуществляется разработка технической документации. Срок размещения закупки - II квартал 2024 года.</t>
  </si>
  <si>
    <t xml:space="preserve">ДГХ: В рамках реализации мероприятий программы заключены договоры и муниципальные контракты с ИП Давлетов Константин Аркадьевич на выполнение работ по осуществлению деятельности по обращению  с животными без владельцев (отлов, содержание) на сумму 26 918,9 тыс.руб., из них в рамках государственной программы 1 950,6 тыс.руб. На 01.04.2024 за счет средств окружного бюджета оплачены работы по отлову и содержанию животных без владельцев на сумму 1 950,6 тыс.руб., отловлено 41 животное без владельцев.
АГ: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Расходы запланированы на 1-4 квартал 2024 года. 
На 01.04.2024 произведена оплата в размере 18,7 тыс.руб.
</t>
  </si>
  <si>
    <r>
      <rPr>
        <sz val="16"/>
        <rFont val="Times New Roman"/>
        <family val="1"/>
        <charset val="204"/>
      </rPr>
      <t>АГ:   В рамках реализации</t>
    </r>
    <r>
      <rPr>
        <sz val="16"/>
        <color theme="1"/>
        <rFont val="Times New Roman"/>
        <family val="1"/>
        <charset val="204"/>
      </rPr>
      <t xml:space="preserve"> мероприятий программы</t>
    </r>
    <r>
      <rPr>
        <sz val="16"/>
        <rFont val="Times New Roman"/>
        <family val="1"/>
        <charset val="204"/>
      </rPr>
      <t xml:space="preserve"> заключены соглашения о предоставлении субсидии из бюджета ХМАО-Югры на поддержку малого и среднего предпринимательства от 24.01.2024 № МСПI4 2024 - 11, № МСПI5 2024-11. 
      Субсидия предоставлена на поддержку малого и среднего предпринимательства в целях реализации национального проекта ''Малое и среднее предпринимательство и поддержка индивидуальной предпринимательской инициативы''. 
      В рамках регионального проекта "Акселерация субъектов малого и среднего предпринимательства" запланированы бюджетные ассигнования на финансовую поддержку субъектов малого и среднего предпринимательства, осуществляющих социально значимые (приоритетные) виды деятельности, в виде возмещения части затрат.
       В рамках регионального проекта "Создание условий для легкого старта и комфортного ведения бизнеса" запланированы бюджетные ассигнования на финансовую поддержку субъектов малого и среднего предпринимательства, впервые зарегистрированным и действующим менее 1 года, осуществляющих социально значимые (приоритетные) виды деятельности, в виде возмещения части затрат.
       Прием заявок на предоставление финансовой поддержки в виде предоставления субсидий в целях возмещения затрат субъектам малого и среднего предпринимательства по вышеуказанным направлениям осуществлялся с 18.03.2024 по 29.03.2024. За период приемной кампании поступило 132 заявки на предоставление субсидий.
</t>
    </r>
    <r>
      <rPr>
        <sz val="16"/>
        <color rgb="FFFF0000"/>
        <rFont val="Times New Roman"/>
        <family val="1"/>
        <charset val="204"/>
      </rPr>
      <t xml:space="preserve">
     </t>
    </r>
  </si>
  <si>
    <r>
      <rPr>
        <sz val="16"/>
        <rFont val="Times New Roman"/>
        <family val="1"/>
        <charset val="204"/>
      </rPr>
      <t>ДГХ: 'В рамках реализации регионального проекта "Региональная и местная дорожная сеть" направления (подпрограммы) "Дорожное хозяйство" в 2024 году запланирован ремонт объектов:
1. Объект: "Дорога автомобильная. Проспект Комсомольский (от улицы Югорской до улицы Щепеткина) в г. Сургут", протяженность - 0,674 км (16 905,2м2). Готовность объекта - 100%. Работы оплачены в сумме 46 585,03 тыс.руб.
2. Объект: «Ремонт объекта: Дорога автомобильная. Улица Энергетиков (от улицы Майской до улицы Энгельса). Дорога автомобильная. Улица Энергетиков (от улицы Энгельса до улицы Энергетиков, МКД № 18) в г. Сургуте», протяженность – 0,935 км. Срок выполнения работ - 30.09.2024. Выплачен аванс - 13 143,46 тыс.руб.
3. Объект: "Капитальный ремонт автомобильной дороги. Дорога автомобильная. Ул. Югорская (от ул. Мелик-Карамова до проспекта Пролетарский) в г. Сургуте", протяженность – 1,050 км (2024-2025 годы), в 2024 году – 0,525 км. Планируемый срок заключения муниципального контракта - май 2024.
4. Объект: "Сооружение: "Нефтеюганское шоссе (на участке от ул. Островского до ул. Маяковского)", протяженность – 1,050 км. Планируемый срок заключения МК до 26.04.2024.
Расходы запланированы в течение года.
В рамках регионального проекта "Общесистемные меры развития дорожного хозяйства" национального проекта "Безопасные качественные дороги" запланировано выполнить модернизацию:
- подсистемы мониторинга параметров транспортного потока в части дооснащения светофорных объектов детекторами транспортного потока;
- центра мониторинга и управления общественным транспортом в части расширения функционала участников ИТС и  Горожан, интеграция с РНИС;
 - подсистемы метеомониторинга в части разработки функционала контроля за поверкой измерительного периферийного оборудования. 
Расходы на реализацию мероприятия запланированы на 4 квартал 2024.
'ДАиГ: На 2024 год предусмотрены средства на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Сумма по контракту 1 416 148,91 тыс.руб. Срок выполнения работ: 19.09.2022-30.10.2024.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-30 %. Проложено 1560 из 1882 п.м. сетей ливневой канализации, 1340 из 2434 п.м. сетей хоз. быт. канализации. Ведутся работы по устройству колодцев и земляного полотна.</t>
    </r>
    <r>
      <rPr>
        <sz val="16"/>
        <color rgb="FFFF0000"/>
        <rFont val="Times New Roman"/>
        <family val="1"/>
        <charset val="204"/>
      </rPr>
      <t xml:space="preserve">
</t>
    </r>
    <r>
      <rPr>
        <sz val="16"/>
        <rFont val="Times New Roman"/>
        <family val="1"/>
        <charset val="204"/>
      </rPr>
      <t>АГ: В рамках реализации программы заключено соглашение между Департаментом дорожного хозяйства и транспорта ХМАО–Югры и Администрацией города Сургута от 12.02.2024 № 001 о предоставлении субсидии  на внедрение автоматизированных и роботизированных технологий организации дорожного движения и контроля за соблюдением правил дорожного движения.
        Финансовые средства будут направлены на приобретение, установку и модернизацию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на 26 аварийно-опасных участков автомобильных дорог. 
         Проведение закупочных процедур запланировано на 2 квартал 2024 года. Расходы на приобретение, установку и модернизацию оборудования запланированы на 3-4 кварталы 2024 года.</t>
    </r>
  </si>
  <si>
    <t xml:space="preserve">ДО: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платежа, возмещения затрат на уплату процентов. Платежи осуществляются в соответствии с графиком, утвержденным концессионным соглашением. 
ДГХ: 
1. В рамках подпрограммы "Поддержка частных инвестиций в коммунальный комплекс, создание условий для обеспечения качественными коммунальными услугами" предусмотрены следующие мероприятия:
1) Комплекс процессных мероприятий "Обеспечение надежности и качества предоставления коммунальных услуг" заключено соглашение о предоставлении субсидии на реализацию полномочий в сфере жилищно-коммунального комплекса. Предусмотрен капитальный ремонт участка объекта "Коллектор хозбытовой канализации". Заключен договор на разработку проектно-сметной документации и проведения экспертизы сметной документации. Ориентировочный срок завершения – 24.05.2024. Выполнение СМР планируется в 3 квартала 2024.
2) Комплекс процессных мероприятий "Реализация региональной программы модернизация систем коммунальной инфраструктуры". Заключено соглашение о предоставлении субсидии на обеспечение мероприятий по модернизации систем коммунальной инфраструктуры. Перечень объектов предусмотрен Региональной программой ХМАО – Югры "Модернизация систем коммунальной инфраструктуры на 2023-2027 год". Перечень мероприятий действующей редакции Региональной программы подлежит корректировке. Предложения по корректировке Региональной программы направлены Администрацией города в адрес Департамента  строительства и жилищно-коммунального комплекса ХМАО-Югры.
3) Перечнем создаваемых объектов на 2024 год и на плановый период 2025 - 2030 годов предусмотрена реконструкции объекта «Очистные сооружения канализационных сточных вод (КОС) г.Сургут производительностью 150 000 м3/сутки. Строительство нового блока УФО сточных вод с внутриплощадочными инженерными сетями». На объекте производятся работы по строительству здания УФО. Работы по реконструкции объекта ведутся в соответствии с графиком. Окончание работ  - октябрь 2025.
2. В рамках подпрограммы "Развитие энергетического комплекса" в части мероприятия "Комплекс процессных мероприятий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Заключено соглашения с АО "Сжиженный газ Север" на сумму 7 902,79 тыс.руб. (финансирование 2024 года - 7 783,58 тыс.руб., 2025 года -  119,21 тыс.руб.) плановое количество реализации сжиженного газа населению - 1 968 кг. На 01.04.2024 предоставлена субсидия в сумме 1 105,2 тыс.руб., реализовано 275 кг сжиженного газа.
3. В рамках подпрограммы "Повышение энергоэффективности" за счет средств предприятий запланирована реконструкция 1,341 км личных водопроводных сетей и ремонт 0,1135 км магистральных тепловых сетей в двухтрубном исчислении.
АГ: В рамках реализации программы запланированы расходы:
- на оплату труда муниципальных служащих органов местного самоуправления, осуществляющих переданное отдельное государственное полномочие по  предоставлению субсидии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Расходы запланированы на 4 квартал 2024 года;
- на приобретение бумаги и бумажных изделий в рамках  реализации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Расходы запланированы на 2 квартал 2024 года.
ДИиЗО: 
В рамках реализации программы запланировано:
1.  Предоставление выплаты за изымаемое для муниципальных нужд недвижимое имущество и принятие в муниципальную собственность недвижимого имущества.  Освоение средств запланировано на 2 квартал 2024 года.
2. Приобретение 29 жилых помещений. По состоянию на 01.04.2024 заключено 196 муниципальных контрактов на общую сумму 154 635,1 тыс. рублей. Оплата произведена в полном объеме.
3. Приспособление жилых помещений и общего имущества в многоквартирных домах с учетом потребностей инвалидов. 
Планируется заключение контрактов на выполнение работ по 10 адресам во 2 квартале 2024 года и 3 адресам в 3 квартале 2024 года.
По состоянию на 01.04.2024  заключен муниципальный контракт на выполнение работ по приспособлению общего имущества в многоквартирном доме по адресу: г. Сургут, ул. Пушкина, д.14/1, кв.80. Срок выполнения работ с 25.03.2024 по 14.06.2024.
4. Предоставление выплат 11 льготополучателям в рамках осуществления полномочий по обеспечению жильем отдельных категорий граждан, установленных Федеральным законом от 12 января 1995 года N 5-ФЗ "О ветеранах". По состоянию на 01.04.2024:            
- 5 выданы гарантийные письма, граждане подбирают варианты приобретения жилья;  
- 1 гражданину отказано в предоставлении субсидии по причине отсутствия нуждаемости в улучшении жилищных условий;  
- 4 граждан не предоставили в установленный срок документы и считаются отказавшимися от получения субсидии в текущем году; 
- по 1 гражданину проводится работа по подтверждению права на получение субсидии. 
До конца года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5. Предоставление выплат 2 льготополучателям в рамках осуществления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По состоянию на 01.04.2024 заявления на получение субсидии не поступали.                                                                                                                                                                                                                                                                             
6. Предоставление социальной выплаты 4 молодым семьям в рамках реализации мероприятий по обеспечению жильем молодых семей. По состоянию на 01.04.2023:                                                                                                         
- 2 молодым семьям перечислена социальная выплата на улучшение жилищных условий в размере 4 466,5 тыс.рублей;       
- по 2 молодым семьям социальная выплата на улучшение жилищных условий будет перечислена после поступления заявки из банка на перечисление бюджетных средств. Освоение средств запланировано в течение 2023 года.
ДАиГ: 
  В рамках подпрограммы "Создание объектов капитального строительства и проведение капитального ремонта объектов" запланировано:
1. Строительство объекта "Участок набережной протоки Кривуля в г.Сургуте".  Заключен муниципальный контракт на выполнение работ по строительству с ООО «ЮВИС» на сумму 3 740 000,00 тыс.руб. Срок выполнения работ: 14.10.2022-29.11.2024. Заключен контракт на строительный контроль с ФБУ «Федеральный центр строительного контроля» на сумму 50 610,25 тыс.руб. Готовность объекта - 55%. В настоящее время погружено трубо шпунта 1736 м проектных, с учетом амфитеатров, анкерные тяги-смонтированы. Ведутся работы по берегоукреплению, устройство бетонного оголовка набережной и устройство ливневой канализации.
2. Строительство объекта "Сети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на сумму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СМР работы. Строительная готовность 4 % 
3. Строительство объекта "Сети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на сумму  172 162,06 тыс.руб. Срок выполнения ПИР - 28.02.2023, СМР- 30.11.2024. Получено положительное заключение государственной экспертизы № 86-1-1-2-026578-2023 от 19.05.2023.  Готовность объекта 55%.  В настоящее время ведется устройство колодцев.  
4. Строительство объекта "Сети газоснабжения "Научно-технологического центра в городе Сургуте".  Заключен муниципальный контракт на выполнение работ по проектированию и строительству с ООО "ТОРГОВО-ПРОИЗВОДСТВЕННОЕ ПРЕДПРИЯТИЕ "КОНТУР" на сумму 524 598,47 тыс.руб. Срок выполнения ПИР - 28.02.2023 года, СМР-30.11.2024г. Ведутся проектно-изыскательские работы. Плановый срок получения заключения государственной экспертизы - 30.04.2024. 
5. Строительство объекта "Внутриквартальные сети электроснабжения "Научно-технологического центра в городе Сургуте".  Получено  заключение государственной экспертизы проектной документации 17.01.2024.  Закупка на СМР размещена 20.03.2024г. Ориентировочный срок заключения муниципального контракта на СМР -02.05.2024г. 
6. Строительство объекта "Сети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на сумму 370 094,11 тыс.руб. Срок выполнения работ ПИР-29.09.2022-28.02.2023, СМР-01.03.2023-30.11.2024гг. Проектно-сметная документация разработана. Получено положительное заключение государственной экспертизы. Готовность объекта-4%. Ведутся строительно-монтажные работы: прокладка трубы, установка колодцев. 
7. Создание объекта "Спортивный комплекс с универсальным игровым залом 90 чел/час" (мкр. А) в рамках концессионного соглашения". Заключено концессионное соглашение с ООО "РК+" о финансировании, проектировании, строительстве и эксплуатации спортивного комплекса. Срок создания объекта -  11.02.2024г..Стоимость создания объекта по заключенному концессионному соглашению составляет 242 375,2 тыс.руб. Получено положительное заключение государственной экспертизы от 21.06.2023 №86-1-1-3-034520-2023. Получено разрешение на строительство. Завершены работы по бетонированию фундамента, по подключению временного электроснабжения на строительной площадке. Завершается монтаж каркаса здания. Строительная готовность- 29%.
8. Создание объекта "Спортивный комплекс с искусственным льдом" (хоз.зона) в рамках концессионного соглашения".  Заключено концессионное соглашение с ООО "Интера-спорт" о финансировании, проектировании, строительстве и эксплуатации спортивного комплекса. Срок создания объекта -  30.06.2024г. Стоимость создания объекта по заключенному концессионному соглашению составляет  380 589,26 тыс.руб.  Ведется проектирование, нарушения условий концессионного соглашения отсутствуют. Продлены промежуточные сроки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сметной стоимости - май 2024 года. Выполнены подготовительные работы на з/у, ведется устройство свайного поля. Строительная готовность - 2%.
9. Создание объекта "Спортивный комплекс с универсальным игровым залом и дворец боевых искусств" в микрорайоне 30А в муниципальном образовании городской округ Сургут Ханты-Мансийского автономного округа - Югры. I этап строительства. Дворец боевых искусств". Заключено концессионное соглашение о финансировании, проектировании, строительстве и эксплуатации с ООО "РК+" Срок создания объекта -  01.03.2024г. Стоимость создания объекта по заключенному концессионному соглашению составляет 178 854,58 тыс.руб. Проектная документация разработана. Получено положительное заключение государственной экспертизы инженерных изысканий и проектной документации.  Плановый срок получения заключения  ГЭ определения достоверности сметной стоимости 01.05.2024. Выполнены подготовительные работы на земельном участке, забито свайное поле. Ведутся работы по подготовке к бетонированию фундамента .Выдано разрешение на строительство от 26.10.2023 № 86-10-59-2023. 26.04.2023 заключено дополнительное соглашение к концессионному соглашения в части продления промежуточных сроков создания объекта.   Строительная готовность 10%. 
10. Создание объекта "Спортивный комплекс с универсальным игровым залом и дворец боевых искусств" в микрорайоне 30А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01.03.2024г. Стоимость создания объекта по заключенному концессионному соглашению составляет 210 971,5 тыс.руб. Проектная документация разработана. Получено положительное заключение государственной экспертизы инженерных изысканий и проектной документации.   Плановый срок получения заключения  ГЭ определения достоверности сметной стоимости 01.05.2024.Выдано разрешение на строительство от 23.10.2023 № 86-10-58-2023.  Выполнены подготовительные работы на земельном участке, забито свайное поле. Ведутся работы по подготовке к бетонированию фундамента. 26.04.2023 заключено дополнительное соглашение к концессионному соглашения в части продления промежуточных сроков создания объекта. Строительная готовность 10%. 
11. Создание объекта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в рамках концессионного соглашения".  Заключено концессионное соглашение с ООО "Интера-спорт" о финансировании, проектировании, строительстве и эксплуатации спортивного комплекса. Срок создания объекта -  17.03.2024г.. Стоимость создания объекта по заключенному концессионному соглашению составляет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На площадке ведутся строительные работы.  05.02.2024 Заключен договор с ГЭ на определение достоверности сметной стоимости. Плановый срок получения заключения -  30.04.2024.  Сроки создания, в том числе промежуточные сроки, смещены с учетом срока действия особого обстоятельства и необходимости проведения статических испытаний свай (обнаружение железобетонных подземных конструкций).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19%.
12. Создание объекта "Средняя общеобразовательная школа в микрорайоне 5А г. Сургут (Общеобразовательная организация с универсальной безбарьерной средой)". В связи с нарушением условий концессионного соглашения назначено судебное заседание на 03.06.2024. 15.12.2023 получено положительное заключение государственной экспертизы.  29.12.2023 - принято решение об изменении существенных условий о сроке создания объекта, сроке действия концессионного соглашения, размере денежных обязательств, условий, связанных с досрочным прекращением концессионного соглашения, в отношении концессионного соглашения от 19.08.2020. В настоящее время осуществляется подготовка строительной площадки для начала строительных работ, разработка котлована. Строительная готовность - 1%. 
13. Создание объекта "Средняя общеобразовательная школа в микрорайоне 20А г. Сургут (Общеобразовательная организация с универсальной безбарьерной средой)". Заключено концессионное соглашение с ООО "Школа" о финансировании, проектировании, строительстве и эксплуатации школы. Срок создания объекта - 31.12.2024г.. Стоимость создания объекта по заключенному концессионному соглашению составляет 2 662 494,8 тыс.руб.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- 15%. 
14. Капитальный ремонт объекта "МБОУ СОШ № 8 имени Сибирцева А.Н., ул. Энергетиков,49". Заключен муниципальный контракт с ООО «Сибмехстрой». Срок исполнения работ с 01.06.24г по 23.05.25г. 
  </t>
  </si>
  <si>
    <r>
      <rPr>
        <u/>
        <sz val="16"/>
        <rFont val="Times New Roman"/>
        <family val="1"/>
        <charset val="204"/>
      </rPr>
      <t xml:space="preserve">ДГХ: </t>
    </r>
    <r>
      <rPr>
        <sz val="16"/>
        <rFont val="Times New Roman"/>
        <family val="1"/>
        <charset val="204"/>
      </rPr>
      <t>В рамках реализации государственной программы запланировано выполнение работ по корректировке проектно-сметной документацией "Выполнение работ по разработке проекта по выводу из эксплуатации полигона для захоронения твердых бытовых отходов и рекультивации нарушенных земель при размещении отходов IV-V класса опасности второй очереди муниципального полигона для захоронения твердых бытовых отходов". 
На 01.04.2024 осуществляется процедура заключения муниципального контракта на выполнение работ по корректировке проектно-сметной документации. Расходы запланированы на 4 квартал 2024.</t>
    </r>
    <r>
      <rPr>
        <sz val="16"/>
        <color rgb="FFFF0000"/>
        <rFont val="Times New Roman"/>
        <family val="1"/>
        <charset val="204"/>
      </rPr>
      <t xml:space="preserve">
</t>
    </r>
    <r>
      <rPr>
        <u/>
        <sz val="16"/>
        <rFont val="Times New Roman"/>
        <family val="1"/>
        <charset val="204"/>
      </rPr>
      <t xml:space="preserve">
АГ: </t>
    </r>
    <r>
      <rPr>
        <sz val="16"/>
        <rFont val="Times New Roman"/>
        <family val="1"/>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Производятся выплата заработной платы работникам органа местного самоуправления, начисления на выплаты по оплате труда. Оплата услуг по поставке материальных запасов осуществляется по факту поставки товара в соответствии с условиями заключенных договоров, муниципальных контрактов.        
</t>
    </r>
    <r>
      <rPr>
        <sz val="16"/>
        <color rgb="FFFF0000"/>
        <rFont val="Times New Roman"/>
        <family val="1"/>
        <charset val="204"/>
      </rPr>
      <t xml:space="preserve">
</t>
    </r>
  </si>
  <si>
    <r>
      <rPr>
        <sz val="16"/>
        <rFont val="Times New Roman"/>
        <family val="1"/>
        <charset val="204"/>
      </rPr>
      <t xml:space="preserve">АГ(ДК): 1. В рамках реализации регионального проекта "Развитие искусства и творчества" заключено соглашение о предоставлении субсидии из бюджета Ханты-Мансийского автономного округа - Югры местному бюджету от 01.02.2024 № 71876000-1-2024-010. Бюджетные ассигнования запланированы на техническое оснащение детских и кукольных театров (МАУ "ТАиК "Петрушка"). Планируется приобретение основных средств, материальных запасов и услуг в целях проведения спектакля малой формы "Умная собачка Соня". Освоение средств планируется во 2 квартале 2024 года.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"Сохранение культурного и исторического наследия" заключены 2 соглашения:    </t>
    </r>
    <r>
      <rPr>
        <sz val="16"/>
        <color rgb="FFFF0000"/>
        <rFont val="Times New Roman"/>
        <family val="1"/>
        <charset val="204"/>
      </rPr>
      <t xml:space="preserve">                                                                                                                                                                                                                                                                                                                                                                                                                                                               </t>
    </r>
    <r>
      <rPr>
        <sz val="16"/>
        <rFont val="Times New Roman"/>
        <family val="1"/>
        <charset val="204"/>
      </rPr>
      <t>2.1. О предоставлении субсидии из бюджета Ханты-Мансийского автономного округа - Югры местному бюджету от 01.02.2024 №71876000-1-2024-009.</t>
    </r>
    <r>
      <rPr>
        <sz val="16"/>
        <color rgb="FFFF0000"/>
        <rFont val="Times New Roman"/>
        <family val="1"/>
        <charset val="204"/>
      </rPr>
      <t xml:space="preserve"> </t>
    </r>
    <r>
      <rPr>
        <sz val="16"/>
        <rFont val="Times New Roman"/>
        <family val="1"/>
        <charset val="204"/>
      </rPr>
      <t xml:space="preserve">Бюджетные ассигнования запланированы на комплектование книжных фондов муниципальных библиотек. Освоение средств планируется во 2 квартале 2024 года.                              </t>
    </r>
    <r>
      <rPr>
        <sz val="16"/>
        <color rgb="FFFF0000"/>
        <rFont val="Times New Roman"/>
        <family val="1"/>
        <charset val="204"/>
      </rPr>
      <t xml:space="preserve">                                                                                                                                                                
</t>
    </r>
    <r>
      <rPr>
        <sz val="16"/>
        <rFont val="Times New Roman"/>
        <family val="1"/>
        <charset val="204"/>
      </rPr>
      <t xml:space="preserve">2.2. О предоставлении субсидии местному бюджету из бюджета Ханты-Мансийского автономного округа - Югры от 27.01.2024 №10. Бюджетные ассигнования запланированы на модернизацию муниципальных общедоступных библиотек автономного округа. Планируется приобретение информационно-технического сопровождения программных продуктов САБ "Ирбис", работа по гарантийному абонентскому обслуживанию автоматизированно-интегрированной библиотечной системе "МегаПро". Оказаны услуги на предоставление права использования программного обеспечения и базы данных «ЛитРес: Библиотека». Освоение средств планируется во 2-3 кварталах 2024 года.          </t>
    </r>
    <r>
      <rPr>
        <sz val="16"/>
        <color rgb="FFFF0000"/>
        <rFont val="Times New Roman"/>
        <family val="1"/>
        <charset val="204"/>
      </rPr>
      <t xml:space="preserve">                                                                                                                                                                                                                                                                                                                                                                                                                                                                                                                                                                                                                                                                                                                                                                                                                                                                                                                                             
</t>
    </r>
    <r>
      <rPr>
        <sz val="16"/>
        <rFont val="Times New Roman"/>
        <family val="1"/>
        <charset val="204"/>
      </rPr>
      <t>3. В рамках реализации регионального проекта "Культурная среда" государственной программы заключено соглашение о предоставлении субсидии из бюджета субъекта Российской Федерации местному бюджету от 01.02.2024 №71876000-1-2024-012 . Бюджетные ассигнования запланированы на модернизацию муниципальных общедоступных библиотек автономного округа. Планируется приобретение основных средств и материалов, поставка печатных изданий для комплектования книжных фондов и обеспечение профессиональной переподготовки и повышения квалификации основного персонала. Освоение средств планируется во 2-3 кварталах 2024 года.   
АГ: 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Планируется приобретение архивных коробов, компьютерной тезники и канцелярских товаров во 2-3 кварталах 2024 года.
ДАиГ: запланированы средства на выполнение ремонта внутренних помещений МБУК "ЦБС", Библиотека №5. На 01.04.2024 заключен муниципальный контракт с ИП Шаимов Р.А. на сумму 3 525, 15 тыс.рублей (в рамках государственной программы - 3 229,4 тыс.рублей). Срок исполнения работ  с 01.04.2024г. по 15.06.2024г.</t>
    </r>
  </si>
  <si>
    <r>
      <t xml:space="preserve">АГ: В рамках переданных государственных полномочий осуществляется деятельность  по государственной регистрации актов гражданского состояния.
     </t>
    </r>
    <r>
      <rPr>
        <sz val="16"/>
        <color theme="1"/>
        <rFont val="Times New Roman"/>
        <family val="1"/>
        <charset val="204"/>
      </rPr>
      <t xml:space="preserve">  Производится выплата заработной платы работникам органа местного самоуправления, начисления на выплаты по оплате труда.</t>
    </r>
    <r>
      <rPr>
        <sz val="16"/>
        <rFont val="Times New Roman"/>
        <family val="1"/>
        <charset val="204"/>
      </rPr>
      <t xml:space="preserve">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r>
  </si>
  <si>
    <r>
      <t xml:space="preserve">АГ:   </t>
    </r>
    <r>
      <rPr>
        <sz val="16"/>
        <color theme="1"/>
        <rFont val="Times New Roman"/>
        <family val="1"/>
        <charset val="204"/>
      </rPr>
      <t>1. В рамках переданных государственных полномочий осуществляется деятельность административных комиссий.  За счет окружного бюджета  производится выплата заработной платы работникам органа местного самоуправления, начисления на выплаты по оплате труда.</t>
    </r>
    <r>
      <rPr>
        <sz val="16"/>
        <rFont val="Times New Roman"/>
        <family val="1"/>
        <charset val="204"/>
      </rPr>
      <t xml:space="preserve">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СМИ по печати. 
             По состоянию на отчетную дату произведены расходы по печати списков кандидатов в присяжные заседатели федеральных судов в газете "Сургутские ведомости" на сумму 0,4 тыс. рублей.  
       3. В рамках реализации государственной программы заключено соглашение между Департаментом региональной безопасности ХМАО-Югры  и Администрацией города от 30.01.2024 № ДРБ-29-02/2024 о предоставлении субсидии в 2024 году на создание условий для деятельности народных дружин. Финансовые средства будут направлены на страхование,  материальное стимулирование и приобретение одежды (жилеты) для народных дружинников.</t>
    </r>
  </si>
  <si>
    <t>АГ: В рамках реализации программы запланированы расходы:
- на оплату труда, начислений на выплаты по оплате труда муниципальных служащих органов местного самоуправления, осуществляющих переданное отдельное государственное полномочие по  поддержке сельскохозяйственного производства и деятельности по заготовке и переработке дикоросов;
- на предоставление субсидии на возмещение затрат за объемы реализованной пищевой рыбной продукции собственного производства.
     На отчетную дату субсидия предоставлена в размере 1 142,44 тыс. рублей.</t>
  </si>
  <si>
    <t>*В информации указаны государственные программы Ханты-Мансийского автономного округа - Югры реализуемые на территории города Сургута на 31.03.2024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</si>
</sst>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р_._-;\-* #\ ##0.00_р_._-;_-* &quot;-&quot;??_р_._-;_-@_-"/>
    <numFmt numFmtId="165" formatCode="&quot;$&quot;#\ ##0_);\(&quot;$&quot;#\ ##0\)"/>
    <numFmt numFmtId="166" formatCode="&quot;р.&quot;#\ ##0_);\(&quot;р.&quot;#\ ##0\)"/>
    <numFmt numFmtId="167" formatCode="#\ ##0.0"/>
    <numFmt numFmtId="168" formatCode="#\ ##0.00"/>
    <numFmt numFmtId="169" formatCode="#\ ##0"/>
  </numFmts>
  <fonts count="26" x14ac:knownFonts="1">
    <font>
      <sz val="12"/>
      <color theme="1"/>
      <name val="Times New Roman"/>
      <charset val="204"/>
    </font>
    <font>
      <sz val="20"/>
      <color rgb="FFFF0000"/>
      <name val="Times New Roman"/>
      <family val="1"/>
      <charset val="204"/>
    </font>
    <font>
      <i/>
      <sz val="20"/>
      <color rgb="FFFF0000"/>
      <name val="Times New Roman"/>
      <family val="1"/>
      <charset val="204"/>
    </font>
    <font>
      <sz val="20"/>
      <name val="Times New Roman"/>
      <family val="1"/>
      <charset val="204"/>
    </font>
    <font>
      <sz val="16"/>
      <color rgb="FFFF0000"/>
      <name val="Times New Roman"/>
      <family val="1"/>
      <charset val="204"/>
    </font>
    <font>
      <sz val="24"/>
      <name val="Times New Roman"/>
      <family val="1"/>
      <charset val="204"/>
    </font>
    <font>
      <sz val="16"/>
      <name val="Times New Roman"/>
      <family val="1"/>
      <charset val="204"/>
    </font>
    <font>
      <sz val="18"/>
      <name val="Times New Roman"/>
      <family val="1"/>
      <charset val="204"/>
    </font>
    <font>
      <i/>
      <sz val="16"/>
      <name val="Times New Roman"/>
      <family val="1"/>
      <charset val="204"/>
    </font>
    <font>
      <i/>
      <sz val="20"/>
      <name val="Times New Roman"/>
      <family val="1"/>
      <charset val="204"/>
    </font>
    <font>
      <sz val="24"/>
      <color rgb="FFFF0000"/>
      <name val="Times New Roman"/>
      <family val="1"/>
      <charset val="204"/>
    </font>
    <font>
      <sz val="10"/>
      <name val="Arial Cyr"/>
      <charset val="204"/>
    </font>
    <font>
      <sz val="11"/>
      <color theme="1"/>
      <name val="Calibri"/>
      <family val="2"/>
      <charset val="204"/>
      <scheme val="minor"/>
    </font>
    <font>
      <sz val="10"/>
      <name val="Arial"/>
      <family val="2"/>
      <charset val="204"/>
    </font>
    <font>
      <sz val="12"/>
      <color indexed="8"/>
      <name val="Times New Roman"/>
      <family val="1"/>
      <charset val="204"/>
    </font>
    <font>
      <sz val="12"/>
      <color theme="1"/>
      <name val="Times New Roman"/>
      <family val="1"/>
      <charset val="204"/>
    </font>
    <font>
      <sz val="10"/>
      <name val="Helv"/>
      <charset val="204"/>
    </font>
    <font>
      <sz val="11"/>
      <color indexed="8"/>
      <name val="Calibri"/>
      <family val="2"/>
      <charset val="204"/>
    </font>
    <font>
      <b/>
      <sz val="16"/>
      <color rgb="FFFF0000"/>
      <name val="Times New Roman"/>
      <family val="1"/>
      <charset val="204"/>
    </font>
    <font>
      <b/>
      <sz val="20"/>
      <color rgb="FFFF0000"/>
      <name val="Times New Roman"/>
      <family val="1"/>
      <charset val="204"/>
    </font>
    <font>
      <b/>
      <i/>
      <sz val="20"/>
      <color rgb="FFFF0000"/>
      <name val="Times New Roman"/>
      <family val="1"/>
      <charset val="204"/>
    </font>
    <font>
      <b/>
      <sz val="16"/>
      <name val="Times New Roman"/>
      <family val="1"/>
      <charset val="204"/>
    </font>
    <font>
      <sz val="12"/>
      <color rgb="FFFF0000"/>
      <name val="Times New Roman"/>
      <family val="1"/>
      <charset val="204"/>
    </font>
    <font>
      <b/>
      <sz val="20"/>
      <name val="Times New Roman"/>
      <family val="1"/>
      <charset val="204"/>
    </font>
    <font>
      <u/>
      <sz val="16"/>
      <name val="Times New Roman"/>
      <family val="1"/>
      <charset val="204"/>
    </font>
    <font>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style="thin">
        <color auto="1"/>
      </right>
      <top/>
      <bottom/>
      <diagonal/>
    </border>
  </borders>
  <cellStyleXfs count="51">
    <xf numFmtId="0" fontId="0" fillId="0" borderId="0"/>
    <xf numFmtId="0" fontId="11" fillId="0" borderId="0"/>
    <xf numFmtId="0" fontId="13"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4" fillId="0" borderId="0"/>
    <xf numFmtId="0" fontId="13" fillId="0" borderId="0"/>
    <xf numFmtId="0" fontId="14" fillId="0" borderId="0"/>
    <xf numFmtId="0" fontId="15" fillId="0" borderId="0"/>
    <xf numFmtId="0" fontId="13" fillId="0" borderId="0"/>
    <xf numFmtId="0" fontId="13" fillId="0" borderId="0"/>
    <xf numFmtId="0" fontId="13" fillId="0" borderId="0"/>
    <xf numFmtId="0" fontId="11" fillId="0" borderId="0"/>
    <xf numFmtId="0" fontId="12" fillId="0" borderId="0"/>
    <xf numFmtId="0" fontId="12" fillId="0" borderId="0"/>
    <xf numFmtId="0" fontId="12" fillId="0" borderId="0"/>
    <xf numFmtId="0" fontId="12" fillId="0" borderId="0"/>
    <xf numFmtId="0" fontId="13" fillId="0" borderId="0"/>
    <xf numFmtId="9" fontId="11" fillId="0" borderId="0" applyFont="0" applyFill="0" applyBorder="0" applyAlignment="0" applyProtection="0"/>
    <xf numFmtId="0" fontId="16" fillId="0" borderId="0"/>
    <xf numFmtId="0" fontId="13" fillId="0" borderId="0" applyFont="0" applyFill="0" applyBorder="0" applyAlignment="0" applyProtection="0"/>
    <xf numFmtId="164" fontId="1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cellStyleXfs>
  <cellXfs count="177">
    <xf numFmtId="0" fontId="0" fillId="0" borderId="0" xfId="0"/>
    <xf numFmtId="0" fontId="1" fillId="0" borderId="0" xfId="0" applyFont="1" applyFill="1" applyBorder="1" applyAlignment="1">
      <alignment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1" fillId="0" borderId="0" xfId="0" applyFont="1" applyFill="1" applyAlignment="1">
      <alignment horizontal="justify" vertical="top" wrapText="1"/>
    </xf>
    <xf numFmtId="168" fontId="1" fillId="0" borderId="0" xfId="0" applyNumberFormat="1" applyFont="1" applyFill="1" applyAlignment="1">
      <alignment vertical="top" wrapText="1"/>
    </xf>
    <xf numFmtId="2" fontId="1" fillId="0" borderId="0" xfId="0" applyNumberFormat="1" applyFont="1" applyFill="1" applyAlignment="1">
      <alignment vertical="top" wrapText="1"/>
    </xf>
    <xf numFmtId="9" fontId="1" fillId="0" borderId="0" xfId="0" applyNumberFormat="1" applyFont="1" applyFill="1" applyAlignment="1">
      <alignment vertical="top" wrapText="1"/>
    </xf>
    <xf numFmtId="0" fontId="1" fillId="0" borderId="0" xfId="0" applyFont="1" applyFill="1" applyAlignment="1">
      <alignment vertical="top" wrapText="1"/>
    </xf>
    <xf numFmtId="0" fontId="1" fillId="0" borderId="0" xfId="0" applyFont="1" applyFill="1" applyBorder="1" applyAlignment="1">
      <alignment horizontal="justify" vertical="top" wrapText="1"/>
    </xf>
    <xf numFmtId="168" fontId="1" fillId="0" borderId="0" xfId="0" applyNumberFormat="1" applyFont="1" applyFill="1" applyBorder="1" applyAlignment="1">
      <alignment vertical="top" wrapText="1"/>
    </xf>
    <xf numFmtId="2" fontId="1" fillId="0" borderId="0" xfId="0" applyNumberFormat="1" applyFont="1" applyFill="1" applyBorder="1" applyAlignment="1">
      <alignment vertical="top" wrapText="1"/>
    </xf>
    <xf numFmtId="9" fontId="1" fillId="0" borderId="0" xfId="0" applyNumberFormat="1" applyFont="1" applyFill="1" applyBorder="1" applyAlignment="1">
      <alignment vertical="top" wrapText="1"/>
    </xf>
    <xf numFmtId="168" fontId="1" fillId="0" borderId="0" xfId="0" applyNumberFormat="1" applyFont="1" applyFill="1" applyBorder="1" applyAlignment="1" applyProtection="1">
      <alignment horizontal="justify" vertical="top" wrapText="1"/>
      <protection locked="0"/>
    </xf>
    <xf numFmtId="168" fontId="1" fillId="0" borderId="0" xfId="0" applyNumberFormat="1" applyFont="1" applyFill="1" applyBorder="1" applyAlignment="1" applyProtection="1">
      <alignment horizontal="center" vertical="top" wrapText="1"/>
      <protection locked="0"/>
    </xf>
    <xf numFmtId="9" fontId="1" fillId="0" borderId="0" xfId="0" applyNumberFormat="1" applyFont="1" applyFill="1" applyBorder="1" applyAlignment="1" applyProtection="1">
      <alignment horizontal="right" vertical="top" wrapText="1"/>
      <protection locked="0"/>
    </xf>
    <xf numFmtId="2" fontId="7" fillId="0" borderId="1" xfId="0" applyNumberFormat="1" applyFont="1" applyFill="1" applyBorder="1" applyAlignment="1" applyProtection="1">
      <alignment horizontal="center" vertical="top" wrapText="1"/>
      <protection locked="0"/>
    </xf>
    <xf numFmtId="9" fontId="7" fillId="0" borderId="1" xfId="0" applyNumberFormat="1" applyFont="1" applyFill="1" applyBorder="1" applyAlignment="1" applyProtection="1">
      <alignment horizontal="center" vertical="top" wrapText="1"/>
      <protection locked="0"/>
    </xf>
    <xf numFmtId="168" fontId="7"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pplyProtection="1">
      <alignment horizontal="center" vertical="top" wrapText="1"/>
      <protection locked="0"/>
    </xf>
    <xf numFmtId="169" fontId="9" fillId="0" borderId="1" xfId="0" applyNumberFormat="1" applyFont="1" applyFill="1" applyBorder="1" applyAlignment="1" applyProtection="1">
      <alignment horizontal="center" vertical="top" wrapText="1"/>
      <protection locked="0"/>
    </xf>
    <xf numFmtId="1" fontId="9" fillId="0" borderId="1" xfId="0" applyNumberFormat="1" applyFont="1" applyFill="1" applyBorder="1" applyAlignment="1" applyProtection="1">
      <alignment horizontal="center" vertical="top" wrapText="1"/>
      <protection locked="0"/>
    </xf>
    <xf numFmtId="0" fontId="10" fillId="0" borderId="0" xfId="0" applyFont="1" applyFill="1" applyAlignment="1">
      <alignment horizontal="justify" vertical="top" wrapText="1"/>
    </xf>
    <xf numFmtId="1" fontId="3" fillId="0" borderId="0" xfId="0" applyNumberFormat="1" applyFont="1" applyFill="1" applyBorder="1" applyAlignment="1" applyProtection="1">
      <alignment horizontal="right" vertical="top" wrapText="1"/>
      <protection locked="0"/>
    </xf>
    <xf numFmtId="168" fontId="3" fillId="0" borderId="0" xfId="0" applyNumberFormat="1" applyFont="1" applyFill="1" applyBorder="1" applyAlignment="1" applyProtection="1">
      <alignment horizontal="right" vertical="top" wrapText="1"/>
      <protection locked="0"/>
    </xf>
    <xf numFmtId="10" fontId="19" fillId="0" borderId="1" xfId="0" applyNumberFormat="1" applyFont="1" applyFill="1" applyBorder="1" applyAlignment="1" applyProtection="1">
      <alignment horizontal="center" vertical="top" wrapText="1"/>
      <protection locked="0"/>
    </xf>
    <xf numFmtId="168" fontId="19" fillId="0" borderId="0" xfId="0" applyNumberFormat="1" applyFont="1" applyFill="1" applyAlignment="1">
      <alignment horizontal="left" vertical="top" wrapText="1"/>
    </xf>
    <xf numFmtId="0" fontId="19" fillId="0" borderId="0" xfId="0" applyFont="1" applyFill="1" applyAlignment="1">
      <alignment horizontal="left" vertical="top" wrapText="1"/>
    </xf>
    <xf numFmtId="0" fontId="20" fillId="0" borderId="0" xfId="0" applyFont="1" applyFill="1" applyAlignment="1">
      <alignment horizontal="left" vertical="top" wrapText="1"/>
    </xf>
    <xf numFmtId="10" fontId="19" fillId="0" borderId="4" xfId="0" applyNumberFormat="1" applyFont="1" applyFill="1" applyBorder="1" applyAlignment="1" applyProtection="1">
      <alignment horizontal="center" vertical="top" wrapText="1"/>
      <protection locked="0"/>
    </xf>
    <xf numFmtId="4" fontId="1" fillId="2" borderId="1" xfId="0" applyNumberFormat="1" applyFont="1" applyFill="1" applyBorder="1" applyAlignment="1" applyProtection="1">
      <alignment horizontal="center" vertical="top" wrapText="1"/>
      <protection locked="0"/>
    </xf>
    <xf numFmtId="10" fontId="1" fillId="0" borderId="1" xfId="0" applyNumberFormat="1" applyFont="1" applyFill="1" applyBorder="1" applyAlignment="1" applyProtection="1">
      <alignment horizontal="center" vertical="top" wrapText="1"/>
      <protection locked="0"/>
    </xf>
    <xf numFmtId="4" fontId="1" fillId="0" borderId="2" xfId="0" applyNumberFormat="1" applyFont="1" applyFill="1" applyBorder="1" applyAlignment="1" applyProtection="1">
      <alignment horizontal="center" vertical="top" wrapText="1"/>
      <protection locked="0"/>
    </xf>
    <xf numFmtId="4" fontId="2" fillId="0" borderId="1" xfId="0" applyNumberFormat="1" applyFont="1" applyFill="1" applyBorder="1" applyAlignment="1" applyProtection="1">
      <alignment horizontal="center" vertical="top" wrapText="1"/>
      <protection locked="0"/>
    </xf>
    <xf numFmtId="4" fontId="1" fillId="0" borderId="1" xfId="0" applyNumberFormat="1" applyFont="1" applyFill="1" applyBorder="1" applyAlignment="1" applyProtection="1">
      <alignment horizontal="left" vertical="top" wrapText="1"/>
      <protection locked="0"/>
    </xf>
    <xf numFmtId="10" fontId="1" fillId="0" borderId="1" xfId="0" applyNumberFormat="1" applyFont="1" applyFill="1" applyBorder="1" applyAlignment="1" applyProtection="1">
      <alignment horizontal="left" vertical="top" wrapText="1"/>
      <protection locked="0"/>
    </xf>
    <xf numFmtId="4" fontId="2" fillId="0" borderId="1" xfId="0" applyNumberFormat="1" applyFont="1" applyFill="1" applyBorder="1" applyAlignment="1" applyProtection="1">
      <alignment horizontal="left" vertical="top" wrapText="1"/>
      <protection locked="0"/>
    </xf>
    <xf numFmtId="4" fontId="1" fillId="2" borderId="1" xfId="0" applyNumberFormat="1" applyFont="1" applyFill="1" applyBorder="1" applyAlignment="1" applyProtection="1">
      <alignment horizontal="center" wrapText="1"/>
      <protection locked="0"/>
    </xf>
    <xf numFmtId="4" fontId="1" fillId="0" borderId="1" xfId="0" applyNumberFormat="1" applyFont="1" applyFill="1" applyBorder="1" applyAlignment="1" applyProtection="1">
      <alignment horizontal="center" wrapText="1"/>
      <protection locked="0"/>
    </xf>
    <xf numFmtId="4" fontId="1" fillId="0" borderId="1" xfId="0" applyNumberFormat="1" applyFont="1" applyFill="1" applyBorder="1" applyAlignment="1" applyProtection="1">
      <alignment horizontal="center" vertical="top" wrapText="1"/>
      <protection locked="0"/>
    </xf>
    <xf numFmtId="0" fontId="3" fillId="0" borderId="0" xfId="0" applyFont="1" applyFill="1" applyAlignment="1">
      <alignment vertical="top" wrapText="1"/>
    </xf>
    <xf numFmtId="168" fontId="3" fillId="0" borderId="0" xfId="0" applyNumberFormat="1" applyFont="1" applyFill="1" applyAlignment="1">
      <alignment vertical="top" wrapText="1"/>
    </xf>
    <xf numFmtId="2" fontId="3" fillId="0" borderId="0" xfId="0" applyNumberFormat="1" applyFont="1" applyFill="1" applyAlignment="1">
      <alignment vertical="top" wrapText="1"/>
    </xf>
    <xf numFmtId="9" fontId="3" fillId="0" borderId="0" xfId="0" applyNumberFormat="1" applyFont="1" applyFill="1" applyAlignment="1">
      <alignment vertical="top" wrapText="1"/>
    </xf>
    <xf numFmtId="0" fontId="3" fillId="0" borderId="0" xfId="0" applyFont="1" applyFill="1" applyAlignment="1">
      <alignment horizontal="justify" vertical="top" wrapText="1"/>
    </xf>
    <xf numFmtId="0" fontId="4" fillId="0" borderId="4" xfId="0" applyFont="1" applyFill="1" applyBorder="1" applyAlignment="1" applyProtection="1">
      <alignment horizontal="justify" vertical="top" wrapText="1"/>
      <protection locked="0"/>
    </xf>
    <xf numFmtId="4" fontId="19" fillId="0" borderId="1" xfId="0" applyNumberFormat="1" applyFont="1" applyFill="1" applyBorder="1" applyAlignment="1" applyProtection="1">
      <alignment horizontal="center" vertical="top" wrapText="1"/>
      <protection locked="0"/>
    </xf>
    <xf numFmtId="0" fontId="6" fillId="0" borderId="5" xfId="0" applyFont="1" applyFill="1" applyBorder="1" applyAlignment="1" applyProtection="1">
      <alignment horizontal="left" vertical="top" wrapText="1"/>
      <protection locked="0"/>
    </xf>
    <xf numFmtId="0" fontId="6" fillId="0" borderId="5" xfId="0" applyFont="1" applyFill="1" applyBorder="1" applyAlignment="1" applyProtection="1">
      <alignment horizontal="justify" vertical="top" wrapText="1"/>
      <protection locked="0"/>
    </xf>
    <xf numFmtId="0" fontId="21"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justify" vertical="top" wrapText="1"/>
      <protection locked="0"/>
    </xf>
    <xf numFmtId="0" fontId="21" fillId="0" borderId="3" xfId="0" applyFont="1" applyFill="1" applyBorder="1" applyAlignment="1" applyProtection="1">
      <alignment horizontal="justify" vertical="top" wrapText="1"/>
      <protection locked="0"/>
    </xf>
    <xf numFmtId="0" fontId="21" fillId="0" borderId="3" xfId="0" applyFont="1" applyFill="1" applyBorder="1" applyAlignment="1" applyProtection="1">
      <alignment horizontal="left" vertical="top" wrapText="1"/>
      <protection locked="0"/>
    </xf>
    <xf numFmtId="0" fontId="21" fillId="0" borderId="4" xfId="0" applyFont="1" applyFill="1" applyBorder="1" applyAlignment="1" applyProtection="1">
      <alignment horizontal="justify" vertical="top" wrapText="1"/>
      <protection locked="0"/>
    </xf>
    <xf numFmtId="0" fontId="21" fillId="0" borderId="1" xfId="0" applyFont="1" applyFill="1" applyBorder="1" applyAlignment="1" applyProtection="1">
      <alignment horizontal="justify" vertical="top" wrapText="1"/>
      <protection locked="0"/>
    </xf>
    <xf numFmtId="4" fontId="1" fillId="0" borderId="4" xfId="0" applyNumberFormat="1" applyFont="1" applyFill="1" applyBorder="1" applyAlignment="1" applyProtection="1">
      <alignment horizontal="center" vertical="top" wrapText="1"/>
      <protection locked="0"/>
    </xf>
    <xf numFmtId="10" fontId="1" fillId="0" borderId="1" xfId="0" applyNumberFormat="1" applyFont="1" applyFill="1" applyBorder="1" applyAlignment="1" applyProtection="1">
      <alignment horizontal="center" wrapText="1"/>
      <protection locked="0"/>
    </xf>
    <xf numFmtId="4" fontId="1" fillId="0" borderId="1" xfId="0" applyNumberFormat="1" applyFont="1" applyFill="1" applyBorder="1" applyAlignment="1" applyProtection="1">
      <alignment horizontal="left" wrapText="1"/>
      <protection locked="0"/>
    </xf>
    <xf numFmtId="10" fontId="1" fillId="0" borderId="1" xfId="0" applyNumberFormat="1" applyFont="1" applyFill="1" applyBorder="1" applyAlignment="1" applyProtection="1">
      <alignment horizontal="left" wrapText="1"/>
      <protection locked="0"/>
    </xf>
    <xf numFmtId="4" fontId="2" fillId="0" borderId="1" xfId="0" applyNumberFormat="1" applyFont="1" applyFill="1" applyBorder="1" applyAlignment="1" applyProtection="1">
      <alignment horizontal="left" wrapText="1"/>
      <protection locked="0"/>
    </xf>
    <xf numFmtId="0" fontId="4" fillId="0" borderId="2" xfId="0" applyFont="1" applyFill="1" applyBorder="1" applyAlignment="1" applyProtection="1">
      <alignment horizontal="left" vertical="top" wrapText="1"/>
      <protection locked="0"/>
    </xf>
    <xf numFmtId="0" fontId="6" fillId="0" borderId="0" xfId="0" applyFont="1" applyFill="1" applyBorder="1" applyAlignment="1">
      <alignment horizontal="center" vertical="top" wrapText="1"/>
    </xf>
    <xf numFmtId="0" fontId="6" fillId="0" borderId="0" xfId="0" applyFont="1" applyFill="1" applyBorder="1" applyAlignment="1" applyProtection="1">
      <alignment horizontal="center" vertical="top" wrapText="1"/>
      <protection locked="0"/>
    </xf>
    <xf numFmtId="0" fontId="6" fillId="0" borderId="0" xfId="0" applyFont="1" applyFill="1" applyAlignment="1">
      <alignment horizontal="center" vertical="top" wrapText="1"/>
    </xf>
    <xf numFmtId="0" fontId="21" fillId="3" borderId="1" xfId="0" applyFont="1" applyFill="1" applyBorder="1" applyAlignment="1" applyProtection="1">
      <alignment horizontal="center" vertical="top" wrapText="1"/>
      <protection locked="0"/>
    </xf>
    <xf numFmtId="0" fontId="18" fillId="3" borderId="5" xfId="0" applyFont="1" applyFill="1" applyBorder="1" applyAlignment="1" applyProtection="1">
      <alignment horizontal="justify" vertical="top" wrapText="1"/>
      <protection locked="0"/>
    </xf>
    <xf numFmtId="4" fontId="19" fillId="3" borderId="1" xfId="0" applyNumberFormat="1" applyFont="1" applyFill="1" applyBorder="1" applyAlignment="1" applyProtection="1">
      <alignment horizontal="center" vertical="top" wrapText="1"/>
      <protection locked="0"/>
    </xf>
    <xf numFmtId="10" fontId="19" fillId="3" borderId="1" xfId="0" applyNumberFormat="1" applyFont="1" applyFill="1" applyBorder="1" applyAlignment="1" applyProtection="1">
      <alignment horizontal="center" vertical="top" wrapText="1"/>
      <protection locked="0"/>
    </xf>
    <xf numFmtId="4" fontId="1" fillId="3" borderId="1" xfId="0" applyNumberFormat="1" applyFont="1" applyFill="1" applyBorder="1" applyAlignment="1" applyProtection="1">
      <alignment horizontal="center" vertical="top" wrapText="1"/>
      <protection locked="0"/>
    </xf>
    <xf numFmtId="4" fontId="19" fillId="3" borderId="1" xfId="0" applyNumberFormat="1" applyFont="1" applyFill="1" applyBorder="1" applyAlignment="1" applyProtection="1">
      <alignment horizontal="center" vertical="top" wrapText="1"/>
      <protection locked="0"/>
    </xf>
    <xf numFmtId="0" fontId="21" fillId="3" borderId="3" xfId="0" applyFont="1" applyFill="1" applyBorder="1" applyAlignment="1" applyProtection="1">
      <alignment horizontal="justify" vertical="top" wrapText="1"/>
      <protection locked="0"/>
    </xf>
    <xf numFmtId="0" fontId="21" fillId="3" borderId="2" xfId="0" applyFont="1" applyFill="1" applyBorder="1" applyAlignment="1" applyProtection="1">
      <alignment horizontal="center" vertical="top" wrapText="1"/>
      <protection locked="0"/>
    </xf>
    <xf numFmtId="0" fontId="6" fillId="3" borderId="5" xfId="0" applyFont="1" applyFill="1" applyBorder="1" applyAlignment="1" applyProtection="1">
      <alignment horizontal="justify" vertical="top" wrapText="1"/>
      <protection locked="0"/>
    </xf>
    <xf numFmtId="0" fontId="21" fillId="3" borderId="5" xfId="0" applyFont="1" applyFill="1" applyBorder="1" applyAlignment="1" applyProtection="1">
      <alignment horizontal="left" vertical="top" wrapText="1"/>
      <protection locked="0"/>
    </xf>
    <xf numFmtId="0" fontId="21" fillId="3" borderId="5" xfId="0" applyFont="1" applyFill="1" applyBorder="1" applyAlignment="1" applyProtection="1">
      <alignment horizontal="justify" vertical="top" wrapText="1"/>
      <protection locked="0"/>
    </xf>
    <xf numFmtId="0" fontId="21" fillId="3" borderId="1" xfId="0" applyFont="1" applyFill="1" applyBorder="1" applyAlignment="1" applyProtection="1">
      <alignment horizontal="justify" vertical="top" wrapText="1"/>
      <protection locked="0"/>
    </xf>
    <xf numFmtId="0" fontId="21" fillId="0" borderId="3" xfId="0" applyFont="1" applyFill="1" applyBorder="1" applyAlignment="1" applyProtection="1">
      <alignment vertical="top" wrapText="1"/>
      <protection locked="0"/>
    </xf>
    <xf numFmtId="0" fontId="21" fillId="0" borderId="4" xfId="0" applyFont="1" applyFill="1" applyBorder="1" applyAlignment="1" applyProtection="1">
      <alignment vertical="top" wrapText="1"/>
      <protection locked="0"/>
    </xf>
    <xf numFmtId="0" fontId="6" fillId="0" borderId="6" xfId="0" applyFont="1" applyFill="1" applyBorder="1" applyAlignment="1" applyProtection="1">
      <alignment horizontal="left" vertical="top" wrapText="1"/>
      <protection locked="0"/>
    </xf>
    <xf numFmtId="4" fontId="3" fillId="2" borderId="1" xfId="0" applyNumberFormat="1" applyFont="1" applyFill="1" applyBorder="1" applyAlignment="1" applyProtection="1">
      <alignment horizontal="center" vertical="top" wrapText="1"/>
      <protection locked="0"/>
    </xf>
    <xf numFmtId="4" fontId="3" fillId="0" borderId="1" xfId="0" applyNumberFormat="1" applyFont="1" applyFill="1" applyBorder="1" applyAlignment="1" applyProtection="1">
      <alignment horizontal="center" vertical="top" wrapText="1"/>
      <protection locked="0"/>
    </xf>
    <xf numFmtId="4" fontId="23" fillId="3" borderId="1" xfId="0" applyNumberFormat="1" applyFont="1" applyFill="1" applyBorder="1" applyAlignment="1" applyProtection="1">
      <alignment horizontal="center" vertical="top" wrapText="1"/>
      <protection locked="0"/>
    </xf>
    <xf numFmtId="4" fontId="23" fillId="3" borderId="1" xfId="0" applyNumberFormat="1" applyFont="1" applyFill="1" applyBorder="1" applyAlignment="1" applyProtection="1">
      <alignment horizontal="center" vertical="top" wrapText="1"/>
      <protection locked="0"/>
    </xf>
    <xf numFmtId="10" fontId="3" fillId="0" borderId="1" xfId="0" applyNumberFormat="1" applyFont="1" applyFill="1" applyBorder="1" applyAlignment="1" applyProtection="1">
      <alignment horizontal="center" vertical="top" wrapText="1"/>
      <protection locked="0"/>
    </xf>
    <xf numFmtId="10" fontId="3" fillId="2" borderId="1" xfId="0" applyNumberFormat="1" applyFont="1" applyFill="1" applyBorder="1" applyAlignment="1" applyProtection="1">
      <alignment horizontal="center" vertical="top" wrapText="1"/>
      <protection locked="0"/>
    </xf>
    <xf numFmtId="10" fontId="23" fillId="3" borderId="1" xfId="0" applyNumberFormat="1" applyFont="1" applyFill="1" applyBorder="1" applyAlignment="1" applyProtection="1">
      <alignment horizontal="center" vertical="top" wrapText="1"/>
      <protection locked="0"/>
    </xf>
    <xf numFmtId="4" fontId="23" fillId="0" borderId="1" xfId="0" applyNumberFormat="1" applyFont="1" applyFill="1" applyBorder="1" applyAlignment="1" applyProtection="1">
      <alignment horizontal="center" vertical="top" wrapText="1"/>
      <protection locked="0"/>
    </xf>
    <xf numFmtId="10" fontId="23" fillId="0" borderId="1" xfId="0" applyNumberFormat="1" applyFont="1" applyFill="1" applyBorder="1" applyAlignment="1" applyProtection="1">
      <alignment horizontal="center" vertical="top" wrapText="1"/>
      <protection locked="0"/>
    </xf>
    <xf numFmtId="4" fontId="3" fillId="2" borderId="1" xfId="0" applyNumberFormat="1" applyFont="1" applyFill="1" applyBorder="1" applyAlignment="1" applyProtection="1">
      <alignment horizontal="left" vertical="top" wrapText="1"/>
      <protection locked="0"/>
    </xf>
    <xf numFmtId="4" fontId="3" fillId="3" borderId="1" xfId="0" applyNumberFormat="1" applyFont="1" applyFill="1" applyBorder="1" applyAlignment="1" applyProtection="1">
      <alignment horizontal="center" vertical="top" wrapText="1"/>
      <protection locked="0"/>
    </xf>
    <xf numFmtId="10" fontId="23" fillId="2" borderId="1" xfId="0" applyNumberFormat="1" applyFont="1" applyFill="1" applyBorder="1" applyAlignment="1" applyProtection="1">
      <alignment horizontal="center" vertical="top" wrapText="1"/>
      <protection locked="0"/>
    </xf>
    <xf numFmtId="4" fontId="3" fillId="2" borderId="1" xfId="0" applyNumberFormat="1" applyFont="1" applyFill="1" applyBorder="1" applyAlignment="1" applyProtection="1">
      <alignment horizontal="center" wrapText="1"/>
      <protection locked="0"/>
    </xf>
    <xf numFmtId="4" fontId="3" fillId="0" borderId="1" xfId="0" applyNumberFormat="1" applyFont="1" applyFill="1" applyBorder="1" applyAlignment="1" applyProtection="1">
      <alignment horizontal="center" wrapText="1"/>
      <protection locked="0"/>
    </xf>
    <xf numFmtId="10" fontId="3" fillId="0" borderId="1" xfId="0" applyNumberFormat="1" applyFont="1" applyFill="1" applyBorder="1" applyAlignment="1" applyProtection="1">
      <alignment horizontal="center" wrapText="1"/>
      <protection locked="0"/>
    </xf>
    <xf numFmtId="4" fontId="3" fillId="0" borderId="1" xfId="0" applyNumberFormat="1" applyFont="1" applyFill="1" applyBorder="1" applyAlignment="1" applyProtection="1">
      <alignment horizontal="left" wrapText="1"/>
      <protection locked="0"/>
    </xf>
    <xf numFmtId="10" fontId="3" fillId="0" borderId="1" xfId="0" applyNumberFormat="1" applyFont="1" applyFill="1" applyBorder="1" applyAlignment="1" applyProtection="1">
      <alignment horizontal="left" wrapText="1"/>
      <protection locked="0"/>
    </xf>
    <xf numFmtId="4" fontId="9" fillId="0" borderId="1" xfId="0" applyNumberFormat="1" applyFont="1" applyFill="1" applyBorder="1" applyAlignment="1" applyProtection="1">
      <alignment horizontal="left" wrapText="1"/>
      <protection locked="0"/>
    </xf>
    <xf numFmtId="0" fontId="1" fillId="0" borderId="0" xfId="0" applyNumberFormat="1" applyFont="1" applyFill="1" applyAlignment="1">
      <alignment vertical="top" wrapText="1"/>
    </xf>
    <xf numFmtId="4" fontId="23" fillId="3" borderId="1" xfId="0" applyNumberFormat="1" applyFont="1" applyFill="1" applyBorder="1" applyAlignment="1" applyProtection="1">
      <alignment horizontal="center" vertical="top" wrapText="1"/>
      <protection locked="0"/>
    </xf>
    <xf numFmtId="4" fontId="23" fillId="3" borderId="2" xfId="0" applyNumberFormat="1" applyFont="1" applyFill="1" applyBorder="1" applyAlignment="1" applyProtection="1">
      <alignment horizontal="center" vertical="top" wrapText="1"/>
      <protection locked="0"/>
    </xf>
    <xf numFmtId="4" fontId="23" fillId="3" borderId="4" xfId="0" applyNumberFormat="1" applyFont="1" applyFill="1" applyBorder="1" applyAlignment="1" applyProtection="1">
      <alignment horizontal="center" vertical="top" wrapText="1"/>
      <protection locked="0"/>
    </xf>
    <xf numFmtId="10" fontId="23" fillId="3" borderId="1" xfId="0" applyNumberFormat="1" applyFont="1" applyFill="1" applyBorder="1" applyAlignment="1" applyProtection="1">
      <alignment horizontal="center" vertical="top" wrapText="1"/>
      <protection locked="0"/>
    </xf>
    <xf numFmtId="4" fontId="3" fillId="0" borderId="1" xfId="0" applyNumberFormat="1" applyFont="1" applyFill="1" applyBorder="1" applyAlignment="1" applyProtection="1">
      <alignment horizontal="left" vertical="top" wrapText="1"/>
      <protection locked="0"/>
    </xf>
    <xf numFmtId="4" fontId="23" fillId="3" borderId="2" xfId="0" applyNumberFormat="1" applyFont="1" applyFill="1" applyBorder="1" applyAlignment="1" applyProtection="1">
      <alignment horizontal="center" vertical="top" wrapText="1"/>
      <protection locked="0"/>
    </xf>
    <xf numFmtId="10" fontId="23" fillId="3" borderId="2" xfId="0" applyNumberFormat="1" applyFont="1" applyFill="1" applyBorder="1" applyAlignment="1" applyProtection="1">
      <alignment horizontal="center" vertical="top" wrapText="1"/>
      <protection locked="0"/>
    </xf>
    <xf numFmtId="0" fontId="21" fillId="3" borderId="3" xfId="0" applyFont="1" applyFill="1" applyBorder="1" applyAlignment="1" applyProtection="1">
      <alignment horizontal="center" vertical="top" wrapText="1"/>
      <protection locked="0"/>
    </xf>
    <xf numFmtId="0" fontId="21" fillId="3" borderId="3" xfId="0" applyFont="1" applyFill="1" applyBorder="1" applyAlignment="1" applyProtection="1">
      <alignment horizontal="justify" vertical="top" wrapText="1"/>
      <protection locked="0"/>
    </xf>
    <xf numFmtId="4" fontId="19" fillId="3" borderId="2" xfId="0" applyNumberFormat="1" applyFont="1" applyFill="1" applyBorder="1" applyAlignment="1" applyProtection="1">
      <alignment horizontal="center" vertical="top" wrapText="1"/>
      <protection locked="0"/>
    </xf>
    <xf numFmtId="4" fontId="23" fillId="3" borderId="1" xfId="0" applyNumberFormat="1" applyFont="1" applyFill="1" applyBorder="1" applyAlignment="1" applyProtection="1">
      <alignment horizontal="center" vertical="top" wrapText="1"/>
      <protection locked="0"/>
    </xf>
    <xf numFmtId="4" fontId="23" fillId="3" borderId="2" xfId="0" applyNumberFormat="1" applyFont="1" applyFill="1" applyBorder="1" applyAlignment="1" applyProtection="1">
      <alignment horizontal="center" vertical="top" wrapText="1"/>
      <protection locked="0"/>
    </xf>
    <xf numFmtId="4" fontId="23" fillId="3" borderId="4" xfId="0" applyNumberFormat="1" applyFont="1" applyFill="1" applyBorder="1" applyAlignment="1" applyProtection="1">
      <alignment horizontal="center" vertical="top" wrapText="1"/>
      <protection locked="0"/>
    </xf>
    <xf numFmtId="10" fontId="23" fillId="3" borderId="1" xfId="0" applyNumberFormat="1" applyFont="1" applyFill="1" applyBorder="1" applyAlignment="1" applyProtection="1">
      <alignment horizontal="center" vertical="top" wrapText="1"/>
      <protection locked="0"/>
    </xf>
    <xf numFmtId="10" fontId="23" fillId="3" borderId="2" xfId="0" applyNumberFormat="1" applyFont="1" applyFill="1" applyBorder="1" applyAlignment="1" applyProtection="1">
      <alignment horizontal="center" vertical="top" wrapText="1"/>
      <protection locked="0"/>
    </xf>
    <xf numFmtId="0" fontId="5" fillId="0" borderId="0" xfId="0" quotePrefix="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167" fontId="7" fillId="0" borderId="1" xfId="0" quotePrefix="1" applyNumberFormat="1" applyFont="1" applyFill="1" applyBorder="1" applyAlignment="1" applyProtection="1">
      <alignment horizontal="center" vertical="top" wrapText="1"/>
      <protection locked="0"/>
    </xf>
    <xf numFmtId="167" fontId="7" fillId="0" borderId="1" xfId="0" applyNumberFormat="1" applyFont="1" applyFill="1" applyBorder="1" applyAlignment="1" applyProtection="1">
      <alignment horizontal="center" vertical="top" wrapText="1"/>
      <protection locked="0"/>
    </xf>
    <xf numFmtId="2" fontId="7" fillId="0" borderId="2" xfId="0" applyNumberFormat="1" applyFont="1" applyFill="1" applyBorder="1" applyAlignment="1" applyProtection="1">
      <alignment horizontal="center" vertical="top" wrapText="1"/>
      <protection locked="0"/>
    </xf>
    <xf numFmtId="2" fontId="7" fillId="0" borderId="3" xfId="0" applyNumberFormat="1" applyFont="1" applyFill="1" applyBorder="1" applyAlignment="1" applyProtection="1">
      <alignment horizontal="center" vertical="top" wrapText="1"/>
      <protection locked="0"/>
    </xf>
    <xf numFmtId="2" fontId="7" fillId="0" borderId="4" xfId="0" applyNumberFormat="1" applyFont="1" applyFill="1" applyBorder="1" applyAlignment="1" applyProtection="1">
      <alignment horizontal="center" vertical="top" wrapText="1"/>
      <protection locked="0"/>
    </xf>
    <xf numFmtId="168" fontId="7" fillId="0" borderId="2" xfId="0" applyNumberFormat="1" applyFont="1" applyFill="1" applyBorder="1" applyAlignment="1" applyProtection="1">
      <alignment horizontal="center" vertical="top" wrapText="1"/>
      <protection locked="0"/>
    </xf>
    <xf numFmtId="168" fontId="7" fillId="0" borderId="3" xfId="0" applyNumberFormat="1" applyFont="1" applyFill="1" applyBorder="1" applyAlignment="1" applyProtection="1">
      <alignment horizontal="center" vertical="top" wrapText="1"/>
      <protection locked="0"/>
    </xf>
    <xf numFmtId="168" fontId="7" fillId="0" borderId="4"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top" wrapText="1"/>
      <protection locked="0"/>
    </xf>
    <xf numFmtId="168" fontId="18" fillId="0" borderId="1" xfId="0" applyNumberFormat="1" applyFont="1" applyFill="1" applyBorder="1" applyAlignment="1" applyProtection="1">
      <alignment horizontal="justify" vertical="top" wrapText="1"/>
      <protection locked="0"/>
    </xf>
    <xf numFmtId="0" fontId="4" fillId="0" borderId="2" xfId="0" applyFont="1" applyFill="1" applyBorder="1" applyAlignment="1" applyProtection="1">
      <alignment horizontal="justify" vertical="top" wrapText="1"/>
      <protection locked="0"/>
    </xf>
    <xf numFmtId="0" fontId="4" fillId="0" borderId="3" xfId="0" applyFont="1" applyFill="1" applyBorder="1" applyAlignment="1" applyProtection="1">
      <alignment horizontal="justify" vertical="top" wrapText="1"/>
      <protection locked="0"/>
    </xf>
    <xf numFmtId="0" fontId="4" fillId="0" borderId="4" xfId="0" applyFont="1" applyFill="1" applyBorder="1" applyAlignment="1" applyProtection="1">
      <alignment horizontal="justify" vertical="top" wrapText="1"/>
      <protection locked="0"/>
    </xf>
    <xf numFmtId="0" fontId="6" fillId="0" borderId="1" xfId="0" applyFont="1" applyFill="1" applyBorder="1" applyAlignment="1" applyProtection="1">
      <alignment vertical="top" wrapText="1"/>
      <protection locked="0"/>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6" fillId="0" borderId="1" xfId="0" applyFont="1" applyFill="1" applyBorder="1" applyAlignment="1" applyProtection="1">
      <alignment horizontal="justify" vertical="top" wrapText="1"/>
      <protection locked="0"/>
    </xf>
    <xf numFmtId="0" fontId="21" fillId="3" borderId="2" xfId="0" applyFont="1" applyFill="1" applyBorder="1" applyAlignment="1" applyProtection="1">
      <alignment horizontal="center" vertical="top" wrapText="1"/>
      <protection locked="0"/>
    </xf>
    <xf numFmtId="0" fontId="21" fillId="3" borderId="3" xfId="0" applyFont="1" applyFill="1" applyBorder="1" applyAlignment="1" applyProtection="1">
      <alignment horizontal="justify" vertical="top" wrapText="1"/>
      <protection locked="0"/>
    </xf>
    <xf numFmtId="0" fontId="21" fillId="3" borderId="6" xfId="0" applyFont="1" applyFill="1" applyBorder="1" applyAlignment="1" applyProtection="1">
      <alignment horizontal="justify" vertical="top" wrapText="1"/>
      <protection locked="0"/>
    </xf>
    <xf numFmtId="0" fontId="21" fillId="3" borderId="7" xfId="0" applyFont="1" applyFill="1" applyBorder="1" applyAlignment="1" applyProtection="1">
      <alignment horizontal="justify" vertical="top" wrapText="1"/>
      <protection locked="0"/>
    </xf>
    <xf numFmtId="0" fontId="21" fillId="3" borderId="2" xfId="0" applyFont="1" applyFill="1" applyBorder="1" applyAlignment="1" applyProtection="1">
      <alignment horizontal="left" vertical="top" wrapText="1"/>
      <protection locked="0"/>
    </xf>
    <xf numFmtId="0" fontId="21" fillId="3" borderId="3"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top" wrapText="1"/>
      <protection locked="0"/>
    </xf>
    <xf numFmtId="0" fontId="4" fillId="3" borderId="2" xfId="0" applyFont="1" applyFill="1" applyBorder="1" applyAlignment="1" applyProtection="1">
      <alignment horizontal="justify" vertical="top" wrapText="1"/>
      <protection locked="0"/>
    </xf>
    <xf numFmtId="0" fontId="4" fillId="3" borderId="4" xfId="0" applyFont="1" applyFill="1" applyBorder="1" applyAlignment="1" applyProtection="1">
      <alignment horizontal="justify" vertical="top" wrapText="1"/>
      <protection locked="0"/>
    </xf>
    <xf numFmtId="0" fontId="3" fillId="0" borderId="0" xfId="0" applyFont="1" applyFill="1" applyAlignment="1">
      <alignment horizontal="left" vertical="top" wrapText="1"/>
    </xf>
    <xf numFmtId="10" fontId="23" fillId="3" borderId="3" xfId="0" applyNumberFormat="1" applyFont="1" applyFill="1" applyBorder="1" applyAlignment="1" applyProtection="1">
      <alignment horizontal="center" vertical="top" wrapText="1"/>
      <protection locked="0"/>
    </xf>
    <xf numFmtId="10" fontId="23" fillId="3" borderId="4" xfId="0" applyNumberFormat="1" applyFont="1" applyFill="1" applyBorder="1" applyAlignment="1" applyProtection="1">
      <alignment horizontal="center" vertical="top" wrapText="1"/>
      <protection locked="0"/>
    </xf>
    <xf numFmtId="0" fontId="6"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4" xfId="0" applyFont="1" applyFill="1" applyBorder="1" applyAlignment="1">
      <alignment horizontal="justify" vertical="top" wrapText="1"/>
    </xf>
    <xf numFmtId="0" fontId="3" fillId="0" borderId="0" xfId="0" applyFont="1" applyFill="1" applyBorder="1" applyAlignment="1">
      <alignment horizontal="left" vertical="top" wrapText="1"/>
    </xf>
    <xf numFmtId="0" fontId="3" fillId="0" borderId="8" xfId="0" applyFont="1" applyFill="1" applyBorder="1" applyAlignment="1">
      <alignment horizontal="left" vertical="top" wrapText="1"/>
    </xf>
    <xf numFmtId="0" fontId="21" fillId="3" borderId="3" xfId="0" applyFont="1" applyFill="1" applyBorder="1" applyAlignment="1" applyProtection="1">
      <alignment horizontal="center" vertical="top" wrapText="1"/>
      <protection locked="0"/>
    </xf>
    <xf numFmtId="0" fontId="21" fillId="3" borderId="9" xfId="0" applyFont="1" applyFill="1" applyBorder="1" applyAlignment="1" applyProtection="1">
      <alignment horizontal="justify" vertical="top" wrapText="1"/>
      <protection locked="0"/>
    </xf>
    <xf numFmtId="4" fontId="23" fillId="3" borderId="3" xfId="0" applyNumberFormat="1" applyFont="1" applyFill="1" applyBorder="1" applyAlignment="1" applyProtection="1">
      <alignment horizontal="center" vertical="top" wrapText="1"/>
      <protection locked="0"/>
    </xf>
    <xf numFmtId="0" fontId="6" fillId="0" borderId="2" xfId="0" applyFont="1" applyFill="1" applyBorder="1" applyAlignment="1" applyProtection="1">
      <alignment horizontal="justify" vertical="top" wrapText="1"/>
      <protection locked="0"/>
    </xf>
    <xf numFmtId="0" fontId="6" fillId="0" borderId="3" xfId="0" applyFont="1" applyFill="1" applyBorder="1" applyAlignment="1" applyProtection="1">
      <alignment horizontal="justify" vertical="top" wrapText="1"/>
      <protection locked="0"/>
    </xf>
    <xf numFmtId="49" fontId="4" fillId="0" borderId="1" xfId="0" applyNumberFormat="1" applyFont="1" applyFill="1" applyBorder="1" applyAlignment="1" applyProtection="1">
      <alignment vertical="top" wrapText="1"/>
      <protection locked="0"/>
    </xf>
    <xf numFmtId="2" fontId="4" fillId="0" borderId="5" xfId="0" applyNumberFormat="1" applyFont="1" applyFill="1" applyBorder="1" applyAlignment="1" applyProtection="1">
      <alignment vertical="top" wrapText="1"/>
      <protection locked="0"/>
    </xf>
    <xf numFmtId="2" fontId="4" fillId="0" borderId="1" xfId="0" applyNumberFormat="1" applyFont="1" applyFill="1" applyBorder="1" applyAlignment="1" applyProtection="1">
      <alignment vertical="top" wrapText="1"/>
      <protection locked="0"/>
    </xf>
    <xf numFmtId="2" fontId="4" fillId="0" borderId="2" xfId="0" applyNumberFormat="1" applyFont="1" applyFill="1" applyBorder="1" applyAlignment="1" applyProtection="1">
      <alignment vertical="top" wrapText="1"/>
      <protection locked="0"/>
    </xf>
    <xf numFmtId="2" fontId="4" fillId="0" borderId="3" xfId="0" applyNumberFormat="1" applyFont="1" applyFill="1" applyBorder="1" applyAlignment="1" applyProtection="1">
      <alignment vertical="top" wrapText="1"/>
      <protection locked="0"/>
    </xf>
    <xf numFmtId="2" fontId="4" fillId="0" borderId="4" xfId="0" applyNumberFormat="1" applyFont="1" applyFill="1" applyBorder="1" applyAlignment="1" applyProtection="1">
      <alignment vertical="top" wrapText="1"/>
      <protection locked="0"/>
    </xf>
    <xf numFmtId="0" fontId="25" fillId="0" borderId="1" xfId="0" applyFont="1" applyFill="1" applyBorder="1" applyAlignment="1" applyProtection="1">
      <alignment horizontal="left" vertical="top" wrapText="1"/>
      <protection locked="0"/>
    </xf>
    <xf numFmtId="0" fontId="4" fillId="0" borderId="1" xfId="0" quotePrefix="1" applyFont="1" applyFill="1" applyBorder="1" applyAlignment="1" applyProtection="1">
      <alignment horizontal="justify" vertical="top" wrapText="1"/>
      <protection locked="0"/>
    </xf>
    <xf numFmtId="0" fontId="4" fillId="0" borderId="1" xfId="0" applyFont="1" applyFill="1" applyBorder="1" applyAlignment="1" applyProtection="1">
      <alignment horizontal="justify" vertical="top" wrapText="1"/>
      <protection locked="0"/>
    </xf>
    <xf numFmtId="0" fontId="4" fillId="0" borderId="1" xfId="0" applyFont="1" applyFill="1" applyBorder="1" applyAlignment="1" applyProtection="1">
      <alignment horizontal="left" vertical="top" wrapText="1"/>
      <protection locked="0"/>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4" xfId="0" applyFont="1" applyFill="1" applyBorder="1" applyAlignment="1" applyProtection="1">
      <alignment horizontal="justify" vertical="top" wrapText="1"/>
      <protection locked="0"/>
    </xf>
    <xf numFmtId="0" fontId="4" fillId="0" borderId="2" xfId="0" applyFont="1" applyFill="1" applyBorder="1" applyAlignment="1" applyProtection="1">
      <alignment vertical="top" wrapText="1"/>
      <protection locked="0"/>
    </xf>
    <xf numFmtId="0" fontId="22" fillId="0" borderId="3" xfId="0" applyFont="1" applyFill="1" applyBorder="1" applyAlignment="1">
      <alignment vertical="top" wrapText="1"/>
    </xf>
    <xf numFmtId="0" fontId="22" fillId="0" borderId="4" xfId="0" applyFont="1" applyFill="1" applyBorder="1" applyAlignment="1">
      <alignment vertical="top" wrapText="1"/>
    </xf>
    <xf numFmtId="4" fontId="1" fillId="3" borderId="2" xfId="0" applyNumberFormat="1" applyFont="1" applyFill="1" applyBorder="1" applyAlignment="1" applyProtection="1">
      <alignment horizontal="center" vertical="top" wrapText="1"/>
      <protection locked="0"/>
    </xf>
    <xf numFmtId="4" fontId="1" fillId="3" borderId="4" xfId="0" applyNumberFormat="1" applyFont="1" applyFill="1" applyBorder="1" applyAlignment="1" applyProtection="1">
      <alignment horizontal="center" vertical="top" wrapText="1"/>
      <protection locked="0"/>
    </xf>
    <xf numFmtId="4" fontId="19" fillId="3" borderId="1" xfId="0" applyNumberFormat="1" applyFont="1" applyFill="1" applyBorder="1" applyAlignment="1" applyProtection="1">
      <alignment horizontal="center" vertical="top" wrapText="1"/>
      <protection locked="0"/>
    </xf>
    <xf numFmtId="4" fontId="19" fillId="3" borderId="2" xfId="0" applyNumberFormat="1" applyFont="1" applyFill="1" applyBorder="1" applyAlignment="1" applyProtection="1">
      <alignment horizontal="center" vertical="top" wrapText="1"/>
      <protection locked="0"/>
    </xf>
  </cellXfs>
  <cellStyles count="51">
    <cellStyle name="Обычный" xfId="0" builtinId="0"/>
    <cellStyle name="Обычный 10" xfId="4"/>
    <cellStyle name="Обычный 11" xfId="7"/>
    <cellStyle name="Обычный 12" xfId="8"/>
    <cellStyle name="Обычный 13" xfId="9"/>
    <cellStyle name="Обычный 14" xfId="10"/>
    <cellStyle name="Обычный 15" xfId="11"/>
    <cellStyle name="Обычный 16" xfId="2"/>
    <cellStyle name="Обычный 17" xfId="12"/>
    <cellStyle name="Обычный 17 2" xfId="13"/>
    <cellStyle name="Обычный 17 2 2" xfId="14"/>
    <cellStyle name="Обычный 17 3" xfId="3"/>
    <cellStyle name="Обычный 2" xfId="6"/>
    <cellStyle name="Обычный 2 2" xfId="1"/>
    <cellStyle name="Обычный 2 2 2" xfId="15"/>
    <cellStyle name="Обычный 2 2 2 2" xfId="5"/>
    <cellStyle name="Обычный 2 2 2 2 2" xfId="16"/>
    <cellStyle name="Обычный 2 2 2 3" xfId="17"/>
    <cellStyle name="Обычный 2 2 3" xfId="18"/>
    <cellStyle name="Обычный 2 3" xfId="19"/>
    <cellStyle name="Обычный 2 3 2" xfId="20"/>
    <cellStyle name="Обычный 2 3 2 2" xfId="21"/>
    <cellStyle name="Обычный 2 3 3" xfId="22"/>
    <cellStyle name="Обычный 3" xfId="23"/>
    <cellStyle name="Обычный 3 2" xfId="24"/>
    <cellStyle name="Обычный 3 3" xfId="25"/>
    <cellStyle name="Обычный 3 4" xfId="26"/>
    <cellStyle name="Обычный 4" xfId="27"/>
    <cellStyle name="Обычный 5" xfId="28"/>
    <cellStyle name="Обычный 6" xfId="29"/>
    <cellStyle name="Обычный 7" xfId="30"/>
    <cellStyle name="Обычный 8" xfId="31"/>
    <cellStyle name="Обычный 8 2" xfId="32"/>
    <cellStyle name="Обычный 8 2 2" xfId="33"/>
    <cellStyle name="Обычный 8 3" xfId="34"/>
    <cellStyle name="Обычный 9" xfId="35"/>
    <cellStyle name="Процентный 2" xfId="36"/>
    <cellStyle name="Стиль 1" xfId="37"/>
    <cellStyle name="Финансовый 10" xfId="38"/>
    <cellStyle name="Финансовый 11" xfId="39"/>
    <cellStyle name="Финансовый 12" xfId="40"/>
    <cellStyle name="Финансовый 2" xfId="41"/>
    <cellStyle name="Финансовый 2 2" xfId="42"/>
    <cellStyle name="Финансовый 3" xfId="43"/>
    <cellStyle name="Финансовый 3 2" xfId="44"/>
    <cellStyle name="Финансовый 4" xfId="45"/>
    <cellStyle name="Финансовый 5" xfId="46"/>
    <cellStyle name="Финансовый 6" xfId="47"/>
    <cellStyle name="Финансовый 7" xfId="48"/>
    <cellStyle name="Финансовый 8" xfId="49"/>
    <cellStyle name="Финансовый 9" xfId="50"/>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339"/>
  <sheetViews>
    <sheetView showZeros="0" tabSelected="1" showOutlineSymbols="0" view="pageBreakPreview" topLeftCell="A4" zoomScale="50" zoomScaleNormal="60" zoomScaleSheetLayoutView="50" zoomScalePageLayoutView="75" workbookViewId="0">
      <pane xSplit="2" ySplit="3" topLeftCell="C120" activePane="bottomRight" state="frozen"/>
      <selection activeCell="A4" sqref="A4"/>
      <selection pane="topRight" activeCell="C4" sqref="C4"/>
      <selection pane="bottomLeft" activeCell="A7" sqref="A7"/>
      <selection pane="bottomRight" activeCell="F120" sqref="F120"/>
    </sheetView>
  </sheetViews>
  <sheetFormatPr defaultColWidth="9" defaultRowHeight="26.25" outlineLevelCol="2" x14ac:dyDescent="0.25"/>
  <cols>
    <col min="1" max="1" width="16.125" style="64" customWidth="1"/>
    <col min="2" max="2" width="80.5" style="4" customWidth="1"/>
    <col min="3" max="3" width="27.125" style="5" customWidth="1"/>
    <col min="4" max="4" width="23.75" style="6" customWidth="1" outlineLevel="2"/>
    <col min="5" max="5" width="22.375" style="7" customWidth="1" outlineLevel="2"/>
    <col min="6" max="6" width="25.25" style="5" customWidth="1" outlineLevel="2"/>
    <col min="7" max="8" width="22.625" style="7" customWidth="1" outlineLevel="2"/>
    <col min="9" max="9" width="24.875" style="7" customWidth="1" outlineLevel="2"/>
    <col min="10" max="10" width="155.75" style="4" customWidth="1"/>
    <col min="11" max="11" width="19.875" style="8" customWidth="1"/>
    <col min="12" max="16" width="9" style="8" customWidth="1"/>
    <col min="17" max="17" width="67.75" style="8" customWidth="1"/>
    <col min="18" max="61" width="9" style="8" customWidth="1"/>
    <col min="62" max="16384" width="9" style="8"/>
  </cols>
  <sheetData>
    <row r="1" spans="1:13" ht="26.25" customHeight="1" x14ac:dyDescent="0.25">
      <c r="A1" s="62"/>
      <c r="B1" s="9"/>
      <c r="C1" s="10"/>
      <c r="D1" s="11"/>
      <c r="E1" s="12"/>
      <c r="F1" s="10"/>
      <c r="G1" s="12"/>
      <c r="H1" s="12"/>
      <c r="I1" s="12"/>
      <c r="J1" s="22"/>
    </row>
    <row r="2" spans="1:13" ht="63.75" customHeight="1" x14ac:dyDescent="0.25">
      <c r="A2" s="114" t="s">
        <v>21</v>
      </c>
      <c r="B2" s="115"/>
      <c r="C2" s="115"/>
      <c r="D2" s="115"/>
      <c r="E2" s="115"/>
      <c r="F2" s="115"/>
      <c r="G2" s="115"/>
      <c r="H2" s="115"/>
      <c r="I2" s="115"/>
      <c r="J2" s="115"/>
    </row>
    <row r="3" spans="1:13" s="1" customFormat="1" x14ac:dyDescent="0.25">
      <c r="A3" s="63"/>
      <c r="B3" s="13"/>
      <c r="C3" s="14"/>
      <c r="D3" s="14"/>
      <c r="E3" s="14"/>
      <c r="F3" s="14"/>
      <c r="G3" s="15"/>
      <c r="H3" s="23"/>
      <c r="I3" s="23"/>
      <c r="J3" s="24" t="s">
        <v>0</v>
      </c>
    </row>
    <row r="4" spans="1:13" s="2" customFormat="1" ht="57" customHeight="1" x14ac:dyDescent="0.25">
      <c r="A4" s="124" t="s">
        <v>1</v>
      </c>
      <c r="B4" s="125" t="s">
        <v>2</v>
      </c>
      <c r="C4" s="121" t="s">
        <v>3</v>
      </c>
      <c r="D4" s="116" t="s">
        <v>22</v>
      </c>
      <c r="E4" s="117"/>
      <c r="F4" s="117"/>
      <c r="G4" s="117"/>
      <c r="H4" s="118" t="s">
        <v>43</v>
      </c>
      <c r="I4" s="118" t="s">
        <v>44</v>
      </c>
      <c r="J4" s="125" t="s">
        <v>4</v>
      </c>
    </row>
    <row r="5" spans="1:13" s="2" customFormat="1" ht="48.75" customHeight="1" x14ac:dyDescent="0.25">
      <c r="A5" s="124"/>
      <c r="B5" s="125"/>
      <c r="C5" s="122"/>
      <c r="D5" s="117" t="s">
        <v>5</v>
      </c>
      <c r="E5" s="117"/>
      <c r="F5" s="117" t="s">
        <v>6</v>
      </c>
      <c r="G5" s="117"/>
      <c r="H5" s="119"/>
      <c r="I5" s="119"/>
      <c r="J5" s="125"/>
    </row>
    <row r="6" spans="1:13" s="2" customFormat="1" ht="72" customHeight="1" x14ac:dyDescent="0.25">
      <c r="A6" s="124"/>
      <c r="B6" s="125"/>
      <c r="C6" s="123"/>
      <c r="D6" s="16" t="s">
        <v>7</v>
      </c>
      <c r="E6" s="17" t="s">
        <v>8</v>
      </c>
      <c r="F6" s="18" t="s">
        <v>9</v>
      </c>
      <c r="G6" s="17" t="s">
        <v>10</v>
      </c>
      <c r="H6" s="120"/>
      <c r="I6" s="120"/>
      <c r="J6" s="125"/>
    </row>
    <row r="7" spans="1:13" s="3" customFormat="1" x14ac:dyDescent="0.25">
      <c r="A7" s="19">
        <v>1</v>
      </c>
      <c r="B7" s="19">
        <v>2</v>
      </c>
      <c r="C7" s="20">
        <v>3</v>
      </c>
      <c r="D7" s="21">
        <v>4</v>
      </c>
      <c r="E7" s="20">
        <v>5</v>
      </c>
      <c r="F7" s="20">
        <v>6</v>
      </c>
      <c r="G7" s="20">
        <v>7</v>
      </c>
      <c r="H7" s="20">
        <v>8</v>
      </c>
      <c r="I7" s="20">
        <v>9</v>
      </c>
      <c r="J7" s="20">
        <v>10</v>
      </c>
    </row>
    <row r="8" spans="1:13" s="27" customFormat="1" ht="52.5" customHeight="1" x14ac:dyDescent="0.25">
      <c r="A8" s="134"/>
      <c r="B8" s="55" t="s">
        <v>11</v>
      </c>
      <c r="C8" s="87">
        <f>SUM(C9:C13)</f>
        <v>24845659.219999999</v>
      </c>
      <c r="D8" s="87">
        <f>SUM(D9:D13)</f>
        <v>3316350.59</v>
      </c>
      <c r="E8" s="88">
        <f>D8/C8</f>
        <v>0.13350000000000001</v>
      </c>
      <c r="F8" s="87">
        <f>SUM(F9:F13)</f>
        <v>3316344.19</v>
      </c>
      <c r="G8" s="88">
        <f>F8/C8</f>
        <v>0.13350000000000001</v>
      </c>
      <c r="H8" s="87">
        <f>SUM(H9:H13)</f>
        <v>24845659.219999999</v>
      </c>
      <c r="I8" s="46">
        <f>C8-H8</f>
        <v>0</v>
      </c>
      <c r="J8" s="126"/>
      <c r="K8" s="26"/>
      <c r="M8" s="26"/>
    </row>
    <row r="9" spans="1:13" s="2" customFormat="1" x14ac:dyDescent="0.25">
      <c r="A9" s="134"/>
      <c r="B9" s="51" t="s">
        <v>12</v>
      </c>
      <c r="C9" s="87">
        <f>C25+C32+C38+C45+C51+C57+C63+C69+C76+C82+C88+C94+C100+C106+C116</f>
        <v>997721.03</v>
      </c>
      <c r="D9" s="87">
        <f>D25+D32+D38+D45+D51+D57+D63+D69+D76+D82+D88+D94+D100+D106+D116</f>
        <v>144015.98000000001</v>
      </c>
      <c r="E9" s="88">
        <f t="shared" ref="E9:E11" si="0">D9/C9</f>
        <v>0.14430000000000001</v>
      </c>
      <c r="F9" s="87">
        <f>F25+F32+F38+F45+F51+F57+F63+F69+F76+F82+F88+F94+F100+F106+F116</f>
        <v>144015.98000000001</v>
      </c>
      <c r="G9" s="88">
        <f t="shared" ref="G9:G11" si="1">F9/C9</f>
        <v>0.14430000000000001</v>
      </c>
      <c r="H9" s="87">
        <f>H25+H32+H38+H45+H51+H57+H63+H69+H76+H82+H88+H94+H100+H106+H116</f>
        <v>997721.03</v>
      </c>
      <c r="I9" s="46">
        <f>C9-H9</f>
        <v>0</v>
      </c>
      <c r="J9" s="126"/>
      <c r="K9" s="26"/>
      <c r="L9" s="27"/>
      <c r="M9" s="26"/>
    </row>
    <row r="10" spans="1:13" s="2" customFormat="1" x14ac:dyDescent="0.25">
      <c r="A10" s="134"/>
      <c r="B10" s="48" t="s">
        <v>13</v>
      </c>
      <c r="C10" s="87">
        <f>C26+C33+C39+C46+C52+C58+C64+C70+C77+C83+C89+C95+C101+C107+C117+C16</f>
        <v>22852067.940000001</v>
      </c>
      <c r="D10" s="87">
        <f t="shared" ref="D10:I10" si="2">D26+D33+D39+D46+D52+D58+D64+D70+D77+D83+D89+D95+D101+D107+D117+D16</f>
        <v>3097458.9</v>
      </c>
      <c r="E10" s="87">
        <f t="shared" si="2"/>
        <v>2.2200000000000002</v>
      </c>
      <c r="F10" s="87">
        <f t="shared" si="2"/>
        <v>3097452.5</v>
      </c>
      <c r="G10" s="87">
        <f t="shared" si="2"/>
        <v>2.2200000000000002</v>
      </c>
      <c r="H10" s="87">
        <f t="shared" si="2"/>
        <v>22852067.940000001</v>
      </c>
      <c r="I10" s="46">
        <f t="shared" si="2"/>
        <v>0</v>
      </c>
      <c r="J10" s="126"/>
      <c r="K10" s="26"/>
      <c r="L10" s="27"/>
      <c r="M10" s="26"/>
    </row>
    <row r="11" spans="1:13" s="2" customFormat="1" x14ac:dyDescent="0.25">
      <c r="A11" s="134"/>
      <c r="B11" s="51" t="s">
        <v>14</v>
      </c>
      <c r="C11" s="87">
        <f>C27+C34+C40+C47+C53+C59+C65+C71+C78+C84+C90+C96+C102+C108+C118</f>
        <v>894427.21</v>
      </c>
      <c r="D11" s="87">
        <f>D27+D34+D40+D47+D53+D59+D65+D71+D78+D84+D90+D96+D102+D108+D118</f>
        <v>74875.710000000006</v>
      </c>
      <c r="E11" s="88">
        <f t="shared" si="0"/>
        <v>8.3699999999999997E-2</v>
      </c>
      <c r="F11" s="87">
        <f t="shared" ref="F11:H11" si="3">F27+F34+F40+F47+F53+F59+F65+F71+F78+F84+F90+F96+F102+F108+F118</f>
        <v>74875.710000000006</v>
      </c>
      <c r="G11" s="88">
        <f t="shared" si="1"/>
        <v>8.3699999999999997E-2</v>
      </c>
      <c r="H11" s="87">
        <f t="shared" si="3"/>
        <v>894427.21</v>
      </c>
      <c r="I11" s="46">
        <f t="shared" ref="I11:I12" si="4">C11-H11</f>
        <v>0</v>
      </c>
      <c r="J11" s="126"/>
      <c r="K11" s="26"/>
      <c r="L11" s="27"/>
      <c r="M11" s="26"/>
    </row>
    <row r="12" spans="1:13" s="2" customFormat="1" x14ac:dyDescent="0.25">
      <c r="A12" s="134"/>
      <c r="B12" s="51" t="s">
        <v>15</v>
      </c>
      <c r="C12" s="87">
        <f>C28+C35+C41+C48+C54+C60+C66+C72+C79+C85+C91+C97+C103+C109+C119</f>
        <v>0</v>
      </c>
      <c r="D12" s="46">
        <f>D28+D35+D41+D48+D54+D60+D66+D72+D79+D85+D91+D97+D103+D109+D119</f>
        <v>0</v>
      </c>
      <c r="E12" s="25"/>
      <c r="F12" s="46">
        <f t="shared" ref="F12:H12" si="5">F28+F35+F41+F48+F54+F60+F66+F72+F79+F85+F91+F97+F103+F109+F119</f>
        <v>0</v>
      </c>
      <c r="G12" s="25"/>
      <c r="H12" s="46">
        <f t="shared" si="5"/>
        <v>0</v>
      </c>
      <c r="I12" s="46">
        <f t="shared" si="4"/>
        <v>0</v>
      </c>
      <c r="J12" s="126"/>
      <c r="K12" s="26"/>
      <c r="L12" s="27"/>
      <c r="M12" s="26"/>
    </row>
    <row r="13" spans="1:13" s="2" customFormat="1" x14ac:dyDescent="0.25">
      <c r="A13" s="134"/>
      <c r="B13" s="51" t="s">
        <v>16</v>
      </c>
      <c r="C13" s="87">
        <f>C29+C36+C42+C49+C55+C61+C67+C73+C80+C86+C92+C98+C104+C110+C121</f>
        <v>101443.04</v>
      </c>
      <c r="D13" s="87">
        <f t="shared" ref="D13:I13" si="6">D29+D36+D42+D49+D55+D61+D67+D73+D80+D86+D92+D98+D104+D110+D121</f>
        <v>0</v>
      </c>
      <c r="E13" s="87">
        <f t="shared" si="6"/>
        <v>0</v>
      </c>
      <c r="F13" s="87">
        <f t="shared" si="6"/>
        <v>0</v>
      </c>
      <c r="G13" s="87">
        <f t="shared" si="6"/>
        <v>0</v>
      </c>
      <c r="H13" s="87">
        <f t="shared" si="6"/>
        <v>101443.04</v>
      </c>
      <c r="I13" s="46">
        <f t="shared" si="6"/>
        <v>0</v>
      </c>
      <c r="J13" s="126"/>
      <c r="K13" s="26"/>
      <c r="L13" s="27"/>
      <c r="M13" s="26"/>
    </row>
    <row r="14" spans="1:13" s="2" customFormat="1" ht="87.6" customHeight="1" x14ac:dyDescent="0.25">
      <c r="A14" s="65">
        <v>1</v>
      </c>
      <c r="B14" s="66" t="s">
        <v>23</v>
      </c>
      <c r="C14" s="82">
        <f>C15+C16+C17+C18</f>
        <v>5561.4</v>
      </c>
      <c r="D14" s="82">
        <f>D15+D16+D17+D18+D19</f>
        <v>0</v>
      </c>
      <c r="E14" s="86">
        <f>D14/C14</f>
        <v>0</v>
      </c>
      <c r="F14" s="82">
        <f>SUM(F15:F19)</f>
        <v>0</v>
      </c>
      <c r="G14" s="86">
        <f>F14/C14</f>
        <v>0</v>
      </c>
      <c r="H14" s="83">
        <f>SUM(H15:H19)</f>
        <v>5561.4</v>
      </c>
      <c r="I14" s="90">
        <f>C14-H14</f>
        <v>0</v>
      </c>
      <c r="J14" s="131" t="s">
        <v>46</v>
      </c>
    </row>
    <row r="15" spans="1:13" s="2" customFormat="1" x14ac:dyDescent="0.25">
      <c r="A15" s="49"/>
      <c r="B15" s="48" t="s">
        <v>12</v>
      </c>
      <c r="C15" s="89"/>
      <c r="D15" s="80"/>
      <c r="E15" s="85"/>
      <c r="F15" s="80"/>
      <c r="G15" s="91"/>
      <c r="H15" s="80"/>
      <c r="I15" s="81">
        <f t="shared" ref="I15:I19" si="7">C15-F15</f>
        <v>0</v>
      </c>
      <c r="J15" s="132"/>
    </row>
    <row r="16" spans="1:13" s="2" customFormat="1" x14ac:dyDescent="0.25">
      <c r="A16" s="49"/>
      <c r="B16" s="48" t="s">
        <v>13</v>
      </c>
      <c r="C16" s="81">
        <v>5561.4</v>
      </c>
      <c r="D16" s="80">
        <v>0</v>
      </c>
      <c r="E16" s="85">
        <f>D16/C16</f>
        <v>0</v>
      </c>
      <c r="F16" s="80">
        <v>0</v>
      </c>
      <c r="G16" s="85">
        <f>F16/C16</f>
        <v>0</v>
      </c>
      <c r="H16" s="80">
        <f>5561.4</f>
        <v>5561.4</v>
      </c>
      <c r="I16" s="81">
        <f>C16-H16</f>
        <v>0</v>
      </c>
      <c r="J16" s="132"/>
    </row>
    <row r="17" spans="1:13" s="2" customFormat="1" x14ac:dyDescent="0.25">
      <c r="A17" s="49"/>
      <c r="B17" s="48" t="s">
        <v>14</v>
      </c>
      <c r="C17" s="39"/>
      <c r="D17" s="81"/>
      <c r="E17" s="84"/>
      <c r="F17" s="81"/>
      <c r="G17" s="84"/>
      <c r="H17" s="81"/>
      <c r="I17" s="81">
        <f t="shared" si="7"/>
        <v>0</v>
      </c>
      <c r="J17" s="132"/>
    </row>
    <row r="18" spans="1:13" s="2" customFormat="1" x14ac:dyDescent="0.25">
      <c r="A18" s="49"/>
      <c r="B18" s="48" t="s">
        <v>15</v>
      </c>
      <c r="C18" s="34"/>
      <c r="D18" s="34"/>
      <c r="E18" s="35"/>
      <c r="F18" s="36"/>
      <c r="G18" s="35"/>
      <c r="H18" s="36"/>
      <c r="I18" s="39">
        <f t="shared" si="7"/>
        <v>0</v>
      </c>
      <c r="J18" s="132"/>
    </row>
    <row r="19" spans="1:13" s="2" customFormat="1" x14ac:dyDescent="0.25">
      <c r="A19" s="49"/>
      <c r="B19" s="48" t="s">
        <v>16</v>
      </c>
      <c r="C19" s="34"/>
      <c r="D19" s="34"/>
      <c r="E19" s="35"/>
      <c r="F19" s="34"/>
      <c r="G19" s="35"/>
      <c r="H19" s="34"/>
      <c r="I19" s="39">
        <f t="shared" si="7"/>
        <v>0</v>
      </c>
      <c r="J19" s="133"/>
    </row>
    <row r="20" spans="1:13" ht="409.5" customHeight="1" x14ac:dyDescent="0.25">
      <c r="A20" s="135">
        <v>2</v>
      </c>
      <c r="B20" s="139" t="s">
        <v>36</v>
      </c>
      <c r="C20" s="109">
        <f>C25+C26+C27+C28+C29</f>
        <v>18487800.68</v>
      </c>
      <c r="D20" s="109">
        <f>D25+D26+D27+D28</f>
        <v>3023856.61</v>
      </c>
      <c r="E20" s="112">
        <f>(D20/C20)</f>
        <v>0.1636</v>
      </c>
      <c r="F20" s="109">
        <f>F25+F26+F27+F28</f>
        <v>3023850.21</v>
      </c>
      <c r="G20" s="112">
        <f>F20/C20</f>
        <v>0.1636</v>
      </c>
      <c r="H20" s="109">
        <f>H25+H26+H27+H28</f>
        <v>18487800.68</v>
      </c>
      <c r="I20" s="175">
        <f>I25+I26+I27</f>
        <v>0</v>
      </c>
      <c r="J20" s="127" t="s">
        <v>45</v>
      </c>
      <c r="K20" s="26"/>
      <c r="L20" s="27"/>
      <c r="M20" s="26"/>
    </row>
    <row r="21" spans="1:13" ht="247.5" customHeight="1" x14ac:dyDescent="0.25">
      <c r="A21" s="136"/>
      <c r="B21" s="140"/>
      <c r="C21" s="109"/>
      <c r="D21" s="109"/>
      <c r="E21" s="112"/>
      <c r="F21" s="109"/>
      <c r="G21" s="112"/>
      <c r="H21" s="109"/>
      <c r="I21" s="175">
        <f t="shared" ref="I21:I23" si="8">C21-F21</f>
        <v>0</v>
      </c>
      <c r="J21" s="128"/>
      <c r="K21" s="26"/>
      <c r="L21" s="27"/>
      <c r="M21" s="26"/>
    </row>
    <row r="22" spans="1:13" ht="409.5" customHeight="1" x14ac:dyDescent="0.25">
      <c r="A22" s="136"/>
      <c r="B22" s="140"/>
      <c r="C22" s="109"/>
      <c r="D22" s="109"/>
      <c r="E22" s="112"/>
      <c r="F22" s="109"/>
      <c r="G22" s="112"/>
      <c r="H22" s="109"/>
      <c r="I22" s="175">
        <f t="shared" si="8"/>
        <v>0</v>
      </c>
      <c r="J22" s="128"/>
      <c r="K22" s="26"/>
      <c r="L22" s="27"/>
      <c r="M22" s="26"/>
    </row>
    <row r="23" spans="1:13" ht="0.75" customHeight="1" x14ac:dyDescent="0.25">
      <c r="A23" s="71"/>
      <c r="B23" s="140"/>
      <c r="C23" s="110"/>
      <c r="D23" s="110"/>
      <c r="E23" s="113"/>
      <c r="F23" s="110"/>
      <c r="G23" s="113"/>
      <c r="H23" s="110"/>
      <c r="I23" s="176">
        <f t="shared" si="8"/>
        <v>0</v>
      </c>
      <c r="J23" s="128"/>
      <c r="K23" s="26"/>
      <c r="L23" s="27"/>
      <c r="M23" s="26"/>
    </row>
    <row r="24" spans="1:13" ht="78.75" customHeight="1" x14ac:dyDescent="0.25">
      <c r="A24" s="107"/>
      <c r="B24" s="141"/>
      <c r="C24" s="104"/>
      <c r="D24" s="104"/>
      <c r="E24" s="105"/>
      <c r="F24" s="104"/>
      <c r="G24" s="105"/>
      <c r="H24" s="104"/>
      <c r="I24" s="108"/>
      <c r="J24" s="128"/>
      <c r="K24" s="26"/>
      <c r="L24" s="27"/>
      <c r="M24" s="26"/>
    </row>
    <row r="25" spans="1:13" x14ac:dyDescent="0.25">
      <c r="A25" s="51"/>
      <c r="B25" s="51" t="s">
        <v>12</v>
      </c>
      <c r="C25" s="80">
        <v>573175.30000000005</v>
      </c>
      <c r="D25" s="81">
        <v>136683.10999999999</v>
      </c>
      <c r="E25" s="84">
        <f>D25/C25</f>
        <v>0.23849999999999999</v>
      </c>
      <c r="F25" s="81">
        <v>136683.10999999999</v>
      </c>
      <c r="G25" s="84">
        <f>F25/C25</f>
        <v>0.23849999999999999</v>
      </c>
      <c r="H25" s="81">
        <f>573175.3</f>
        <v>573175.30000000005</v>
      </c>
      <c r="I25" s="46">
        <f t="shared" ref="I25:I88" si="9">C25-H25</f>
        <v>0</v>
      </c>
      <c r="J25" s="128"/>
      <c r="K25" s="26"/>
      <c r="L25" s="27"/>
      <c r="M25" s="26"/>
    </row>
    <row r="26" spans="1:13" x14ac:dyDescent="0.25">
      <c r="A26" s="51"/>
      <c r="B26" s="48" t="s">
        <v>13</v>
      </c>
      <c r="C26" s="81">
        <v>17816710.199999999</v>
      </c>
      <c r="D26" s="80">
        <v>2870409.55</v>
      </c>
      <c r="E26" s="85">
        <f>D26/C26</f>
        <v>0.16109999999999999</v>
      </c>
      <c r="F26" s="80">
        <v>2870403.15</v>
      </c>
      <c r="G26" s="84">
        <f>F26/C26</f>
        <v>0.16109999999999999</v>
      </c>
      <c r="H26" s="80">
        <f>17814783.71+1926.49</f>
        <v>17816710.199999999</v>
      </c>
      <c r="I26" s="46">
        <f t="shared" si="9"/>
        <v>0</v>
      </c>
      <c r="J26" s="128"/>
      <c r="K26" s="26"/>
      <c r="L26" s="27"/>
      <c r="M26" s="26"/>
    </row>
    <row r="27" spans="1:13" x14ac:dyDescent="0.25">
      <c r="A27" s="51" t="s">
        <v>17</v>
      </c>
      <c r="B27" s="51" t="s">
        <v>14</v>
      </c>
      <c r="C27" s="81">
        <v>97915.18</v>
      </c>
      <c r="D27" s="81">
        <f>F27</f>
        <v>16763.95</v>
      </c>
      <c r="E27" s="84">
        <f>D27/C27</f>
        <v>0.17119999999999999</v>
      </c>
      <c r="F27" s="81">
        <v>16763.95</v>
      </c>
      <c r="G27" s="84">
        <f>F27/C27</f>
        <v>0.17119999999999999</v>
      </c>
      <c r="H27" s="81">
        <f>96630.86+1284.32</f>
        <v>97915.18</v>
      </c>
      <c r="I27" s="46">
        <f t="shared" si="9"/>
        <v>0</v>
      </c>
      <c r="J27" s="128"/>
      <c r="K27" s="26"/>
      <c r="L27" s="27"/>
      <c r="M27" s="26"/>
    </row>
    <row r="28" spans="1:13" ht="27" customHeight="1" x14ac:dyDescent="0.25">
      <c r="A28" s="51"/>
      <c r="B28" s="51" t="s">
        <v>15</v>
      </c>
      <c r="C28" s="39"/>
      <c r="D28" s="39"/>
      <c r="E28" s="31"/>
      <c r="F28" s="39"/>
      <c r="G28" s="31"/>
      <c r="H28" s="39"/>
      <c r="I28" s="46">
        <f t="shared" si="9"/>
        <v>0</v>
      </c>
      <c r="J28" s="128"/>
      <c r="K28" s="26"/>
      <c r="L28" s="27"/>
      <c r="M28" s="26"/>
    </row>
    <row r="29" spans="1:13" ht="27" customHeight="1" x14ac:dyDescent="0.25">
      <c r="A29" s="51"/>
      <c r="B29" s="51" t="s">
        <v>16</v>
      </c>
      <c r="C29" s="39"/>
      <c r="D29" s="39"/>
      <c r="E29" s="31"/>
      <c r="F29" s="39"/>
      <c r="G29" s="31"/>
      <c r="H29" s="39"/>
      <c r="I29" s="46">
        <f t="shared" si="9"/>
        <v>0</v>
      </c>
      <c r="J29" s="129"/>
      <c r="K29" s="26"/>
      <c r="L29" s="27"/>
      <c r="M29" s="26"/>
    </row>
    <row r="30" spans="1:13" ht="60" customHeight="1" x14ac:dyDescent="0.25">
      <c r="A30" s="135">
        <v>3</v>
      </c>
      <c r="B30" s="137" t="s">
        <v>25</v>
      </c>
      <c r="C30" s="109">
        <f t="shared" ref="C30:D30" si="10">C32+C33+C34+C35+C36</f>
        <v>33735.699999999997</v>
      </c>
      <c r="D30" s="109">
        <f t="shared" si="10"/>
        <v>7800.39</v>
      </c>
      <c r="E30" s="112">
        <f>D30/C30</f>
        <v>0.23119999999999999</v>
      </c>
      <c r="F30" s="110">
        <f>F32+F33+F34+F35+F36</f>
        <v>7800.39</v>
      </c>
      <c r="G30" s="112">
        <f>F30/C30</f>
        <v>0.23119999999999999</v>
      </c>
      <c r="H30" s="110">
        <f>C30</f>
        <v>33735.699999999997</v>
      </c>
      <c r="I30" s="110">
        <f t="shared" si="9"/>
        <v>0</v>
      </c>
      <c r="J30" s="130" t="s">
        <v>39</v>
      </c>
      <c r="K30" s="26"/>
      <c r="L30" s="27"/>
      <c r="M30" s="26"/>
    </row>
    <row r="31" spans="1:13" ht="63" customHeight="1" x14ac:dyDescent="0.25">
      <c r="A31" s="136"/>
      <c r="B31" s="138"/>
      <c r="C31" s="109"/>
      <c r="D31" s="109"/>
      <c r="E31" s="112"/>
      <c r="F31" s="111"/>
      <c r="G31" s="112"/>
      <c r="H31" s="111"/>
      <c r="I31" s="111">
        <f t="shared" si="9"/>
        <v>0</v>
      </c>
      <c r="J31" s="130"/>
      <c r="K31" s="26"/>
      <c r="L31" s="27"/>
      <c r="M31" s="26"/>
    </row>
    <row r="32" spans="1:13" x14ac:dyDescent="0.25">
      <c r="A32" s="52"/>
      <c r="B32" s="48" t="s">
        <v>12</v>
      </c>
      <c r="C32" s="81"/>
      <c r="D32" s="81"/>
      <c r="E32" s="84"/>
      <c r="F32" s="81"/>
      <c r="G32" s="84"/>
      <c r="H32" s="81"/>
      <c r="I32" s="81">
        <f t="shared" si="9"/>
        <v>0</v>
      </c>
      <c r="J32" s="130"/>
      <c r="K32" s="26"/>
      <c r="L32" s="27"/>
      <c r="M32" s="26"/>
    </row>
    <row r="33" spans="1:13" x14ac:dyDescent="0.25">
      <c r="A33" s="52"/>
      <c r="B33" s="48" t="s">
        <v>13</v>
      </c>
      <c r="C33" s="81">
        <v>33735.699999999997</v>
      </c>
      <c r="D33" s="81">
        <v>7800.39</v>
      </c>
      <c r="E33" s="84">
        <f t="shared" ref="E33" si="11">D33/C33</f>
        <v>0.23119999999999999</v>
      </c>
      <c r="F33" s="81">
        <v>7800.39</v>
      </c>
      <c r="G33" s="84">
        <f>F33/C33</f>
        <v>0.23119999999999999</v>
      </c>
      <c r="H33" s="81">
        <f>C33</f>
        <v>33735.699999999997</v>
      </c>
      <c r="I33" s="39">
        <f t="shared" si="9"/>
        <v>0</v>
      </c>
      <c r="J33" s="130"/>
      <c r="K33" s="26"/>
      <c r="L33" s="27"/>
      <c r="M33" s="26"/>
    </row>
    <row r="34" spans="1:13" x14ac:dyDescent="0.25">
      <c r="A34" s="52"/>
      <c r="B34" s="48" t="s">
        <v>14</v>
      </c>
      <c r="C34" s="81"/>
      <c r="D34" s="81"/>
      <c r="E34" s="84"/>
      <c r="F34" s="81"/>
      <c r="G34" s="84"/>
      <c r="H34" s="81"/>
      <c r="I34" s="81">
        <f t="shared" si="9"/>
        <v>0</v>
      </c>
      <c r="J34" s="130"/>
      <c r="K34" s="26"/>
      <c r="L34" s="27"/>
      <c r="M34" s="26"/>
    </row>
    <row r="35" spans="1:13" x14ac:dyDescent="0.25">
      <c r="A35" s="52"/>
      <c r="B35" s="48" t="s">
        <v>15</v>
      </c>
      <c r="C35" s="39"/>
      <c r="D35" s="39"/>
      <c r="E35" s="31"/>
      <c r="F35" s="39"/>
      <c r="G35" s="31"/>
      <c r="H35" s="39"/>
      <c r="I35" s="39">
        <f t="shared" si="9"/>
        <v>0</v>
      </c>
      <c r="J35" s="130"/>
      <c r="K35" s="26"/>
      <c r="L35" s="27"/>
      <c r="M35" s="26"/>
    </row>
    <row r="36" spans="1:13" x14ac:dyDescent="0.25">
      <c r="A36" s="54"/>
      <c r="B36" s="48" t="s">
        <v>16</v>
      </c>
      <c r="C36" s="39"/>
      <c r="D36" s="39"/>
      <c r="E36" s="31"/>
      <c r="F36" s="39"/>
      <c r="G36" s="31"/>
      <c r="H36" s="39"/>
      <c r="I36" s="39">
        <f t="shared" si="9"/>
        <v>0</v>
      </c>
      <c r="J36" s="130"/>
      <c r="K36" s="26"/>
      <c r="L36" s="27"/>
      <c r="M36" s="26"/>
    </row>
    <row r="37" spans="1:13" ht="324" customHeight="1" x14ac:dyDescent="0.25">
      <c r="A37" s="72">
        <v>4</v>
      </c>
      <c r="B37" s="73" t="s">
        <v>34</v>
      </c>
      <c r="C37" s="99">
        <f>C39+C40+C38</f>
        <v>13974.78</v>
      </c>
      <c r="D37" s="99">
        <f>D39+D40+D38</f>
        <v>419.43</v>
      </c>
      <c r="E37" s="102">
        <f>D37/C37</f>
        <v>0.03</v>
      </c>
      <c r="F37" s="99">
        <f>F38+F39+F40</f>
        <v>419.43</v>
      </c>
      <c r="G37" s="102">
        <f>F37/C37</f>
        <v>0.03</v>
      </c>
      <c r="H37" s="99">
        <f>H38+H39+H40</f>
        <v>13974.78</v>
      </c>
      <c r="I37" s="99">
        <f t="shared" si="9"/>
        <v>0</v>
      </c>
      <c r="J37" s="157" t="s">
        <v>53</v>
      </c>
      <c r="K37" s="26"/>
      <c r="L37" s="27"/>
      <c r="M37" s="26"/>
    </row>
    <row r="38" spans="1:13" ht="91.5" customHeight="1" x14ac:dyDescent="0.25">
      <c r="A38" s="50"/>
      <c r="B38" s="48" t="s">
        <v>12</v>
      </c>
      <c r="C38" s="81">
        <v>4083.3</v>
      </c>
      <c r="D38" s="39">
        <v>0</v>
      </c>
      <c r="E38" s="31">
        <f>D38/C38</f>
        <v>0</v>
      </c>
      <c r="F38" s="39">
        <v>0</v>
      </c>
      <c r="G38" s="31">
        <f>F38/C38</f>
        <v>0</v>
      </c>
      <c r="H38" s="81">
        <f>1007.56+3075.74</f>
        <v>4083.3</v>
      </c>
      <c r="I38" s="39">
        <f t="shared" si="9"/>
        <v>0</v>
      </c>
      <c r="J38" s="157"/>
      <c r="K38" s="26"/>
      <c r="L38" s="27"/>
      <c r="M38" s="26"/>
    </row>
    <row r="39" spans="1:13" ht="91.5" customHeight="1" x14ac:dyDescent="0.25">
      <c r="A39" s="52"/>
      <c r="B39" s="48" t="s">
        <v>13</v>
      </c>
      <c r="C39" s="81">
        <v>7387.7</v>
      </c>
      <c r="D39" s="81">
        <v>335.54</v>
      </c>
      <c r="E39" s="84">
        <f>D39/C39</f>
        <v>4.5400000000000003E-2</v>
      </c>
      <c r="F39" s="81">
        <v>335.54</v>
      </c>
      <c r="G39" s="84">
        <f>F39/C39</f>
        <v>4.5400000000000003E-2</v>
      </c>
      <c r="H39" s="81">
        <f>1575.93+4992.77+819</f>
        <v>7387.7</v>
      </c>
      <c r="I39" s="39">
        <f t="shared" si="9"/>
        <v>0</v>
      </c>
      <c r="J39" s="157"/>
      <c r="K39" s="26"/>
      <c r="L39" s="27"/>
      <c r="M39" s="26"/>
    </row>
    <row r="40" spans="1:13" ht="91.5" customHeight="1" x14ac:dyDescent="0.25">
      <c r="A40" s="52"/>
      <c r="B40" s="48" t="s">
        <v>14</v>
      </c>
      <c r="C40" s="81">
        <v>2503.7800000000002</v>
      </c>
      <c r="D40" s="81">
        <f>F40</f>
        <v>83.89</v>
      </c>
      <c r="E40" s="84">
        <f>D40/C40</f>
        <v>3.3500000000000002E-2</v>
      </c>
      <c r="F40" s="81">
        <v>83.89</v>
      </c>
      <c r="G40" s="84">
        <f>F40/C40</f>
        <v>3.3500000000000002E-2</v>
      </c>
      <c r="H40" s="81">
        <f>645.87+1857.91</f>
        <v>2503.7800000000002</v>
      </c>
      <c r="I40" s="39">
        <f t="shared" si="9"/>
        <v>0</v>
      </c>
      <c r="J40" s="157"/>
      <c r="K40" s="26"/>
      <c r="L40" s="27"/>
      <c r="M40" s="26"/>
    </row>
    <row r="41" spans="1:13" x14ac:dyDescent="0.25">
      <c r="A41" s="52"/>
      <c r="B41" s="48" t="s">
        <v>15</v>
      </c>
      <c r="C41" s="39"/>
      <c r="D41" s="39"/>
      <c r="E41" s="31"/>
      <c r="F41" s="39"/>
      <c r="G41" s="31"/>
      <c r="H41" s="39"/>
      <c r="I41" s="39">
        <f t="shared" si="9"/>
        <v>0</v>
      </c>
      <c r="J41" s="157"/>
      <c r="K41" s="26"/>
      <c r="L41" s="27"/>
      <c r="M41" s="26"/>
    </row>
    <row r="42" spans="1:13" x14ac:dyDescent="0.25">
      <c r="A42" s="52"/>
      <c r="B42" s="48" t="s">
        <v>16</v>
      </c>
      <c r="C42" s="39"/>
      <c r="D42" s="39"/>
      <c r="E42" s="31"/>
      <c r="F42" s="39"/>
      <c r="G42" s="31"/>
      <c r="H42" s="39"/>
      <c r="I42" s="32">
        <f t="shared" si="9"/>
        <v>0</v>
      </c>
      <c r="J42" s="157"/>
      <c r="K42" s="26"/>
      <c r="L42" s="27"/>
      <c r="M42" s="26"/>
    </row>
    <row r="43" spans="1:13" s="27" customFormat="1" ht="176.25" customHeight="1" x14ac:dyDescent="0.25">
      <c r="A43" s="72">
        <v>5</v>
      </c>
      <c r="B43" s="142" t="s">
        <v>35</v>
      </c>
      <c r="C43" s="110">
        <f>C45+C46+C47+C48</f>
        <v>100392.74</v>
      </c>
      <c r="D43" s="110">
        <f>D45+D46+D47+D48</f>
        <v>1863</v>
      </c>
      <c r="E43" s="112">
        <f>D43/C43</f>
        <v>1.8599999999999998E-2</v>
      </c>
      <c r="F43" s="110">
        <f>F45+F46+F47+F48</f>
        <v>1863</v>
      </c>
      <c r="G43" s="113">
        <f>F43/C43</f>
        <v>1.8599999999999998E-2</v>
      </c>
      <c r="H43" s="110">
        <f>H45+H46+H47+H48</f>
        <v>100392.74</v>
      </c>
      <c r="I43" s="100">
        <f t="shared" si="9"/>
        <v>0</v>
      </c>
      <c r="J43" s="158" t="s">
        <v>42</v>
      </c>
      <c r="K43" s="26"/>
      <c r="M43" s="26"/>
    </row>
    <row r="44" spans="1:13" s="27" customFormat="1" ht="87" customHeight="1" x14ac:dyDescent="0.25">
      <c r="A44" s="71"/>
      <c r="B44" s="143"/>
      <c r="C44" s="111"/>
      <c r="D44" s="111"/>
      <c r="E44" s="112"/>
      <c r="F44" s="111"/>
      <c r="G44" s="146"/>
      <c r="H44" s="111"/>
      <c r="I44" s="101">
        <f t="shared" si="9"/>
        <v>0</v>
      </c>
      <c r="J44" s="158"/>
      <c r="K44" s="26"/>
      <c r="M44" s="26"/>
    </row>
    <row r="45" spans="1:13" s="2" customFormat="1" x14ac:dyDescent="0.25">
      <c r="A45" s="52"/>
      <c r="B45" s="48" t="s">
        <v>12</v>
      </c>
      <c r="C45" s="81">
        <v>1776.46</v>
      </c>
      <c r="D45" s="39">
        <v>0</v>
      </c>
      <c r="E45" s="31">
        <f>D45/C45</f>
        <v>0</v>
      </c>
      <c r="F45" s="39">
        <v>0</v>
      </c>
      <c r="G45" s="31">
        <f>F45/C45</f>
        <v>0</v>
      </c>
      <c r="H45" s="81">
        <f>C45</f>
        <v>1776.46</v>
      </c>
      <c r="I45" s="56">
        <f t="shared" si="9"/>
        <v>0</v>
      </c>
      <c r="J45" s="159"/>
      <c r="K45" s="26"/>
      <c r="L45" s="27"/>
      <c r="M45" s="26"/>
    </row>
    <row r="46" spans="1:13" s="2" customFormat="1" x14ac:dyDescent="0.25">
      <c r="A46" s="52"/>
      <c r="B46" s="48" t="s">
        <v>13</v>
      </c>
      <c r="C46" s="81">
        <v>93596.64</v>
      </c>
      <c r="D46" s="81">
        <v>1756.17</v>
      </c>
      <c r="E46" s="84">
        <f>D46/C46</f>
        <v>1.8800000000000001E-2</v>
      </c>
      <c r="F46" s="81">
        <v>1756.17</v>
      </c>
      <c r="G46" s="84">
        <f>F46/C46</f>
        <v>1.8800000000000001E-2</v>
      </c>
      <c r="H46" s="81">
        <f>C46</f>
        <v>93596.64</v>
      </c>
      <c r="I46" s="56">
        <f t="shared" si="9"/>
        <v>0</v>
      </c>
      <c r="J46" s="159"/>
      <c r="K46" s="26"/>
      <c r="L46" s="27"/>
      <c r="M46" s="26"/>
    </row>
    <row r="47" spans="1:13" s="2" customFormat="1" x14ac:dyDescent="0.25">
      <c r="A47" s="52"/>
      <c r="B47" s="48" t="s">
        <v>14</v>
      </c>
      <c r="C47" s="81">
        <v>5019.6400000000003</v>
      </c>
      <c r="D47" s="81">
        <f>F47</f>
        <v>106.83</v>
      </c>
      <c r="E47" s="84">
        <f>D47/C47</f>
        <v>2.1299999999999999E-2</v>
      </c>
      <c r="F47" s="81">
        <v>106.83</v>
      </c>
      <c r="G47" s="84">
        <f>F47/C47</f>
        <v>2.1299999999999999E-2</v>
      </c>
      <c r="H47" s="81">
        <f>C47</f>
        <v>5019.6400000000003</v>
      </c>
      <c r="I47" s="56">
        <f t="shared" si="9"/>
        <v>0</v>
      </c>
      <c r="J47" s="159"/>
      <c r="K47" s="26"/>
      <c r="L47" s="27"/>
      <c r="M47" s="26"/>
    </row>
    <row r="48" spans="1:13" s="2" customFormat="1" x14ac:dyDescent="0.25">
      <c r="A48" s="52"/>
      <c r="B48" s="48" t="s">
        <v>15</v>
      </c>
      <c r="C48" s="39"/>
      <c r="D48" s="39"/>
      <c r="E48" s="29"/>
      <c r="F48" s="33"/>
      <c r="G48" s="31"/>
      <c r="H48" s="33"/>
      <c r="I48" s="39">
        <f t="shared" si="9"/>
        <v>0</v>
      </c>
      <c r="J48" s="159"/>
      <c r="K48" s="26"/>
      <c r="L48" s="27"/>
      <c r="M48" s="26"/>
    </row>
    <row r="49" spans="1:13" s="2" customFormat="1" x14ac:dyDescent="0.25">
      <c r="A49" s="52"/>
      <c r="B49" s="48" t="s">
        <v>16</v>
      </c>
      <c r="C49" s="39"/>
      <c r="D49" s="39"/>
      <c r="E49" s="31"/>
      <c r="F49" s="39"/>
      <c r="G49" s="31"/>
      <c r="H49" s="39"/>
      <c r="I49" s="39">
        <f t="shared" si="9"/>
        <v>0</v>
      </c>
      <c r="J49" s="159"/>
      <c r="K49" s="26"/>
      <c r="L49" s="27"/>
      <c r="M49" s="26"/>
    </row>
    <row r="50" spans="1:13" s="2" customFormat="1" ht="169.5" customHeight="1" x14ac:dyDescent="0.25">
      <c r="A50" s="72">
        <v>6</v>
      </c>
      <c r="B50" s="74" t="s">
        <v>37</v>
      </c>
      <c r="C50" s="82">
        <f t="shared" ref="C50:D50" si="12">C51+C52+C53+C54</f>
        <v>24347.9</v>
      </c>
      <c r="D50" s="82">
        <f t="shared" si="12"/>
        <v>2136.7800000000002</v>
      </c>
      <c r="E50" s="86">
        <f t="shared" ref="E50:E52" si="13">D50/C50</f>
        <v>8.7800000000000003E-2</v>
      </c>
      <c r="F50" s="82">
        <f>F51+F52+F53+F54</f>
        <v>2136.7800000000002</v>
      </c>
      <c r="G50" s="86">
        <f t="shared" ref="G50:G52" si="14">F50/C50</f>
        <v>8.7800000000000003E-2</v>
      </c>
      <c r="H50" s="83">
        <f>H51+H52+H53+H54</f>
        <v>24347.9</v>
      </c>
      <c r="I50" s="70">
        <f t="shared" si="9"/>
        <v>0</v>
      </c>
      <c r="J50" s="160" t="s">
        <v>40</v>
      </c>
      <c r="K50" s="26"/>
      <c r="L50" s="27"/>
      <c r="M50" s="26"/>
    </row>
    <row r="51" spans="1:13" s="2" customFormat="1" ht="50.25" customHeight="1" x14ac:dyDescent="0.25">
      <c r="A51" s="52"/>
      <c r="B51" s="48" t="s">
        <v>12</v>
      </c>
      <c r="C51" s="81"/>
      <c r="D51" s="87"/>
      <c r="E51" s="88"/>
      <c r="F51" s="87"/>
      <c r="G51" s="88"/>
      <c r="H51" s="87"/>
      <c r="I51" s="39">
        <f t="shared" si="9"/>
        <v>0</v>
      </c>
      <c r="J51" s="161"/>
      <c r="K51" s="26"/>
      <c r="L51" s="27"/>
      <c r="M51" s="26"/>
    </row>
    <row r="52" spans="1:13" s="2" customFormat="1" ht="50.25" customHeight="1" x14ac:dyDescent="0.25">
      <c r="A52" s="52"/>
      <c r="B52" s="48" t="s">
        <v>13</v>
      </c>
      <c r="C52" s="81">
        <v>24347.9</v>
      </c>
      <c r="D52" s="81">
        <v>2136.7800000000002</v>
      </c>
      <c r="E52" s="84">
        <f t="shared" si="13"/>
        <v>8.7800000000000003E-2</v>
      </c>
      <c r="F52" s="81">
        <v>2136.7800000000002</v>
      </c>
      <c r="G52" s="84">
        <f t="shared" si="14"/>
        <v>8.7800000000000003E-2</v>
      </c>
      <c r="H52" s="81">
        <f>591.4+10265.3+13491.2</f>
        <v>24347.9</v>
      </c>
      <c r="I52" s="39">
        <f t="shared" si="9"/>
        <v>0</v>
      </c>
      <c r="J52" s="161"/>
      <c r="K52" s="26"/>
      <c r="L52" s="27"/>
      <c r="M52" s="26"/>
    </row>
    <row r="53" spans="1:13" s="2" customFormat="1" ht="50.25" customHeight="1" x14ac:dyDescent="0.25">
      <c r="A53" s="52"/>
      <c r="B53" s="48" t="s">
        <v>14</v>
      </c>
      <c r="C53" s="39"/>
      <c r="D53" s="46"/>
      <c r="E53" s="25"/>
      <c r="F53" s="46"/>
      <c r="G53" s="25"/>
      <c r="H53" s="46"/>
      <c r="I53" s="39">
        <f t="shared" si="9"/>
        <v>0</v>
      </c>
      <c r="J53" s="161"/>
      <c r="K53" s="26"/>
      <c r="L53" s="27"/>
      <c r="M53" s="26"/>
    </row>
    <row r="54" spans="1:13" s="2" customFormat="1" ht="50.25" customHeight="1" x14ac:dyDescent="0.25">
      <c r="A54" s="52"/>
      <c r="B54" s="48" t="s">
        <v>15</v>
      </c>
      <c r="C54" s="46"/>
      <c r="D54" s="46"/>
      <c r="E54" s="25"/>
      <c r="F54" s="46"/>
      <c r="G54" s="25"/>
      <c r="H54" s="46"/>
      <c r="I54" s="39">
        <f t="shared" si="9"/>
        <v>0</v>
      </c>
      <c r="J54" s="161"/>
      <c r="K54" s="26"/>
      <c r="L54" s="27"/>
      <c r="M54" s="26"/>
    </row>
    <row r="55" spans="1:13" s="2" customFormat="1" ht="50.25" customHeight="1" x14ac:dyDescent="0.25">
      <c r="A55" s="52"/>
      <c r="B55" s="48" t="s">
        <v>16</v>
      </c>
      <c r="C55" s="39"/>
      <c r="D55" s="39"/>
      <c r="E55" s="31"/>
      <c r="F55" s="39"/>
      <c r="G55" s="31"/>
      <c r="H55" s="39"/>
      <c r="I55" s="39">
        <f t="shared" si="9"/>
        <v>0</v>
      </c>
      <c r="J55" s="162"/>
      <c r="K55" s="26"/>
      <c r="L55" s="27"/>
      <c r="M55" s="26"/>
    </row>
    <row r="56" spans="1:13" s="3" customFormat="1" ht="111" customHeight="1" x14ac:dyDescent="0.25">
      <c r="A56" s="72">
        <v>7</v>
      </c>
      <c r="B56" s="75" t="s">
        <v>24</v>
      </c>
      <c r="C56" s="82">
        <f>C57+C58+C59+C60+C61</f>
        <v>12736.7</v>
      </c>
      <c r="D56" s="82">
        <f>D57+D58+D59+D60+D61</f>
        <v>1142.44</v>
      </c>
      <c r="E56" s="86">
        <f>D56/C56</f>
        <v>8.9700000000000002E-2</v>
      </c>
      <c r="F56" s="82">
        <f>F57+F58+F59+F60+F61</f>
        <v>1142.44</v>
      </c>
      <c r="G56" s="86">
        <f>F56/C56</f>
        <v>8.9700000000000002E-2</v>
      </c>
      <c r="H56" s="83">
        <f>H57+H58+H59+H60+H61</f>
        <v>12736.7</v>
      </c>
      <c r="I56" s="69">
        <f t="shared" si="9"/>
        <v>0</v>
      </c>
      <c r="J56" s="163" t="s">
        <v>56</v>
      </c>
      <c r="K56" s="26"/>
      <c r="L56" s="27"/>
      <c r="M56" s="26"/>
    </row>
    <row r="57" spans="1:13" s="2" customFormat="1" ht="28.5" customHeight="1" x14ac:dyDescent="0.25">
      <c r="A57" s="52"/>
      <c r="B57" s="48" t="s">
        <v>12</v>
      </c>
      <c r="C57" s="81"/>
      <c r="D57" s="81"/>
      <c r="E57" s="84"/>
      <c r="F57" s="81"/>
      <c r="G57" s="84"/>
      <c r="H57" s="81"/>
      <c r="I57" s="30">
        <f t="shared" si="9"/>
        <v>0</v>
      </c>
      <c r="J57" s="163"/>
      <c r="K57" s="26"/>
      <c r="L57" s="27"/>
      <c r="M57" s="26"/>
    </row>
    <row r="58" spans="1:13" s="2" customFormat="1" ht="28.5" customHeight="1" x14ac:dyDescent="0.25">
      <c r="A58" s="52"/>
      <c r="B58" s="48" t="s">
        <v>18</v>
      </c>
      <c r="C58" s="81">
        <v>12736.7</v>
      </c>
      <c r="D58" s="81">
        <v>1142.44</v>
      </c>
      <c r="E58" s="84">
        <f t="shared" ref="E58" si="15">D58/C58</f>
        <v>8.9700000000000002E-2</v>
      </c>
      <c r="F58" s="81">
        <v>1142.44</v>
      </c>
      <c r="G58" s="84">
        <f t="shared" ref="G58" si="16">F58/C58</f>
        <v>8.9700000000000002E-2</v>
      </c>
      <c r="H58" s="81">
        <f>C58</f>
        <v>12736.7</v>
      </c>
      <c r="I58" s="30">
        <f t="shared" si="9"/>
        <v>0</v>
      </c>
      <c r="J58" s="163"/>
      <c r="K58" s="26"/>
      <c r="L58" s="27"/>
      <c r="M58" s="26"/>
    </row>
    <row r="59" spans="1:13" s="2" customFormat="1" ht="28.5" customHeight="1" x14ac:dyDescent="0.25">
      <c r="A59" s="52"/>
      <c r="B59" s="48" t="s">
        <v>14</v>
      </c>
      <c r="C59" s="81"/>
      <c r="D59" s="39"/>
      <c r="E59" s="31"/>
      <c r="F59" s="39"/>
      <c r="G59" s="31"/>
      <c r="H59" s="39"/>
      <c r="I59" s="30">
        <f t="shared" si="9"/>
        <v>0</v>
      </c>
      <c r="J59" s="163"/>
      <c r="K59" s="26"/>
      <c r="L59" s="27"/>
      <c r="M59" s="26"/>
    </row>
    <row r="60" spans="1:13" s="2" customFormat="1" ht="28.5" customHeight="1" x14ac:dyDescent="0.25">
      <c r="A60" s="52"/>
      <c r="B60" s="48" t="s">
        <v>15</v>
      </c>
      <c r="C60" s="39"/>
      <c r="D60" s="39"/>
      <c r="E60" s="31"/>
      <c r="F60" s="39"/>
      <c r="G60" s="31"/>
      <c r="H60" s="39"/>
      <c r="I60" s="30">
        <f t="shared" si="9"/>
        <v>0</v>
      </c>
      <c r="J60" s="163"/>
      <c r="K60" s="26"/>
      <c r="L60" s="27"/>
      <c r="M60" s="26"/>
    </row>
    <row r="61" spans="1:13" s="2" customFormat="1" ht="28.5" customHeight="1" x14ac:dyDescent="0.25">
      <c r="A61" s="52"/>
      <c r="B61" s="48" t="s">
        <v>16</v>
      </c>
      <c r="C61" s="39"/>
      <c r="D61" s="39"/>
      <c r="E61" s="31"/>
      <c r="F61" s="39"/>
      <c r="G61" s="31"/>
      <c r="H61" s="39"/>
      <c r="I61" s="30">
        <f t="shared" si="9"/>
        <v>0</v>
      </c>
      <c r="J61" s="163"/>
      <c r="K61" s="26"/>
      <c r="L61" s="27"/>
      <c r="M61" s="26"/>
    </row>
    <row r="62" spans="1:13" s="28" customFormat="1" ht="144" customHeight="1" x14ac:dyDescent="0.25">
      <c r="A62" s="72">
        <v>8</v>
      </c>
      <c r="B62" s="75" t="s">
        <v>32</v>
      </c>
      <c r="C62" s="82">
        <f t="shared" ref="C62:F62" si="17">SUM(C63:C67)</f>
        <v>28235.4</v>
      </c>
      <c r="D62" s="82">
        <f t="shared" si="17"/>
        <v>65.069999999999993</v>
      </c>
      <c r="E62" s="86">
        <f>D62/C62</f>
        <v>2.3E-3</v>
      </c>
      <c r="F62" s="82">
        <f t="shared" si="17"/>
        <v>65.069999999999993</v>
      </c>
      <c r="G62" s="86">
        <f t="shared" ref="G62" si="18">F62/C62</f>
        <v>2.3E-3</v>
      </c>
      <c r="H62" s="83">
        <f t="shared" ref="H62" si="19">SUM(H63:H67)</f>
        <v>28235.4</v>
      </c>
      <c r="I62" s="69">
        <f t="shared" si="9"/>
        <v>0</v>
      </c>
      <c r="J62" s="166" t="s">
        <v>52</v>
      </c>
      <c r="K62" s="26"/>
      <c r="L62" s="27"/>
      <c r="M62" s="26"/>
    </row>
    <row r="63" spans="1:13" s="28" customFormat="1" x14ac:dyDescent="0.25">
      <c r="A63" s="52"/>
      <c r="B63" s="48" t="s">
        <v>12</v>
      </c>
      <c r="C63" s="81"/>
      <c r="D63" s="81"/>
      <c r="E63" s="84"/>
      <c r="F63" s="81"/>
      <c r="G63" s="84"/>
      <c r="H63" s="81"/>
      <c r="I63" s="30">
        <f t="shared" si="9"/>
        <v>0</v>
      </c>
      <c r="J63" s="166"/>
      <c r="K63" s="26"/>
      <c r="L63" s="27"/>
      <c r="M63" s="26"/>
    </row>
    <row r="64" spans="1:13" s="28" customFormat="1" x14ac:dyDescent="0.25">
      <c r="A64" s="52"/>
      <c r="B64" s="48" t="s">
        <v>13</v>
      </c>
      <c r="C64" s="81">
        <v>17052</v>
      </c>
      <c r="D64" s="81">
        <v>65.069999999999993</v>
      </c>
      <c r="E64" s="84">
        <f>D64/C64</f>
        <v>3.8E-3</v>
      </c>
      <c r="F64" s="81">
        <v>65.069999999999993</v>
      </c>
      <c r="G64" s="84">
        <f>F64/C64</f>
        <v>3.8E-3</v>
      </c>
      <c r="H64" s="81">
        <f>276.9+16775.1</f>
        <v>17052</v>
      </c>
      <c r="I64" s="30">
        <f t="shared" si="9"/>
        <v>0</v>
      </c>
      <c r="J64" s="166"/>
      <c r="K64" s="26"/>
      <c r="L64" s="27"/>
      <c r="M64" s="26"/>
    </row>
    <row r="65" spans="1:13" s="28" customFormat="1" x14ac:dyDescent="0.25">
      <c r="A65" s="52"/>
      <c r="B65" s="48" t="s">
        <v>14</v>
      </c>
      <c r="C65" s="81">
        <v>11183.4</v>
      </c>
      <c r="D65" s="39">
        <v>0</v>
      </c>
      <c r="E65" s="31">
        <f>D65/C65</f>
        <v>0</v>
      </c>
      <c r="F65" s="39">
        <v>0</v>
      </c>
      <c r="G65" s="31">
        <f>F65/C65</f>
        <v>0</v>
      </c>
      <c r="H65" s="81">
        <f>11183.4</f>
        <v>11183.4</v>
      </c>
      <c r="I65" s="30">
        <f t="shared" si="9"/>
        <v>0</v>
      </c>
      <c r="J65" s="166"/>
      <c r="K65" s="26"/>
      <c r="L65" s="27"/>
      <c r="M65" s="26"/>
    </row>
    <row r="66" spans="1:13" s="28" customFormat="1" x14ac:dyDescent="0.25">
      <c r="A66" s="52"/>
      <c r="B66" s="48" t="s">
        <v>15</v>
      </c>
      <c r="C66" s="39"/>
      <c r="D66" s="39"/>
      <c r="E66" s="31"/>
      <c r="F66" s="39"/>
      <c r="G66" s="31"/>
      <c r="H66" s="39"/>
      <c r="I66" s="30">
        <f t="shared" si="9"/>
        <v>0</v>
      </c>
      <c r="J66" s="166"/>
      <c r="K66" s="26"/>
      <c r="L66" s="27"/>
      <c r="M66" s="26"/>
    </row>
    <row r="67" spans="1:13" s="28" customFormat="1" x14ac:dyDescent="0.25">
      <c r="A67" s="52"/>
      <c r="B67" s="48" t="s">
        <v>16</v>
      </c>
      <c r="C67" s="39"/>
      <c r="D67" s="39"/>
      <c r="E67" s="31"/>
      <c r="F67" s="39"/>
      <c r="G67" s="31"/>
      <c r="H67" s="39"/>
      <c r="I67" s="30">
        <f t="shared" si="9"/>
        <v>0</v>
      </c>
      <c r="J67" s="166"/>
      <c r="K67" s="26"/>
      <c r="L67" s="27"/>
      <c r="M67" s="26"/>
    </row>
    <row r="68" spans="1:13" s="3" customFormat="1" ht="181.5" customHeight="1" x14ac:dyDescent="0.25">
      <c r="A68" s="72">
        <v>9</v>
      </c>
      <c r="B68" s="75" t="s">
        <v>26</v>
      </c>
      <c r="C68" s="82">
        <f>C70+C69+C71+C72+C73</f>
        <v>24416.55</v>
      </c>
      <c r="D68" s="82">
        <f t="shared" ref="D68" si="20">D70+D69+D71+D72+D73</f>
        <v>0</v>
      </c>
      <c r="E68" s="86">
        <f>D68/C68</f>
        <v>0</v>
      </c>
      <c r="F68" s="82">
        <f>F70+F69+F71+F72+F73</f>
        <v>0</v>
      </c>
      <c r="G68" s="86">
        <f t="shared" ref="G68" si="21">F68/C68</f>
        <v>0</v>
      </c>
      <c r="H68" s="83">
        <f>H70+H69+H71+H72+H73</f>
        <v>24416.55</v>
      </c>
      <c r="I68" s="69">
        <f t="shared" si="9"/>
        <v>0</v>
      </c>
      <c r="J68" s="165" t="s">
        <v>49</v>
      </c>
      <c r="K68" s="26"/>
      <c r="L68" s="27"/>
      <c r="M68" s="26"/>
    </row>
    <row r="69" spans="1:13" s="2" customFormat="1" ht="37.5" customHeight="1" x14ac:dyDescent="0.25">
      <c r="A69" s="52"/>
      <c r="B69" s="48" t="s">
        <v>12</v>
      </c>
      <c r="C69" s="81"/>
      <c r="D69" s="81"/>
      <c r="E69" s="84"/>
      <c r="F69" s="81"/>
      <c r="G69" s="84"/>
      <c r="H69" s="81"/>
      <c r="I69" s="39">
        <f t="shared" si="9"/>
        <v>0</v>
      </c>
      <c r="J69" s="165"/>
      <c r="K69" s="26"/>
      <c r="L69" s="27"/>
      <c r="M69" s="26"/>
    </row>
    <row r="70" spans="1:13" s="2" customFormat="1" ht="37.5" customHeight="1" x14ac:dyDescent="0.25">
      <c r="A70" s="52"/>
      <c r="B70" s="48" t="s">
        <v>13</v>
      </c>
      <c r="C70" s="81">
        <v>21974.9</v>
      </c>
      <c r="D70" s="81"/>
      <c r="E70" s="84">
        <f t="shared" ref="E70:E71" si="22">D70/C70</f>
        <v>0</v>
      </c>
      <c r="F70" s="81"/>
      <c r="G70" s="84">
        <f t="shared" ref="G70:G71" si="23">F70/C70</f>
        <v>0</v>
      </c>
      <c r="H70" s="81">
        <f>C70</f>
        <v>21974.9</v>
      </c>
      <c r="I70" s="39">
        <f t="shared" si="9"/>
        <v>0</v>
      </c>
      <c r="J70" s="165"/>
      <c r="K70" s="26"/>
      <c r="L70" s="27"/>
      <c r="M70" s="26"/>
    </row>
    <row r="71" spans="1:13" s="2" customFormat="1" ht="37.5" customHeight="1" x14ac:dyDescent="0.25">
      <c r="A71" s="52"/>
      <c r="B71" s="48" t="s">
        <v>14</v>
      </c>
      <c r="C71" s="81">
        <v>2441.65</v>
      </c>
      <c r="D71" s="81"/>
      <c r="E71" s="84">
        <f t="shared" si="22"/>
        <v>0</v>
      </c>
      <c r="F71" s="81"/>
      <c r="G71" s="84">
        <f t="shared" si="23"/>
        <v>0</v>
      </c>
      <c r="H71" s="81">
        <f>C71</f>
        <v>2441.65</v>
      </c>
      <c r="I71" s="39">
        <f t="shared" si="9"/>
        <v>0</v>
      </c>
      <c r="J71" s="165"/>
      <c r="K71" s="26"/>
      <c r="L71" s="27"/>
      <c r="M71" s="26"/>
    </row>
    <row r="72" spans="1:13" s="2" customFormat="1" ht="37.5" customHeight="1" x14ac:dyDescent="0.25">
      <c r="A72" s="52"/>
      <c r="B72" s="48" t="s">
        <v>15</v>
      </c>
      <c r="C72" s="81"/>
      <c r="D72" s="81"/>
      <c r="E72" s="84"/>
      <c r="F72" s="81"/>
      <c r="G72" s="84"/>
      <c r="H72" s="81"/>
      <c r="I72" s="39">
        <f t="shared" si="9"/>
        <v>0</v>
      </c>
      <c r="J72" s="165"/>
      <c r="K72" s="26"/>
      <c r="L72" s="27"/>
      <c r="M72" s="26"/>
    </row>
    <row r="73" spans="1:13" s="2" customFormat="1" ht="37.5" customHeight="1" x14ac:dyDescent="0.25">
      <c r="A73" s="54"/>
      <c r="B73" s="48" t="s">
        <v>16</v>
      </c>
      <c r="C73" s="81"/>
      <c r="D73" s="81"/>
      <c r="E73" s="84"/>
      <c r="F73" s="81"/>
      <c r="G73" s="84"/>
      <c r="H73" s="81"/>
      <c r="I73" s="39">
        <f t="shared" si="9"/>
        <v>0</v>
      </c>
      <c r="J73" s="165"/>
      <c r="K73" s="26"/>
      <c r="L73" s="27"/>
      <c r="M73" s="26"/>
    </row>
    <row r="74" spans="1:13" ht="323.25" customHeight="1" x14ac:dyDescent="0.25">
      <c r="A74" s="72">
        <v>10</v>
      </c>
      <c r="B74" s="139" t="s">
        <v>33</v>
      </c>
      <c r="C74" s="110">
        <f>SUM(C76:C80)</f>
        <v>1269566.8</v>
      </c>
      <c r="D74" s="110">
        <f>SUM(D76:D80)</f>
        <v>59728.49</v>
      </c>
      <c r="E74" s="113">
        <f>D74/C74</f>
        <v>4.7E-2</v>
      </c>
      <c r="F74" s="110">
        <f>SUM(F76:F80)</f>
        <v>59728.49</v>
      </c>
      <c r="G74" s="113">
        <f>F74/C74</f>
        <v>4.7E-2</v>
      </c>
      <c r="H74" s="110">
        <f>SUM(H76:H80)</f>
        <v>1269566.8</v>
      </c>
      <c r="I74" s="173">
        <f t="shared" si="9"/>
        <v>0</v>
      </c>
      <c r="J74" s="164" t="s">
        <v>50</v>
      </c>
      <c r="K74" s="26"/>
      <c r="L74" s="27"/>
      <c r="M74" s="26"/>
    </row>
    <row r="75" spans="1:13" ht="317.25" customHeight="1" x14ac:dyDescent="0.25">
      <c r="A75" s="106"/>
      <c r="B75" s="141"/>
      <c r="C75" s="111"/>
      <c r="D75" s="111"/>
      <c r="E75" s="146"/>
      <c r="F75" s="111"/>
      <c r="G75" s="146"/>
      <c r="H75" s="111"/>
      <c r="I75" s="174"/>
      <c r="J75" s="164"/>
      <c r="K75" s="26"/>
      <c r="L75" s="27"/>
      <c r="M75" s="26"/>
    </row>
    <row r="76" spans="1:13" ht="96" customHeight="1" x14ac:dyDescent="0.25">
      <c r="A76" s="52"/>
      <c r="B76" s="48" t="s">
        <v>12</v>
      </c>
      <c r="C76" s="81">
        <v>12855.6</v>
      </c>
      <c r="D76" s="80">
        <v>0</v>
      </c>
      <c r="E76" s="84">
        <f t="shared" ref="E76:E77" si="24">D76/C76</f>
        <v>0</v>
      </c>
      <c r="F76" s="80">
        <v>0</v>
      </c>
      <c r="G76" s="84">
        <f t="shared" ref="G76:G77" si="25">F76/C76</f>
        <v>0</v>
      </c>
      <c r="H76" s="80">
        <f>12855.6</f>
        <v>12855.6</v>
      </c>
      <c r="I76" s="39">
        <f t="shared" si="9"/>
        <v>0</v>
      </c>
      <c r="J76" s="165"/>
      <c r="K76" s="26"/>
      <c r="L76" s="27"/>
      <c r="M76" s="26"/>
    </row>
    <row r="77" spans="1:13" ht="58.5" customHeight="1" x14ac:dyDescent="0.25">
      <c r="A77" s="52"/>
      <c r="B77" s="48" t="s">
        <v>13</v>
      </c>
      <c r="C77" s="81">
        <v>892721.6</v>
      </c>
      <c r="D77" s="80">
        <v>23343.759999999998</v>
      </c>
      <c r="E77" s="84">
        <f t="shared" si="24"/>
        <v>2.6100000000000002E-2</v>
      </c>
      <c r="F77" s="80">
        <v>23343.759999999998</v>
      </c>
      <c r="G77" s="84">
        <f t="shared" si="25"/>
        <v>2.6100000000000002E-2</v>
      </c>
      <c r="H77" s="80">
        <f>473997.9+78524+340199.7</f>
        <v>892721.6</v>
      </c>
      <c r="I77" s="39">
        <f t="shared" si="9"/>
        <v>0</v>
      </c>
      <c r="J77" s="165"/>
      <c r="K77" s="26"/>
      <c r="L77" s="27"/>
      <c r="M77" s="26"/>
    </row>
    <row r="78" spans="1:13" ht="32.25" customHeight="1" x14ac:dyDescent="0.25">
      <c r="A78" s="52"/>
      <c r="B78" s="48" t="s">
        <v>14</v>
      </c>
      <c r="C78" s="81">
        <v>363989.6</v>
      </c>
      <c r="D78" s="81">
        <v>36384.730000000003</v>
      </c>
      <c r="E78" s="84">
        <f>D78/C78</f>
        <v>0.1</v>
      </c>
      <c r="F78" s="81">
        <v>36384.730000000003</v>
      </c>
      <c r="G78" s="84">
        <f>F78/C78</f>
        <v>0.1</v>
      </c>
      <c r="H78" s="81">
        <f>247665.5+78524+37800.1</f>
        <v>363989.6</v>
      </c>
      <c r="I78" s="39">
        <f t="shared" si="9"/>
        <v>0</v>
      </c>
      <c r="J78" s="165"/>
      <c r="K78" s="26"/>
      <c r="L78" s="27"/>
      <c r="M78" s="26"/>
    </row>
    <row r="79" spans="1:13" ht="32.25" customHeight="1" x14ac:dyDescent="0.25">
      <c r="A79" s="52"/>
      <c r="B79" s="48" t="s">
        <v>15</v>
      </c>
      <c r="C79" s="39"/>
      <c r="D79" s="39"/>
      <c r="E79" s="31"/>
      <c r="F79" s="39"/>
      <c r="G79" s="31"/>
      <c r="H79" s="39"/>
      <c r="I79" s="39">
        <f t="shared" si="9"/>
        <v>0</v>
      </c>
      <c r="J79" s="165"/>
      <c r="K79" s="26"/>
      <c r="L79" s="27"/>
      <c r="M79" s="26"/>
    </row>
    <row r="80" spans="1:13" ht="32.25" customHeight="1" x14ac:dyDescent="0.25">
      <c r="A80" s="52"/>
      <c r="B80" s="48" t="s">
        <v>16</v>
      </c>
      <c r="C80" s="39"/>
      <c r="D80" s="39"/>
      <c r="E80" s="31"/>
      <c r="F80" s="39"/>
      <c r="G80" s="31"/>
      <c r="H80" s="39"/>
      <c r="I80" s="39">
        <f t="shared" si="9"/>
        <v>0</v>
      </c>
      <c r="J80" s="127"/>
      <c r="K80" s="26"/>
      <c r="L80" s="27"/>
      <c r="M80" s="26"/>
    </row>
    <row r="81" spans="1:13" ht="126.75" customHeight="1" x14ac:dyDescent="0.25">
      <c r="A81" s="72">
        <v>11</v>
      </c>
      <c r="B81" s="76" t="s">
        <v>38</v>
      </c>
      <c r="C81" s="82">
        <f>SUM(C82:C85)</f>
        <v>42399.7</v>
      </c>
      <c r="D81" s="82">
        <f>SUM(D82:D85)</f>
        <v>10590.3</v>
      </c>
      <c r="E81" s="86">
        <f>D81/C81</f>
        <v>0.24979999999999999</v>
      </c>
      <c r="F81" s="82">
        <f>SUM(F82:F85)</f>
        <v>10590.3</v>
      </c>
      <c r="G81" s="86">
        <f>F81/C81</f>
        <v>0.24979999999999999</v>
      </c>
      <c r="H81" s="83">
        <f>SUM(H82:H85)</f>
        <v>42399.7</v>
      </c>
      <c r="I81" s="69">
        <f t="shared" si="9"/>
        <v>0</v>
      </c>
      <c r="J81" s="155" t="s">
        <v>54</v>
      </c>
      <c r="K81" s="26"/>
      <c r="L81" s="27"/>
      <c r="M81" s="26"/>
    </row>
    <row r="82" spans="1:13" s="2" customFormat="1" x14ac:dyDescent="0.25">
      <c r="A82" s="52"/>
      <c r="B82" s="51" t="s">
        <v>12</v>
      </c>
      <c r="C82" s="81">
        <v>29088.3</v>
      </c>
      <c r="D82" s="81">
        <v>7000</v>
      </c>
      <c r="E82" s="84">
        <f>D82/C82</f>
        <v>0.24060000000000001</v>
      </c>
      <c r="F82" s="81">
        <v>7000</v>
      </c>
      <c r="G82" s="84">
        <f t="shared" ref="G82:G83" si="26">F82/C82</f>
        <v>0.24060000000000001</v>
      </c>
      <c r="H82" s="81">
        <f>C82</f>
        <v>29088.3</v>
      </c>
      <c r="I82" s="39">
        <f t="shared" si="9"/>
        <v>0</v>
      </c>
      <c r="J82" s="156"/>
      <c r="K82" s="26"/>
      <c r="L82" s="27"/>
      <c r="M82" s="26"/>
    </row>
    <row r="83" spans="1:13" s="2" customFormat="1" x14ac:dyDescent="0.25">
      <c r="A83" s="52"/>
      <c r="B83" s="48" t="s">
        <v>13</v>
      </c>
      <c r="C83" s="81">
        <v>13311.4</v>
      </c>
      <c r="D83" s="81">
        <v>3590.3</v>
      </c>
      <c r="E83" s="84">
        <f>D83/C83</f>
        <v>0.2697</v>
      </c>
      <c r="F83" s="81">
        <v>3590.3</v>
      </c>
      <c r="G83" s="84">
        <f t="shared" si="26"/>
        <v>0.2697</v>
      </c>
      <c r="H83" s="81">
        <f>C83</f>
        <v>13311.4</v>
      </c>
      <c r="I83" s="39">
        <f t="shared" si="9"/>
        <v>0</v>
      </c>
      <c r="J83" s="156"/>
      <c r="K83" s="26"/>
      <c r="L83" s="27"/>
      <c r="M83" s="26"/>
    </row>
    <row r="84" spans="1:13" s="2" customFormat="1" x14ac:dyDescent="0.25">
      <c r="A84" s="52"/>
      <c r="B84" s="51" t="s">
        <v>14</v>
      </c>
      <c r="C84" s="81"/>
      <c r="D84" s="81"/>
      <c r="E84" s="84"/>
      <c r="F84" s="81"/>
      <c r="G84" s="84"/>
      <c r="H84" s="81"/>
      <c r="I84" s="39">
        <f t="shared" si="9"/>
        <v>0</v>
      </c>
      <c r="J84" s="156"/>
      <c r="K84" s="26"/>
      <c r="L84" s="27"/>
      <c r="M84" s="26"/>
    </row>
    <row r="85" spans="1:13" s="2" customFormat="1" x14ac:dyDescent="0.25">
      <c r="A85" s="52"/>
      <c r="B85" s="51" t="s">
        <v>15</v>
      </c>
      <c r="C85" s="81"/>
      <c r="D85" s="81"/>
      <c r="E85" s="84"/>
      <c r="F85" s="81"/>
      <c r="G85" s="84"/>
      <c r="H85" s="81"/>
      <c r="I85" s="39">
        <f t="shared" si="9"/>
        <v>0</v>
      </c>
      <c r="J85" s="156"/>
      <c r="K85" s="26"/>
      <c r="L85" s="27"/>
      <c r="M85" s="26"/>
    </row>
    <row r="86" spans="1:13" s="2" customFormat="1" x14ac:dyDescent="0.25">
      <c r="A86" s="54"/>
      <c r="B86" s="51" t="s">
        <v>16</v>
      </c>
      <c r="C86" s="81"/>
      <c r="D86" s="81"/>
      <c r="E86" s="84"/>
      <c r="F86" s="81"/>
      <c r="G86" s="84"/>
      <c r="H86" s="81"/>
      <c r="I86" s="39">
        <f t="shared" si="9"/>
        <v>0</v>
      </c>
      <c r="J86" s="45"/>
      <c r="K86" s="26"/>
      <c r="L86" s="27"/>
      <c r="M86" s="26"/>
    </row>
    <row r="87" spans="1:13" s="27" customFormat="1" ht="132" customHeight="1" x14ac:dyDescent="0.25">
      <c r="A87" s="72">
        <v>12</v>
      </c>
      <c r="B87" s="75" t="s">
        <v>27</v>
      </c>
      <c r="C87" s="99">
        <f>C88+C89+C90+C91</f>
        <v>652</v>
      </c>
      <c r="D87" s="67">
        <f>D88+D89+D90+D91</f>
        <v>0</v>
      </c>
      <c r="E87" s="68">
        <f>D87/C87</f>
        <v>0</v>
      </c>
      <c r="F87" s="67">
        <f>F88+F89+F90+F91</f>
        <v>0</v>
      </c>
      <c r="G87" s="68">
        <f>F87/C87</f>
        <v>0</v>
      </c>
      <c r="H87" s="99">
        <f>H88+H89+H90+H91</f>
        <v>652</v>
      </c>
      <c r="I87" s="99">
        <f>I88+I89+I90+I91</f>
        <v>0</v>
      </c>
      <c r="J87" s="170" t="s">
        <v>41</v>
      </c>
      <c r="K87" s="26"/>
      <c r="M87" s="26"/>
    </row>
    <row r="88" spans="1:13" s="2" customFormat="1" x14ac:dyDescent="0.25">
      <c r="A88" s="53"/>
      <c r="B88" s="47" t="s">
        <v>12</v>
      </c>
      <c r="C88" s="103"/>
      <c r="D88" s="34"/>
      <c r="E88" s="31"/>
      <c r="F88" s="34"/>
      <c r="G88" s="25"/>
      <c r="H88" s="103"/>
      <c r="I88" s="39">
        <f t="shared" si="9"/>
        <v>0</v>
      </c>
      <c r="J88" s="171"/>
      <c r="K88" s="26"/>
      <c r="L88" s="27"/>
      <c r="M88" s="26"/>
    </row>
    <row r="89" spans="1:13" s="2" customFormat="1" x14ac:dyDescent="0.25">
      <c r="A89" s="53"/>
      <c r="B89" s="48" t="s">
        <v>13</v>
      </c>
      <c r="C89" s="81">
        <v>195.6</v>
      </c>
      <c r="D89" s="39">
        <v>0</v>
      </c>
      <c r="E89" s="31">
        <f>D89/C89</f>
        <v>0</v>
      </c>
      <c r="F89" s="39">
        <v>0</v>
      </c>
      <c r="G89" s="31">
        <f t="shared" ref="G89:G90" si="27">F89/C89</f>
        <v>0</v>
      </c>
      <c r="H89" s="81">
        <f>C89</f>
        <v>195.6</v>
      </c>
      <c r="I89" s="39">
        <f>C89-H89</f>
        <v>0</v>
      </c>
      <c r="J89" s="171"/>
      <c r="K89" s="26"/>
      <c r="L89" s="27"/>
      <c r="M89" s="26"/>
    </row>
    <row r="90" spans="1:13" s="2" customFormat="1" x14ac:dyDescent="0.25">
      <c r="A90" s="53"/>
      <c r="B90" s="47" t="s">
        <v>14</v>
      </c>
      <c r="C90" s="81">
        <v>456.4</v>
      </c>
      <c r="D90" s="39">
        <v>0</v>
      </c>
      <c r="E90" s="31">
        <f>D90/C90</f>
        <v>0</v>
      </c>
      <c r="F90" s="39">
        <v>0</v>
      </c>
      <c r="G90" s="31">
        <f t="shared" si="27"/>
        <v>0</v>
      </c>
      <c r="H90" s="81">
        <f>C90</f>
        <v>456.4</v>
      </c>
      <c r="I90" s="39">
        <f>C90-H90</f>
        <v>0</v>
      </c>
      <c r="J90" s="171"/>
      <c r="K90" s="26"/>
      <c r="L90" s="27"/>
      <c r="M90" s="26"/>
    </row>
    <row r="91" spans="1:13" s="2" customFormat="1" x14ac:dyDescent="0.25">
      <c r="A91" s="53"/>
      <c r="B91" s="47" t="s">
        <v>15</v>
      </c>
      <c r="C91" s="34"/>
      <c r="D91" s="34"/>
      <c r="E91" s="35"/>
      <c r="F91" s="36"/>
      <c r="G91" s="35"/>
      <c r="H91" s="36"/>
      <c r="I91" s="39">
        <f t="shared" ref="I91:I121" si="28">C91-H91</f>
        <v>0</v>
      </c>
      <c r="J91" s="171"/>
      <c r="K91" s="26"/>
      <c r="L91" s="27"/>
      <c r="M91" s="26"/>
    </row>
    <row r="92" spans="1:13" s="2" customFormat="1" ht="21" customHeight="1" x14ac:dyDescent="0.25">
      <c r="A92" s="53"/>
      <c r="B92" s="47" t="s">
        <v>16</v>
      </c>
      <c r="C92" s="34"/>
      <c r="D92" s="34"/>
      <c r="E92" s="35"/>
      <c r="F92" s="34"/>
      <c r="G92" s="35"/>
      <c r="H92" s="34"/>
      <c r="I92" s="39">
        <f t="shared" si="28"/>
        <v>0</v>
      </c>
      <c r="J92" s="172"/>
    </row>
    <row r="93" spans="1:13" s="27" customFormat="1" ht="156.75" customHeight="1" x14ac:dyDescent="0.25">
      <c r="A93" s="72">
        <v>13</v>
      </c>
      <c r="B93" s="75" t="s">
        <v>28</v>
      </c>
      <c r="C93" s="82">
        <f t="shared" ref="C93:H93" si="29">C94+C95+C96+C97</f>
        <v>130845.13</v>
      </c>
      <c r="D93" s="99">
        <f t="shared" si="29"/>
        <v>0</v>
      </c>
      <c r="E93" s="99">
        <f t="shared" si="29"/>
        <v>0</v>
      </c>
      <c r="F93" s="99">
        <f t="shared" si="29"/>
        <v>0</v>
      </c>
      <c r="G93" s="99">
        <f t="shared" si="29"/>
        <v>0</v>
      </c>
      <c r="H93" s="99">
        <f t="shared" si="29"/>
        <v>130845.13</v>
      </c>
      <c r="I93" s="90">
        <f t="shared" si="28"/>
        <v>0</v>
      </c>
      <c r="J93" s="147" t="s">
        <v>47</v>
      </c>
    </row>
    <row r="94" spans="1:13" s="2" customFormat="1" ht="72" customHeight="1" x14ac:dyDescent="0.4">
      <c r="A94" s="53"/>
      <c r="B94" s="47" t="s">
        <v>12</v>
      </c>
      <c r="C94" s="92">
        <v>34463.300000000003</v>
      </c>
      <c r="D94" s="37">
        <v>0</v>
      </c>
      <c r="E94" s="57">
        <f t="shared" ref="E94:E96" si="30">D94/C94</f>
        <v>0</v>
      </c>
      <c r="F94" s="37">
        <v>0</v>
      </c>
      <c r="G94" s="57">
        <f t="shared" ref="G94:G96" si="31">F94/C94</f>
        <v>0</v>
      </c>
      <c r="H94" s="92">
        <v>34463.300000000003</v>
      </c>
      <c r="I94" s="81">
        <f t="shared" si="28"/>
        <v>0</v>
      </c>
      <c r="J94" s="148"/>
    </row>
    <row r="95" spans="1:13" s="2" customFormat="1" ht="72" customHeight="1" x14ac:dyDescent="0.4">
      <c r="A95" s="53"/>
      <c r="B95" s="48" t="s">
        <v>13</v>
      </c>
      <c r="C95" s="92">
        <v>72053.600000000006</v>
      </c>
      <c r="D95" s="37">
        <v>0</v>
      </c>
      <c r="E95" s="57">
        <f t="shared" si="30"/>
        <v>0</v>
      </c>
      <c r="F95" s="37">
        <v>0</v>
      </c>
      <c r="G95" s="57">
        <f t="shared" si="31"/>
        <v>0</v>
      </c>
      <c r="H95" s="92">
        <v>72053.600000000006</v>
      </c>
      <c r="I95" s="81">
        <f t="shared" si="28"/>
        <v>0</v>
      </c>
      <c r="J95" s="148"/>
    </row>
    <row r="96" spans="1:13" s="2" customFormat="1" ht="72" customHeight="1" x14ac:dyDescent="0.4">
      <c r="A96" s="53"/>
      <c r="B96" s="47" t="s">
        <v>14</v>
      </c>
      <c r="C96" s="93">
        <v>24328.23</v>
      </c>
      <c r="D96" s="38">
        <v>0</v>
      </c>
      <c r="E96" s="57">
        <f t="shared" si="30"/>
        <v>0</v>
      </c>
      <c r="F96" s="38">
        <v>0</v>
      </c>
      <c r="G96" s="57">
        <f t="shared" si="31"/>
        <v>0</v>
      </c>
      <c r="H96" s="93">
        <v>24328.23</v>
      </c>
      <c r="I96" s="81">
        <f t="shared" si="28"/>
        <v>0</v>
      </c>
      <c r="J96" s="148"/>
    </row>
    <row r="97" spans="1:13" s="2" customFormat="1" ht="72" customHeight="1" x14ac:dyDescent="0.4">
      <c r="A97" s="53"/>
      <c r="B97" s="47" t="s">
        <v>15</v>
      </c>
      <c r="C97" s="38"/>
      <c r="D97" s="58"/>
      <c r="E97" s="59"/>
      <c r="F97" s="60"/>
      <c r="G97" s="59"/>
      <c r="H97" s="60"/>
      <c r="I97" s="39">
        <f t="shared" si="28"/>
        <v>0</v>
      </c>
      <c r="J97" s="148"/>
    </row>
    <row r="98" spans="1:13" s="2" customFormat="1" ht="49.5" customHeight="1" x14ac:dyDescent="0.4">
      <c r="A98" s="53"/>
      <c r="B98" s="47" t="s">
        <v>16</v>
      </c>
      <c r="C98" s="38"/>
      <c r="D98" s="34"/>
      <c r="E98" s="35"/>
      <c r="F98" s="34"/>
      <c r="G98" s="35"/>
      <c r="H98" s="34"/>
      <c r="I98" s="39">
        <f t="shared" si="28"/>
        <v>0</v>
      </c>
      <c r="J98" s="149"/>
    </row>
    <row r="99" spans="1:13" s="2" customFormat="1" ht="103.5" customHeight="1" x14ac:dyDescent="0.25">
      <c r="A99" s="72">
        <v>14</v>
      </c>
      <c r="B99" s="75" t="s">
        <v>29</v>
      </c>
      <c r="C99" s="82">
        <f>C100+C101+C102+C103</f>
        <v>2025.2</v>
      </c>
      <c r="D99" s="82">
        <f>D100+D101+D102+D103+D104</f>
        <v>1969.25</v>
      </c>
      <c r="E99" s="86">
        <f>D99/C99</f>
        <v>0.97240000000000004</v>
      </c>
      <c r="F99" s="82">
        <f>SUM(F100:F104)</f>
        <v>1969.25</v>
      </c>
      <c r="G99" s="86">
        <f>F99/C99</f>
        <v>0.97240000000000004</v>
      </c>
      <c r="H99" s="83">
        <f>SUM(H100:H104)</f>
        <v>2025.2</v>
      </c>
      <c r="I99" s="69">
        <f t="shared" si="28"/>
        <v>0</v>
      </c>
      <c r="J99" s="147" t="s">
        <v>48</v>
      </c>
    </row>
    <row r="100" spans="1:13" s="2" customFormat="1" ht="30" customHeight="1" x14ac:dyDescent="0.4">
      <c r="A100" s="53"/>
      <c r="B100" s="47" t="s">
        <v>12</v>
      </c>
      <c r="C100" s="92">
        <v>0</v>
      </c>
      <c r="D100" s="92">
        <v>0</v>
      </c>
      <c r="E100" s="94">
        <v>0</v>
      </c>
      <c r="F100" s="92">
        <v>0</v>
      </c>
      <c r="G100" s="94">
        <v>0</v>
      </c>
      <c r="H100" s="92">
        <v>0</v>
      </c>
      <c r="I100" s="39">
        <f t="shared" si="28"/>
        <v>0</v>
      </c>
      <c r="J100" s="167"/>
    </row>
    <row r="101" spans="1:13" s="2" customFormat="1" ht="30" customHeight="1" x14ac:dyDescent="0.4">
      <c r="A101" s="53"/>
      <c r="B101" s="48" t="s">
        <v>13</v>
      </c>
      <c r="C101" s="92">
        <v>2025.2</v>
      </c>
      <c r="D101" s="92">
        <v>1969.25</v>
      </c>
      <c r="E101" s="94">
        <f t="shared" ref="E101" si="32">D101/C101</f>
        <v>0.97240000000000004</v>
      </c>
      <c r="F101" s="92">
        <v>1969.25</v>
      </c>
      <c r="G101" s="94">
        <f t="shared" ref="G101" si="33">F101/C101</f>
        <v>0.97240000000000004</v>
      </c>
      <c r="H101" s="92">
        <f>2025.2</f>
        <v>2025.2</v>
      </c>
      <c r="I101" s="39">
        <f t="shared" si="28"/>
        <v>0</v>
      </c>
      <c r="J101" s="167"/>
    </row>
    <row r="102" spans="1:13" s="2" customFormat="1" ht="30" customHeight="1" x14ac:dyDescent="0.4">
      <c r="A102" s="53"/>
      <c r="B102" s="47" t="s">
        <v>14</v>
      </c>
      <c r="C102" s="93">
        <v>0</v>
      </c>
      <c r="D102" s="93">
        <v>0</v>
      </c>
      <c r="E102" s="94">
        <v>0</v>
      </c>
      <c r="F102" s="93">
        <v>0</v>
      </c>
      <c r="G102" s="94">
        <v>0</v>
      </c>
      <c r="H102" s="93">
        <v>0</v>
      </c>
      <c r="I102" s="39">
        <f t="shared" si="28"/>
        <v>0</v>
      </c>
      <c r="J102" s="167"/>
    </row>
    <row r="103" spans="1:13" s="2" customFormat="1" ht="30" customHeight="1" x14ac:dyDescent="0.4">
      <c r="A103" s="53"/>
      <c r="B103" s="47" t="s">
        <v>15</v>
      </c>
      <c r="C103" s="93"/>
      <c r="D103" s="95"/>
      <c r="E103" s="96"/>
      <c r="F103" s="97"/>
      <c r="G103" s="96"/>
      <c r="H103" s="97"/>
      <c r="I103" s="39">
        <f t="shared" si="28"/>
        <v>0</v>
      </c>
      <c r="J103" s="167"/>
    </row>
    <row r="104" spans="1:13" s="2" customFormat="1" ht="30" customHeight="1" x14ac:dyDescent="0.4">
      <c r="A104" s="53"/>
      <c r="B104" s="47" t="s">
        <v>16</v>
      </c>
      <c r="C104" s="38"/>
      <c r="D104" s="34"/>
      <c r="E104" s="35"/>
      <c r="F104" s="34"/>
      <c r="G104" s="35"/>
      <c r="H104" s="34"/>
      <c r="I104" s="39">
        <f t="shared" si="28"/>
        <v>0</v>
      </c>
      <c r="J104" s="168"/>
    </row>
    <row r="105" spans="1:13" s="2" customFormat="1" ht="336" customHeight="1" x14ac:dyDescent="0.25">
      <c r="A105" s="72">
        <v>15</v>
      </c>
      <c r="B105" s="75" t="s">
        <v>30</v>
      </c>
      <c r="C105" s="82">
        <f>C106+C107+C108+C109</f>
        <v>17404.5</v>
      </c>
      <c r="D105" s="82">
        <f>D106+D107+D108+D109+D110</f>
        <v>3541.02</v>
      </c>
      <c r="E105" s="86">
        <f>D105/C105</f>
        <v>0.20349999999999999</v>
      </c>
      <c r="F105" s="82">
        <f>SUM(F106:F110)</f>
        <v>3541.02</v>
      </c>
      <c r="G105" s="86">
        <f>F105/C105</f>
        <v>0.20349999999999999</v>
      </c>
      <c r="H105" s="83">
        <f>SUM(H106:H110)</f>
        <v>17404.5</v>
      </c>
      <c r="I105" s="69">
        <f t="shared" si="28"/>
        <v>0</v>
      </c>
      <c r="J105" s="147" t="s">
        <v>55</v>
      </c>
    </row>
    <row r="106" spans="1:13" s="2" customFormat="1" ht="30" customHeight="1" x14ac:dyDescent="0.4">
      <c r="A106" s="53"/>
      <c r="B106" s="47" t="s">
        <v>12</v>
      </c>
      <c r="C106" s="92">
        <v>33.6</v>
      </c>
      <c r="D106" s="92">
        <v>0.37</v>
      </c>
      <c r="E106" s="94">
        <f t="shared" ref="E106:E108" si="34">D106/C106</f>
        <v>1.0999999999999999E-2</v>
      </c>
      <c r="F106" s="92">
        <v>0.37</v>
      </c>
      <c r="G106" s="94">
        <f t="shared" ref="G106:G108" si="35">F106/C106</f>
        <v>1.0999999999999999E-2</v>
      </c>
      <c r="H106" s="92">
        <f>C106</f>
        <v>33.6</v>
      </c>
      <c r="I106" s="39">
        <f t="shared" si="28"/>
        <v>0</v>
      </c>
      <c r="J106" s="167"/>
    </row>
    <row r="107" spans="1:13" s="2" customFormat="1" ht="30" customHeight="1" x14ac:dyDescent="0.4">
      <c r="A107" s="53"/>
      <c r="B107" s="48" t="s">
        <v>13</v>
      </c>
      <c r="C107" s="92">
        <v>13103.9</v>
      </c>
      <c r="D107" s="92">
        <v>3540.65</v>
      </c>
      <c r="E107" s="94">
        <f t="shared" si="34"/>
        <v>0.2702</v>
      </c>
      <c r="F107" s="92">
        <v>3540.65</v>
      </c>
      <c r="G107" s="94">
        <f t="shared" si="35"/>
        <v>0.2702</v>
      </c>
      <c r="H107" s="92">
        <f>C107</f>
        <v>13103.9</v>
      </c>
      <c r="I107" s="39">
        <f t="shared" si="28"/>
        <v>0</v>
      </c>
      <c r="J107" s="167"/>
    </row>
    <row r="108" spans="1:13" s="2" customFormat="1" ht="30" customHeight="1" x14ac:dyDescent="0.4">
      <c r="A108" s="53"/>
      <c r="B108" s="47" t="s">
        <v>14</v>
      </c>
      <c r="C108" s="93">
        <v>4267</v>
      </c>
      <c r="D108" s="93"/>
      <c r="E108" s="94">
        <f t="shared" si="34"/>
        <v>0</v>
      </c>
      <c r="F108" s="93"/>
      <c r="G108" s="94">
        <f t="shared" si="35"/>
        <v>0</v>
      </c>
      <c r="H108" s="92">
        <f>C108</f>
        <v>4267</v>
      </c>
      <c r="I108" s="39">
        <f t="shared" si="28"/>
        <v>0</v>
      </c>
      <c r="J108" s="167"/>
    </row>
    <row r="109" spans="1:13" s="2" customFormat="1" ht="30" customHeight="1" x14ac:dyDescent="0.4">
      <c r="A109" s="53"/>
      <c r="B109" s="47" t="s">
        <v>15</v>
      </c>
      <c r="C109" s="93"/>
      <c r="D109" s="95"/>
      <c r="E109" s="96"/>
      <c r="F109" s="97"/>
      <c r="G109" s="96"/>
      <c r="H109" s="97"/>
      <c r="I109" s="39">
        <f t="shared" si="28"/>
        <v>0</v>
      </c>
      <c r="J109" s="167"/>
    </row>
    <row r="110" spans="1:13" s="2" customFormat="1" ht="30" customHeight="1" x14ac:dyDescent="0.4">
      <c r="A110" s="53"/>
      <c r="B110" s="47" t="s">
        <v>16</v>
      </c>
      <c r="C110" s="38"/>
      <c r="D110" s="34"/>
      <c r="E110" s="35"/>
      <c r="F110" s="34"/>
      <c r="G110" s="35"/>
      <c r="H110" s="34"/>
      <c r="I110" s="39">
        <f t="shared" si="28"/>
        <v>0</v>
      </c>
      <c r="J110" s="168"/>
    </row>
    <row r="111" spans="1:13" s="3" customFormat="1" ht="132.75" customHeight="1" x14ac:dyDescent="0.25">
      <c r="A111" s="135">
        <v>16</v>
      </c>
      <c r="B111" s="137" t="s">
        <v>31</v>
      </c>
      <c r="C111" s="110">
        <f>SUM(C116:C121)</f>
        <v>4651564.04</v>
      </c>
      <c r="D111" s="110">
        <f>SUM(D116:D121)</f>
        <v>203237.81</v>
      </c>
      <c r="E111" s="113">
        <f>D111/C111</f>
        <v>4.3700000000000003E-2</v>
      </c>
      <c r="F111" s="110">
        <f>SUM(F116:F121)</f>
        <v>203237.81</v>
      </c>
      <c r="G111" s="113">
        <f>F111/C111</f>
        <v>4.3700000000000003E-2</v>
      </c>
      <c r="H111" s="110">
        <f>SUM(H116:H121)</f>
        <v>4651564.04</v>
      </c>
      <c r="I111" s="109">
        <f>C111-H111</f>
        <v>0</v>
      </c>
      <c r="J111" s="155" t="s">
        <v>51</v>
      </c>
      <c r="K111" s="26"/>
      <c r="L111" s="27"/>
      <c r="M111" s="26"/>
    </row>
    <row r="112" spans="1:13" s="3" customFormat="1" ht="409.5" customHeight="1" x14ac:dyDescent="0.25">
      <c r="A112" s="152"/>
      <c r="B112" s="153"/>
      <c r="C112" s="154"/>
      <c r="D112" s="154"/>
      <c r="E112" s="145"/>
      <c r="F112" s="154"/>
      <c r="G112" s="145"/>
      <c r="H112" s="154"/>
      <c r="I112" s="109">
        <f t="shared" si="28"/>
        <v>0</v>
      </c>
      <c r="J112" s="156"/>
      <c r="K112" s="26"/>
      <c r="L112" s="27"/>
      <c r="M112" s="26"/>
    </row>
    <row r="113" spans="1:13" s="3" customFormat="1" ht="409.5" customHeight="1" x14ac:dyDescent="0.25">
      <c r="A113" s="152"/>
      <c r="B113" s="153"/>
      <c r="C113" s="154"/>
      <c r="D113" s="154"/>
      <c r="E113" s="145"/>
      <c r="F113" s="154"/>
      <c r="G113" s="145"/>
      <c r="H113" s="154"/>
      <c r="I113" s="109"/>
      <c r="J113" s="156"/>
      <c r="K113" s="26"/>
      <c r="L113" s="27"/>
      <c r="M113" s="26"/>
    </row>
    <row r="114" spans="1:13" s="3" customFormat="1" ht="409.5" customHeight="1" x14ac:dyDescent="0.25">
      <c r="A114" s="152"/>
      <c r="B114" s="153"/>
      <c r="C114" s="154"/>
      <c r="D114" s="154"/>
      <c r="E114" s="145"/>
      <c r="F114" s="154"/>
      <c r="G114" s="145"/>
      <c r="H114" s="154"/>
      <c r="I114" s="109">
        <f t="shared" si="28"/>
        <v>0</v>
      </c>
      <c r="J114" s="156"/>
      <c r="K114" s="26"/>
      <c r="L114" s="27"/>
      <c r="M114" s="26"/>
    </row>
    <row r="115" spans="1:13" s="3" customFormat="1" ht="250.5" customHeight="1" x14ac:dyDescent="0.25">
      <c r="A115" s="152"/>
      <c r="B115" s="138"/>
      <c r="C115" s="111"/>
      <c r="D115" s="111"/>
      <c r="E115" s="146"/>
      <c r="F115" s="111"/>
      <c r="G115" s="146"/>
      <c r="H115" s="111"/>
      <c r="I115" s="109">
        <f t="shared" si="28"/>
        <v>0</v>
      </c>
      <c r="J115" s="156"/>
      <c r="K115" s="26"/>
      <c r="L115" s="27"/>
      <c r="M115" s="26"/>
    </row>
    <row r="116" spans="1:13" s="2" customFormat="1" ht="409.5" customHeight="1" x14ac:dyDescent="0.25">
      <c r="A116" s="77"/>
      <c r="B116" s="48" t="s">
        <v>12</v>
      </c>
      <c r="C116" s="81">
        <v>342245.17</v>
      </c>
      <c r="D116" s="81">
        <v>332.5</v>
      </c>
      <c r="E116" s="84">
        <f>D116/C116</f>
        <v>1E-3</v>
      </c>
      <c r="F116" s="81">
        <v>332.5</v>
      </c>
      <c r="G116" s="84">
        <f>F116/C116</f>
        <v>1E-3</v>
      </c>
      <c r="H116" s="81">
        <f>80083.7+262161.47</f>
        <v>342245.17</v>
      </c>
      <c r="I116" s="39">
        <f t="shared" si="28"/>
        <v>0</v>
      </c>
      <c r="J116" s="156"/>
      <c r="K116" s="26"/>
      <c r="L116" s="27"/>
      <c r="M116" s="26"/>
    </row>
    <row r="117" spans="1:13" s="2" customFormat="1" ht="409.5" customHeight="1" x14ac:dyDescent="0.25">
      <c r="A117" s="77"/>
      <c r="B117" s="48" t="s">
        <v>13</v>
      </c>
      <c r="C117" s="81">
        <v>3825553.5</v>
      </c>
      <c r="D117" s="81">
        <v>181369</v>
      </c>
      <c r="E117" s="84">
        <f>D117/C117</f>
        <v>4.7399999999999998E-2</v>
      </c>
      <c r="F117" s="81">
        <v>181369</v>
      </c>
      <c r="G117" s="84">
        <f>F117/C117</f>
        <v>4.7399999999999998E-2</v>
      </c>
      <c r="H117" s="81">
        <f>163110.7+575515+162673.5+2924249.2+5.1</f>
        <v>3825553.5</v>
      </c>
      <c r="I117" s="39">
        <f t="shared" si="28"/>
        <v>0</v>
      </c>
      <c r="J117" s="156"/>
      <c r="K117" s="26"/>
      <c r="L117" s="27"/>
      <c r="M117" s="26"/>
    </row>
    <row r="118" spans="1:13" s="2" customFormat="1" ht="409.5" customHeight="1" x14ac:dyDescent="0.25">
      <c r="A118" s="77"/>
      <c r="B118" s="48" t="s">
        <v>14</v>
      </c>
      <c r="C118" s="81">
        <v>382322.33</v>
      </c>
      <c r="D118" s="81">
        <f>F118</f>
        <v>21536.31</v>
      </c>
      <c r="E118" s="84">
        <f>D118/C118</f>
        <v>5.6300000000000003E-2</v>
      </c>
      <c r="F118" s="81">
        <v>21536.31</v>
      </c>
      <c r="G118" s="84">
        <f>F118/C118</f>
        <v>5.6300000000000003E-2</v>
      </c>
      <c r="H118" s="81">
        <f>18123.45+41449.67+19441.3+303307.91</f>
        <v>382322.33</v>
      </c>
      <c r="I118" s="39">
        <f t="shared" si="28"/>
        <v>0</v>
      </c>
      <c r="J118" s="156"/>
      <c r="K118" s="26"/>
      <c r="L118" s="27"/>
      <c r="M118" s="26"/>
    </row>
    <row r="119" spans="1:13" s="2" customFormat="1" ht="408.75" customHeight="1" x14ac:dyDescent="0.25">
      <c r="A119" s="77"/>
      <c r="B119" s="79" t="s">
        <v>15</v>
      </c>
      <c r="C119" s="61"/>
      <c r="D119" s="61"/>
      <c r="E119" s="61"/>
      <c r="F119" s="61"/>
      <c r="G119" s="61"/>
      <c r="H119" s="61"/>
      <c r="I119" s="61">
        <f t="shared" si="28"/>
        <v>0</v>
      </c>
      <c r="J119" s="156"/>
      <c r="K119" s="26"/>
      <c r="L119" s="27"/>
      <c r="M119" s="26"/>
    </row>
    <row r="120" spans="1:13" s="2" customFormat="1" ht="366.75" customHeight="1" x14ac:dyDescent="0.25">
      <c r="A120" s="77"/>
      <c r="B120" s="79"/>
      <c r="C120" s="61"/>
      <c r="D120" s="61"/>
      <c r="E120" s="61"/>
      <c r="F120" s="61"/>
      <c r="G120" s="61"/>
      <c r="H120" s="61"/>
      <c r="I120" s="61"/>
      <c r="J120" s="156"/>
      <c r="K120" s="26"/>
      <c r="L120" s="27"/>
      <c r="M120" s="26"/>
    </row>
    <row r="121" spans="1:13" s="2" customFormat="1" ht="74.25" customHeight="1" x14ac:dyDescent="0.25">
      <c r="A121" s="78"/>
      <c r="B121" s="48" t="s">
        <v>16</v>
      </c>
      <c r="C121" s="81">
        <v>101443.04</v>
      </c>
      <c r="D121" s="81">
        <v>0</v>
      </c>
      <c r="E121" s="84">
        <f>D121/C121</f>
        <v>0</v>
      </c>
      <c r="F121" s="81">
        <v>0</v>
      </c>
      <c r="G121" s="84">
        <f>F121/C121</f>
        <v>0</v>
      </c>
      <c r="H121" s="81">
        <v>101443.04</v>
      </c>
      <c r="I121" s="39">
        <f t="shared" si="28"/>
        <v>0</v>
      </c>
      <c r="J121" s="169"/>
      <c r="K121" s="26"/>
      <c r="L121" s="27"/>
      <c r="M121" s="26"/>
    </row>
    <row r="122" spans="1:13" s="40" customFormat="1" ht="36" customHeight="1" x14ac:dyDescent="0.25">
      <c r="A122" s="150" t="s">
        <v>57</v>
      </c>
      <c r="B122" s="151"/>
      <c r="C122" s="151"/>
      <c r="D122" s="151"/>
      <c r="E122" s="151"/>
      <c r="F122" s="151"/>
      <c r="G122" s="151"/>
      <c r="H122" s="151"/>
      <c r="I122" s="151"/>
      <c r="J122" s="151"/>
    </row>
    <row r="123" spans="1:13" s="40" customFormat="1" ht="63" customHeight="1" x14ac:dyDescent="0.25">
      <c r="A123" s="144" t="s">
        <v>19</v>
      </c>
      <c r="B123" s="144"/>
      <c r="C123" s="41"/>
      <c r="D123" s="42"/>
      <c r="E123" s="43"/>
      <c r="F123" s="41"/>
      <c r="G123" s="43"/>
      <c r="H123" s="43"/>
      <c r="I123" s="43"/>
      <c r="J123" s="44"/>
    </row>
    <row r="132" spans="2:2" x14ac:dyDescent="0.25">
      <c r="B132" s="4" t="s">
        <v>20</v>
      </c>
    </row>
    <row r="337" spans="8:9" x14ac:dyDescent="0.25">
      <c r="H337" s="98"/>
      <c r="I337" s="8"/>
    </row>
    <row r="338" spans="8:9" x14ac:dyDescent="0.25">
      <c r="H338" s="98"/>
      <c r="I338" s="8"/>
    </row>
    <row r="339" spans="8:9" x14ac:dyDescent="0.25">
      <c r="H339" s="98"/>
      <c r="I339" s="8"/>
    </row>
  </sheetData>
  <autoFilter ref="A6:J324"/>
  <customSheetViews>
    <customSheetView guid="{67ADFAE6-A9AF-44D7-8539-93CD0F6B7849}" scale="50" showPageBreaks="1" outlineSymbols="0" zeroValues="0" fitToPage="1" printArea="1" showAutoFilter="1" view="pageBreakPreview" topLeftCell="A4">
      <pane xSplit="2" ySplit="3" topLeftCell="C7" activePane="bottomRight" state="frozen"/>
      <selection pane="bottomRight" activeCell="B20" sqref="B20:B24"/>
      <rowBreaks count="30" manualBreakCount="30">
        <brk id="130" max="8" man="1"/>
        <brk id="194" max="9" man="1"/>
        <brk id="227" max="9" man="1"/>
        <brk id="1034" max="18" man="1"/>
        <brk id="1084" max="18" man="1"/>
        <brk id="1141" max="18" man="1"/>
        <brk id="1212" max="18" man="1"/>
        <brk id="1267" max="14" man="1"/>
        <brk id="1282" max="10" man="1"/>
        <brk id="1318" max="10" man="1"/>
        <brk id="1358" max="10" man="1"/>
        <brk id="1397" max="10" man="1"/>
        <brk id="1435" max="10" man="1"/>
        <brk id="1471" max="10" man="1"/>
        <brk id="1508" max="10" man="1"/>
        <brk id="1546" max="10" man="1"/>
        <brk id="1581" max="10" man="1"/>
        <brk id="1617" max="10" man="1"/>
        <brk id="1657" max="10" man="1"/>
        <brk id="1696" max="10" man="1"/>
        <brk id="1735" max="10" man="1"/>
        <brk id="1775" max="10" man="1"/>
        <brk id="1813" max="10" man="1"/>
        <brk id="1848" max="10" man="1"/>
        <brk id="1878" max="10" man="1"/>
        <brk id="1915" max="10" man="1"/>
        <brk id="1952" max="10" man="1"/>
        <brk id="1987" max="10" man="1"/>
        <brk id="2029" max="10" man="1"/>
        <brk id="2083" max="10" man="1"/>
      </rowBreaks>
      <pageMargins left="0" right="0" top="0.18" bottom="0.196850393700787" header="0" footer="0"/>
      <printOptions horizontalCentered="1"/>
      <pageSetup paperSize="8" scale="46" fitToHeight="0" orientation="landscape" r:id="rId1"/>
      <autoFilter ref="A6:J322"/>
    </customSheetView>
    <customSheetView guid="{BEA0FDBA-BB07-4C19-8BBD-5E57EE395C09}" scale="60" showPageBreaks="1" outlineSymbols="0" zeroValues="0" fitToPage="1" showAutoFilter="1" view="pageBreakPreview" topLeftCell="B1">
      <pane xSplit="1" ySplit="7" topLeftCell="C8" activePane="bottomRight" state="frozen"/>
      <selection pane="bottomRight" activeCell="C71" sqref="C71"/>
      <rowBreaks count="31" manualBreakCount="31">
        <brk id="22" max="9" man="1"/>
        <brk id="65" max="9" man="1"/>
        <brk id="82" max="9" man="1"/>
        <brk id="131" max="9" man="1"/>
        <brk id="954" max="18" man="1"/>
        <brk id="1004" max="18" man="1"/>
        <brk id="1061" max="18" man="1"/>
        <brk id="1132" max="18" man="1"/>
        <brk id="1187" max="14" man="1"/>
        <brk id="1202" max="10" man="1"/>
        <brk id="1238" max="10" man="1"/>
        <brk id="1278" max="10" man="1"/>
        <brk id="1317" max="10" man="1"/>
        <brk id="1355" max="10" man="1"/>
        <brk id="1391" max="10" man="1"/>
        <brk id="1428" max="10" man="1"/>
        <brk id="1466" max="10" man="1"/>
        <brk id="1501" max="10" man="1"/>
        <brk id="1537" max="10" man="1"/>
        <brk id="1577" max="10" man="1"/>
        <brk id="1616" max="10" man="1"/>
        <brk id="1655" max="10" man="1"/>
        <brk id="1695" max="10" man="1"/>
        <brk id="1733" max="10" man="1"/>
        <brk id="1768" max="10" man="1"/>
        <brk id="1798" max="10" man="1"/>
        <brk id="1835" max="10" man="1"/>
        <brk id="1872" max="10" man="1"/>
        <brk id="1907" max="10" man="1"/>
        <brk id="1949" max="10" man="1"/>
        <brk id="2003" max="10" man="1"/>
      </rowBreaks>
      <pageMargins left="0" right="0" top="0.90551181102362199" bottom="0" header="0" footer="0"/>
      <printOptions horizontalCentered="1"/>
      <pageSetup paperSize="8" scale="32" fitToHeight="0" orientation="landscape" r:id="rId2"/>
      <autoFilter ref="A6:J321"/>
    </customSheetView>
    <customSheetView guid="{6E4A7295-8CE0-4D28-ABEF-D38EBAE7C204}" scale="50" showPageBreaks="1" outlineSymbols="0" zeroValues="0" fitToPage="1" printArea="1" showAutoFilter="1" hiddenColumns="1" view="pageBreakPreview" topLeftCell="A4">
      <pane xSplit="1" ySplit="4" topLeftCell="B50" activePane="bottomRight" state="frozen"/>
      <selection pane="bottomRight" activeCell="I57" sqref="I57"/>
      <rowBreaks count="34" manualBreakCount="34">
        <brk id="16" max="9" man="1"/>
        <brk id="25" max="9" man="1"/>
        <brk id="37" max="9" man="1"/>
        <brk id="74" max="9" man="1"/>
        <brk id="175" max="9" man="1"/>
        <brk id="190" max="9" man="1"/>
        <brk id="223"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colBreaks count="1" manualBreakCount="1">
        <brk id="11" max="183" man="1"/>
      </colBreaks>
      <pageMargins left="0" right="0" top="0.90551181102362199" bottom="0.196850393700787" header="0" footer="0"/>
      <printOptions horizontalCentered="1"/>
      <pageSetup paperSize="8" scale="46" fitToHeight="0" orientation="landscape" r:id="rId3"/>
      <autoFilter ref="A6:J321"/>
    </customSheetView>
    <customSheetView guid="{3EEA7E1A-5F2B-4408-A34C-1F0223B5B245}" scale="50" showPageBreaks="1" outlineSymbols="0" zeroValues="0" fitToPage="1" showAutoFilter="1" view="pageBreakPreview">
      <pane xSplit="5" ySplit="12" topLeftCell="F21" activePane="bottomRight" state="frozen"/>
      <selection pane="bottomRight" activeCell="J20" sqref="J20:J28"/>
      <rowBreaks count="30" manualBreakCount="30">
        <brk id="29" max="12" man="1"/>
        <brk id="41" max="12" man="1"/>
        <brk id="185" max="12" man="1"/>
        <brk id="1014" max="18" man="1"/>
        <brk id="1064" max="18" man="1"/>
        <brk id="1121" max="18" man="1"/>
        <brk id="1192" max="18" man="1"/>
        <brk id="1247" max="14" man="1"/>
        <brk id="1262" max="10" man="1"/>
        <brk id="1298" max="10" man="1"/>
        <brk id="1338" max="10" man="1"/>
        <brk id="1377" max="10" man="1"/>
        <brk id="1415" max="10" man="1"/>
        <brk id="1451" max="10" man="1"/>
        <brk id="1488" max="10" man="1"/>
        <brk id="1526" max="10" man="1"/>
        <brk id="1561" max="10" man="1"/>
        <brk id="1597" max="10" man="1"/>
        <brk id="1637" max="10" man="1"/>
        <brk id="1676" max="10" man="1"/>
        <brk id="1715" max="10" man="1"/>
        <brk id="1755" max="10" man="1"/>
        <brk id="1793" max="10" man="1"/>
        <brk id="1828" max="10" man="1"/>
        <brk id="1858" max="10" man="1"/>
        <brk id="1895" max="10" man="1"/>
        <brk id="1932" max="10" man="1"/>
        <brk id="1967" max="10" man="1"/>
        <brk id="2009" max="10" man="1"/>
        <brk id="2063" max="10" man="1"/>
      </rowBreaks>
      <pageMargins left="0" right="0" top="0.67" bottom="0" header="0" footer="0"/>
      <printOptions horizontalCentered="1"/>
      <pageSetup paperSize="8" scale="29" fitToHeight="0" orientation="landscape" r:id="rId4"/>
      <autoFilter ref="A6:J320"/>
    </customSheetView>
    <customSheetView guid="{A0A3CD9B-2436-40D7-91DB-589A95FBBF00}" scale="40" showPageBreaks="1" outlineSymbols="0" zeroValues="0" fitToPage="1" printArea="1" showAutoFilter="1" view="pageBreakPreview">
      <pane xSplit="2" ySplit="7" topLeftCell="C8" activePane="bottomRight" state="frozen"/>
      <selection pane="bottomRight" activeCell="H20" sqref="H20:H23"/>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199" bottom="0" header="0" footer="0"/>
      <printOptions horizontalCentered="1"/>
      <pageSetup paperSize="8" scale="39" fitToHeight="0" orientation="landscape" r:id="rId5"/>
      <autoFilter ref="A6:J320"/>
    </customSheetView>
    <customSheetView guid="{4EA492D8-B170-444C-A887-0AC42BCFF83B}" scale="60" showPageBreaks="1" outlineSymbols="0" zeroValues="0" fitToPage="1" printArea="1" showAutoFilter="1" hiddenColumns="1" topLeftCell="A4">
      <pane xSplit="2" ySplit="3" topLeftCell="C117" activePane="bottomRight" state="frozen"/>
      <selection pane="bottomRight" activeCell="E122" sqref="E122"/>
      <rowBreaks count="30" manualBreakCount="30">
        <brk id="16" max="9" man="1"/>
        <brk id="191" max="9" man="1"/>
        <brk id="22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colBreaks count="1" manualBreakCount="1">
        <brk id="11" max="183" man="1"/>
      </colBreaks>
      <pageMargins left="0" right="0" top="0.90551181102362199" bottom="0.196850393700787" header="0" footer="0"/>
      <printOptions horizontalCentered="1"/>
      <pageSetup paperSize="8" scale="34" fitToHeight="0" orientation="landscape" r:id="rId6"/>
      <autoFilter ref="A6:J342"/>
    </customSheetView>
    <customSheetView guid="{6068C3FF-17AA-48A5-A88B-2523CBAC39AE}" scale="60" showPageBreaks="1" outlineSymbols="0" zeroValues="0" fitToPage="1" printArea="1" showAutoFilter="1" view="pageBreakPreview" topLeftCell="A4">
      <pane xSplit="4" ySplit="7" topLeftCell="E76" state="frozen"/>
      <selection activeCell="C86" sqref="C86:D86"/>
      <rowBreaks count="28" manualBreakCount="28">
        <brk id="122" max="9" man="1"/>
        <brk id="1005" max="18" man="1"/>
        <brk id="1055" max="18" man="1"/>
        <brk id="1112" max="18" man="1"/>
        <brk id="1183" max="18" man="1"/>
        <brk id="1238" max="14" man="1"/>
        <brk id="1253" max="10" man="1"/>
        <brk id="1289" max="10" man="1"/>
        <brk id="1329" max="10" man="1"/>
        <brk id="1368" max="10" man="1"/>
        <brk id="1406" max="10" man="1"/>
        <brk id="1442" max="10" man="1"/>
        <brk id="1479" max="10" man="1"/>
        <brk id="1517" max="10" man="1"/>
        <brk id="1552" max="10" man="1"/>
        <brk id="1588" max="10" man="1"/>
        <brk id="1628" max="10" man="1"/>
        <brk id="1667" max="10" man="1"/>
        <brk id="1706" max="10" man="1"/>
        <brk id="1746" max="10" man="1"/>
        <brk id="1784" max="10" man="1"/>
        <brk id="1819" max="10" man="1"/>
        <brk id="1849" max="10" man="1"/>
        <brk id="1886" max="10" man="1"/>
        <brk id="1923" max="10" man="1"/>
        <brk id="1958" max="10" man="1"/>
        <brk id="2000" max="10" man="1"/>
        <brk id="2054" max="10" man="1"/>
      </rowBreaks>
      <pageMargins left="0" right="0" top="0.47" bottom="0" header="0" footer="0"/>
      <printOptions horizontalCentered="1"/>
      <pageSetup paperSize="8" scale="44" fitToHeight="0" orientation="landscape"/>
      <autoFilter ref="A6:K369"/>
    </customSheetView>
    <customSheetView guid="{45DE1976-7F07-4EB4-8A9C-FB72D060BEFA}" scale="55" showPageBreaks="1" outlineSymbols="0" zeroValues="0" fitToPage="1" printArea="1" showAutoFilter="1" view="pageBreakPreview" topLeftCell="D33">
      <selection activeCell="J39" sqref="J39:J4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199" bottom="0" header="0" footer="0"/>
      <printOptions horizontalCentered="1"/>
      <pageSetup paperSize="8" scale="47" fitToHeight="0" orientation="landscape"/>
      <autoFilter ref="A7:J397"/>
    </customSheetView>
    <customSheetView guid="{0CCCFAED-79CE-4449-BC23-D60C794B65C2}" scale="50" showPageBreaks="1" outlineSymbols="0" zeroValues="0" fitToPage="1" printArea="1" showAutoFilter="1" topLeftCell="A5">
      <pane xSplit="2" ySplit="4" topLeftCell="AU9" state="frozen"/>
      <selection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199" bottom="0" header="0" footer="0"/>
      <printOptions horizontalCentered="1"/>
      <pageSetup paperSize="8" scale="44" fitToHeight="0" orientation="landscape"/>
      <autoFilter ref="A7:J411"/>
    </customSheetView>
    <customSheetView guid="{99950613-28E7-4EC2-B918-559A2757B0A9}" scale="50" showPageBreaks="1" outlineSymbols="0" zeroValues="0" fitToPage="1" printArea="1" showAutoFilter="1" view="pageBreakPreview" topLeftCell="A5">
      <pane xSplit="2" ySplit="10" topLeftCell="C189" state="frozen"/>
      <selection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199" bottom="0" header="0" footer="0"/>
      <printOptions horizontalCentered="1"/>
      <pageSetup paperSize="8" scale="47" fitToHeight="0" orientation="landscape"/>
      <autoFilter ref="A7:J415"/>
    </customSheetView>
    <customSheetView guid="{D95852A1-B0FC-4AC5-B62B-5CCBE05B0D15}" scale="50" showPageBreaks="1" outlineSymbols="0" zeroValues="0" fitToPage="1" showAutoFilter="1" view="pageBreakPreview" topLeftCell="A5">
      <pane xSplit="4" ySplit="4" topLeftCell="E162" state="frozen"/>
      <selection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199" bottom="0" header="0" footer="0"/>
      <printOptions horizontalCentered="1"/>
      <pageSetup paperSize="9" scale="28" fitToHeight="0" orientation="landscape"/>
      <autoFilter ref="A7:J397"/>
    </customSheetView>
    <customSheetView guid="{72C0943B-A5D5-4B80-AD54-166C5CDC74DE}" scale="40" showPageBreaks="1" outlineSymbols="0" zeroValues="0" fitToPage="1" printArea="1" showAutoFilter="1" view="pageBreakPreview" topLeftCell="A5">
      <pane xSplit="4" ySplit="10" topLeftCell="E135" state="frozen"/>
      <selection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autoFilter ref="A3:M184"/>
    </customSheetView>
    <customSheetView guid="{649E5CE3-4976-49D9-83DA-4E57FFC714BF}" scale="50" showPageBreaks="1" outlineSymbols="0" zeroValues="0" fitToPage="1" printArea="1" showAutoFilter="1" hiddenColumns="1" view="pageBreakPreview" topLeftCell="A6">
      <pane xSplit="2" ySplit="2" topLeftCell="C155" state="frozen"/>
      <selection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199" bottom="0" header="0" footer="0"/>
      <printOptions horizontalCentered="1"/>
      <pageSetup paperSize="8" scale="43" fitToHeight="0" orientation="landscape"/>
      <autoFilter ref="A7:L386"/>
    </customSheetView>
    <customSheetView guid="{5EB1B5BB-79BE-4318-9140-3FA31802D519}" scale="40" showPageBreaks="1" outlineSymbols="0" zeroValues="0" fitToPage="1" printArea="1" showAutoFilter="1" view="pageBreakPreview" topLeftCell="A4">
      <pane xSplit="4" ySplit="7" topLeftCell="K166" state="frozen"/>
      <selection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199" bottom="0" header="0" footer="0"/>
      <printOptions horizontalCentered="1"/>
      <pageSetup paperSize="8" scale="39" fitToHeight="0" orientation="landscape"/>
      <autoFilter ref="A7:K386"/>
    </customSheetView>
    <customSheetView guid="{5FB953A5-71FF-4056-AF98-C9D06FF0EDF3}" scale="35" showPageBreaks="1" outlineSymbols="0" zeroValues="0" fitToPage="1" printArea="1" showAutoFilter="1" hiddenColumns="1" view="pageBreakPreview" topLeftCell="A5">
      <pane xSplit="4" ySplit="4" topLeftCell="F9" state="frozen"/>
      <selection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199" bottom="0" header="0" footer="0"/>
      <printOptions horizontalCentered="1"/>
      <pageSetup paperSize="8" scale="39" fitToHeight="0" orientation="landscape"/>
      <autoFilter ref="A7:P398"/>
    </customSheetView>
    <customSheetView guid="{9FA29541-62F4-4CED-BF33-19F6BA57578F}" scale="40" showPageBreaks="1" outlineSymbols="0" zeroValues="0" printArea="1" showAutoFilter="1" hiddenColumns="1" view="pageBreakPreview" topLeftCell="A4">
      <pane xSplit="4" ySplit="4" topLeftCell="K167" state="frozen"/>
      <selection activeCell="P172" sqref="P172:P175"/>
      <rowBreaks count="2" manualBreakCount="2">
        <brk id="77" max="15" man="1"/>
        <brk id="171" max="15" man="1"/>
      </rowBreaks>
      <pageMargins left="0" right="0" top="0.90551181102362199" bottom="0" header="0" footer="0"/>
      <printOptions horizontalCentered="1"/>
      <pageSetup paperSize="8" scale="45" fitToHeight="9" orientation="landscape"/>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state="frozen"/>
      <selection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199" bottom="0" header="0" footer="0"/>
      <printOptions horizontalCentered="1"/>
      <pageSetup paperSize="8" scale="27" fitToHeight="0" orientation="landscape"/>
      <autoFilter ref="A7:P401"/>
    </customSheetView>
    <customSheetView guid="{539CB3DF-9B66-4BE7-9074-8CE0405EB8A6}" scale="40" showPageBreaks="1" outlineSymbols="0" zeroValues="0" fitToPage="1" printArea="1" showAutoFilter="1" hiddenColumns="1" view="pageBreakPreview" topLeftCell="A4">
      <pane xSplit="4" ySplit="7" topLeftCell="J170" state="frozen"/>
      <selection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199" bottom="0" header="0" footer="0"/>
      <printOptions horizontalCentered="1"/>
      <pageSetup paperSize="8" scale="43" fitToHeight="0" orientation="landscape"/>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state="frozen"/>
      <selection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199" bottom="0" header="0" footer="0"/>
      <printOptions horizontalCentered="1"/>
      <pageSetup paperSize="8" scale="42" fitToHeight="0" orientation="landscape"/>
      <autoFilter ref="A9:S1185"/>
    </customSheetView>
    <customSheetView guid="{A6B98527-7CBF-4E4D-BDEA-9334A3EB779F}" scale="57" showPageBreaks="1" outlineSymbols="0" zeroValues="0" fitToPage="1" printArea="1" showAutoFilter="1" hiddenColumns="1" view="pageBreakPreview" topLeftCell="A4">
      <pane xSplit="2" ySplit="7" topLeftCell="C11" state="frozen"/>
      <selection activeCell="G15" sqref="G15"/>
      <pageMargins left="0" right="0" top="0.90551181102362199" bottom="0.47" header="0" footer="0"/>
      <printOptions horizontalCentered="1"/>
      <pageSetup paperSize="8" scale="42" fitToHeight="0" orientation="landscape"/>
      <autoFilter ref="A9:S1185"/>
    </customSheetView>
    <customSheetView guid="{D7BC8E82-4392-4806-9DAE-D94253790B9C}" scale="48" showPageBreaks="1" outlineSymbols="0" zeroValues="0" fitToPage="1" printArea="1" showAutoFilter="1" hiddenColumns="1" view="pageBreakPreview" topLeftCell="A4">
      <pane xSplit="2" ySplit="7" topLeftCell="L909" state="frozen"/>
      <selection activeCell="S925" sqref="S925:S930"/>
      <rowBreaks count="4" manualBreakCount="4">
        <brk id="70" max="85" man="1"/>
        <brk id="88" max="85" man="1"/>
        <brk id="260" max="85" man="1"/>
        <brk id="320" max="85" man="1"/>
      </rowBreaks>
      <pageMargins left="0" right="0" top="0.90551181102362199" bottom="0.47" header="0" footer="0"/>
      <printOptions horizontalCentered="1"/>
      <pageSetup paperSize="8" scale="42" fitToHeight="0" orientation="landscape"/>
      <autoFilter ref="A9:T1161"/>
    </customSheetView>
    <customSheetView guid="{F2110B0B-AAE7-42F0-B553-C360E9249AD4}" scale="48" showPageBreaks="1" outlineSymbols="0" zeroValues="0" fitToPage="1" printArea="1" showAutoFilter="1" hiddenColumns="1" view="pageBreakPreview" topLeftCell="A4">
      <pane xSplit="2" ySplit="7" topLeftCell="L726" state="frozen"/>
      <selection activeCell="S728" sqref="S728:S733"/>
      <pageMargins left="0" right="0" top="0.90551181102362199" bottom="0.47" header="0" footer="0"/>
      <printOptions horizontalCentered="1"/>
      <pageSetup paperSize="8" scale="42" fitToHeight="0" orientation="landscape"/>
      <autoFilter ref="A9:T1142"/>
    </customSheetView>
    <customSheetView guid="{9E943B7D-D4C7-443F-BC4C-8AB90546D8A5}" scale="40" showPageBreaks="1" zeroValues="0" fitToPage="1" showAutoFilter="1" hiddenRows="1" hiddenColumns="1" view="pageBreakPreview" topLeftCell="A4">
      <pane xSplit="2" ySplit="7" topLeftCell="D714" state="frozen"/>
      <selection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99" bottom="0" header="0" footer="0"/>
      <printOptions horizontalCentered="1"/>
      <pageSetup paperSize="8" scale="39" fitToHeight="0" orientation="landscape"/>
      <autoFilter ref="B1:T1"/>
    </customSheetView>
    <customSheetView guid="{2DF88C31-E5A0-4DFE-877D-5A31D3992603}" scale="40" showPageBreaks="1" fitToPage="1" printArea="1" hiddenRows="1" view="pageBreakPreview" topLeftCell="A4">
      <pane xSplit="2" ySplit="7" topLeftCell="H664" state="frozen"/>
      <selection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199" bottom="0" header="0" footer="0"/>
      <printOptions horizontalCentered="1"/>
      <pageSetup paperSize="8" scale="38" fitToHeight="0" orientation="landscape"/>
    </customSheetView>
    <customSheetView guid="{24E5C1BC-322C-4FEF-B964-F0DCC04482C1}" scale="25" showPageBreaks="1" fitToPage="1" hiddenRows="1" hiddenColumns="1" view="pageBreakPreview">
      <pane xSplit="1" ySplit="10" topLeftCell="J501" state="frozen"/>
      <selection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505" bottom="0.196850393700787" header="0" footer="0"/>
      <printOptions horizontalCentered="1"/>
      <pageSetup paperSize="8" scale="30" fitToHeight="0" orientation="landscape"/>
    </customSheetView>
    <customSheetView guid="{37F8CE32-8CE8-4D95-9C0E-63112E6EFFE9}" scale="30" showPageBreaks="1" printArea="1" hiddenRows="1" hiddenColumns="1" view="pageBreakPreview" showRuler="0" topLeftCell="A4">
      <pane xSplit="2" ySplit="7" topLeftCell="L11" state="frozen"/>
      <selection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199" bottom="0" header="0" footer="0"/>
      <printOptions horizontalCentered="1"/>
      <pageSetup paperSize="8" scale="29" fitToHeight="0" orientation="landscape"/>
      <headerFooter alignWithMargins="0"/>
    </customSheetView>
    <customSheetView guid="{CBF9D894-3FD2-4B68-BAC8-643DB23851C0}" scale="30" showPageBreaks="1" hiddenRows="1" view="pageBreakPreview" topLeftCell="A4">
      <pane xSplit="2" ySplit="7" topLeftCell="C757" state="frozen"/>
      <selection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199" bottom="0" header="0" footer="0"/>
      <printOptions horizontalCentered="1"/>
      <pageSetup paperSize="8" scale="29" fitToHeight="0" orientation="landscape"/>
    </customSheetView>
    <customSheetView guid="{C8C7D91A-0101-429D-A7C4-25C2A366909A}" scale="46" showPageBreaks="1" outlineSymbols="0" zeroValues="0" fitToPage="1" showAutoFilter="1" hiddenRows="1" hiddenColumns="1" view="pageBreakPreview" topLeftCell="A4">
      <pane xSplit="2" ySplit="7" topLeftCell="C863" state="frozen"/>
      <selection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199" bottom="0" header="0" footer="0"/>
      <printOptions horizontalCentered="1"/>
      <pageSetup paperSize="8" scale="34" fitToHeight="0" orientation="landscape"/>
      <autoFilter ref="A9:V1172"/>
    </customSheetView>
    <customSheetView guid="{CB1A56DC-A135-41E6-8A02-AE4E518C879F}" scale="50" showPageBreaks="1" fitToPage="1" view="pageBreakPreview" topLeftCell="A4">
      <pane xSplit="2" ySplit="7" topLeftCell="C408" state="frozen"/>
      <selection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199" bottom="0" header="0" footer="0"/>
      <printOptions horizontalCentered="1"/>
      <pageSetup paperSize="8" scale="16" fitToHeight="0" orientation="landscape"/>
    </customSheetView>
    <customSheetView guid="{2F7AC811-CA37-46E3-866E-6E10DF43054A}" scale="60" showPageBreaks="1" outlineSymbols="0" zeroValues="0" fitToPage="1" showAutoFilter="1" view="pageBreakPreview" topLeftCell="A4">
      <pane xSplit="2" ySplit="7" topLeftCell="C776" state="frozen"/>
      <selection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199" bottom="0" header="0" footer="0"/>
      <printOptions horizontalCentered="1"/>
      <pageSetup paperSize="8" scale="16" fitToHeight="0" orientation="landscape"/>
      <autoFilter ref="A9:S1185"/>
    </customSheetView>
    <customSheetView guid="{7B245AB0-C2AF-4822-BFC4-2399F85856C1}" scale="40" showPageBreaks="1" outlineSymbols="0" zeroValues="0" fitToPage="1" printArea="1" showAutoFilter="1" hiddenColumns="1" view="pageBreakPreview" topLeftCell="A4">
      <pane xSplit="4" ySplit="7" topLeftCell="F182" state="frozen"/>
      <selection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199" bottom="0" header="0" footer="0"/>
      <printOptions horizontalCentered="1"/>
      <pageSetup paperSize="8" scale="38" fitToHeight="0" orientation="landscape"/>
      <autoFilter ref="A7:P404"/>
    </customSheetView>
    <customSheetView guid="{032DDD1D-7C32-4E80-928D-C908C764BB01}" scale="60" showPageBreaks="1" outlineSymbols="0" zeroValues="0" fitToPage="1" printArea="1" showAutoFilter="1" hiddenRows="1" hiddenColumns="1" view="pageBreakPreview">
      <pane xSplit="2" ySplit="7" topLeftCell="K122" state="frozen"/>
      <selection activeCell="Q142" sqref="Q142"/>
      <rowBreaks count="38" manualBreakCount="38">
        <brk id="21" max="9" man="1"/>
        <brk id="29" max="9" man="1"/>
        <brk id="41" max="10" man="1"/>
        <brk id="55" max="9" man="1"/>
        <brk id="63" max="9" man="1"/>
        <brk id="81" max="9" man="1"/>
        <brk id="111" max="9" man="1"/>
        <brk id="153" max="9"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199" bottom="0" header="0" footer="0"/>
      <printOptions horizontalCentered="1"/>
      <pageSetup paperSize="8" scale="44" fitToHeight="0" orientation="landscape"/>
      <autoFilter ref="A6:K369"/>
    </customSheetView>
    <customSheetView guid="{B128763D-80F0-47B0-A951-7CE59556729E}" scale="50" showPageBreaks="1" outlineSymbols="0" zeroValues="0" fitToPage="1" printArea="1" showAutoFilter="1" hiddenColumns="1" view="pageBreakPreview" topLeftCell="A4">
      <pane xSplit="2" ySplit="4" topLeftCell="C101" activePane="bottomRight" state="frozen"/>
      <selection pane="bottomRight" activeCell="L108" sqref="L108"/>
      <rowBreaks count="30" manualBreakCount="30">
        <brk id="21" max="9" man="1"/>
        <brk id="125" max="9" man="1"/>
        <brk id="170" max="9" man="1"/>
        <brk id="977" max="18" man="1"/>
        <brk id="1027" max="18" man="1"/>
        <brk id="1084" max="18" man="1"/>
        <brk id="1155" max="18" man="1"/>
        <brk id="1210" max="14" man="1"/>
        <brk id="1225" max="10" man="1"/>
        <brk id="1261" max="10" man="1"/>
        <brk id="1301" max="10" man="1"/>
        <brk id="1340" max="10" man="1"/>
        <brk id="1378" max="10" man="1"/>
        <brk id="1414" max="10" man="1"/>
        <brk id="1451" max="10" man="1"/>
        <brk id="1489" max="10" man="1"/>
        <brk id="1524" max="10" man="1"/>
        <brk id="1560" max="10" man="1"/>
        <brk id="1600" max="10" man="1"/>
        <brk id="1639" max="10" man="1"/>
        <brk id="1678" max="10" man="1"/>
        <brk id="1718" max="10" man="1"/>
        <brk id="1756" max="10" man="1"/>
        <brk id="1791" max="10" man="1"/>
        <brk id="1821" max="10" man="1"/>
        <brk id="1858" max="10" man="1"/>
        <brk id="1895" max="10" man="1"/>
        <brk id="1930" max="10" man="1"/>
        <brk id="1972" max="10" man="1"/>
        <brk id="2026" max="10" man="1"/>
      </rowBreaks>
      <colBreaks count="1" manualBreakCount="1">
        <brk id="11" max="183" man="1"/>
      </colBreaks>
      <pageMargins left="0" right="0" top="0.90551181102362199" bottom="0.196850393700787" header="0" footer="0"/>
      <printOptions horizontalCentered="1"/>
      <pageSetup paperSize="9" scale="34" fitToHeight="0" orientation="landscape" r:id="rId7"/>
      <autoFilter ref="A6:I342"/>
    </customSheetView>
    <customSheetView guid="{CA384592-0CFD-4322-A4EB-34EC04693944}" scale="44" showPageBreaks="1" outlineSymbols="0" fitToPage="1" printArea="1" showAutoFilter="1" hiddenColumns="1" view="pageBreakPreview">
      <pane xSplit="2" ySplit="6" topLeftCell="C7" activePane="bottomRight" state="frozen"/>
      <selection pane="bottomRight" activeCell="B20" sqref="B20:B23"/>
      <rowBreaks count="32" manualBreakCount="32">
        <brk id="28" max="9" man="1"/>
        <brk id="41" max="9" man="1"/>
        <brk id="75" max="9" man="1"/>
        <brk id="128" max="9" man="1"/>
        <brk id="185" max="9" man="1"/>
        <brk id="1008" max="18" man="1"/>
        <brk id="1058" max="18" man="1"/>
        <brk id="1115" max="18" man="1"/>
        <brk id="1186" max="18" man="1"/>
        <brk id="1241" max="14" man="1"/>
        <brk id="1256" max="10" man="1"/>
        <brk id="1292" max="10" man="1"/>
        <brk id="1332" max="10" man="1"/>
        <brk id="1371" max="10" man="1"/>
        <brk id="1409" max="10" man="1"/>
        <brk id="1445" max="10" man="1"/>
        <brk id="1482" max="10" man="1"/>
        <brk id="1520" max="10" man="1"/>
        <brk id="1555" max="10" man="1"/>
        <brk id="1591" max="10" man="1"/>
        <brk id="1631" max="10" man="1"/>
        <brk id="1670" max="10" man="1"/>
        <brk id="1709" max="10" man="1"/>
        <brk id="1749" max="10" man="1"/>
        <brk id="1787" max="10" man="1"/>
        <brk id="1822" max="10" man="1"/>
        <brk id="1852" max="10" man="1"/>
        <brk id="1889" max="10" man="1"/>
        <brk id="1926" max="10" man="1"/>
        <brk id="1961" max="10" man="1"/>
        <brk id="2003" max="10" man="1"/>
        <brk id="2057" max="10" man="1"/>
      </rowBreaks>
      <pageMargins left="0" right="0" top="0.90551181102362199" bottom="0" header="0" footer="0"/>
      <printOptions horizontalCentered="1"/>
      <pageSetup paperSize="8" scale="39" fitToHeight="0" orientation="landscape" r:id="rId8"/>
      <autoFilter ref="A6:I319"/>
    </customSheetView>
    <customSheetView guid="{CCF533A2-322B-40E2-88B2-065E6D1D35B4}" scale="50" showPageBreaks="1" outlineSymbols="0" zeroValues="0" fitToPage="1" printArea="1" showAutoFilter="1" hiddenColumns="1" view="pageBreakPreview" topLeftCell="A109">
      <selection activeCell="H109" sqref="H109:H112"/>
      <rowBreaks count="34" manualBreakCount="34">
        <brk id="16" max="9" man="1"/>
        <brk id="25" max="9" man="1"/>
        <brk id="37" max="9" man="1"/>
        <brk id="74" max="9" man="1"/>
        <brk id="174" max="9" man="1"/>
        <brk id="189" max="9" man="1"/>
        <brk id="222" max="9" man="1"/>
        <brk id="1029" max="18" man="1"/>
        <brk id="1079" max="18" man="1"/>
        <brk id="1136" max="18" man="1"/>
        <brk id="1207" max="18" man="1"/>
        <brk id="1262" max="14" man="1"/>
        <brk id="1277" max="10" man="1"/>
        <brk id="1313" max="10" man="1"/>
        <brk id="1353" max="10" man="1"/>
        <brk id="1392" max="10" man="1"/>
        <brk id="1430" max="10" man="1"/>
        <brk id="1466" max="10" man="1"/>
        <brk id="1503" max="10" man="1"/>
        <brk id="1541" max="10" man="1"/>
        <brk id="1576" max="10" man="1"/>
        <brk id="1612" max="10" man="1"/>
        <brk id="1652" max="10" man="1"/>
        <brk id="1691" max="10" man="1"/>
        <brk id="1730" max="10" man="1"/>
        <brk id="1770" max="10" man="1"/>
        <brk id="1808" max="10" man="1"/>
        <brk id="1843" max="10" man="1"/>
        <brk id="1873" max="10" man="1"/>
        <brk id="1910" max="10" man="1"/>
        <brk id="1947" max="10" man="1"/>
        <brk id="1982" max="10" man="1"/>
        <brk id="2024" max="10" man="1"/>
        <brk id="2078" max="10" man="1"/>
      </rowBreaks>
      <colBreaks count="1" manualBreakCount="1">
        <brk id="11" max="183" man="1"/>
      </colBreaks>
      <pageMargins left="0" right="0" top="0.90551181102362199" bottom="0.196850393700787" header="0" footer="0"/>
      <printOptions horizontalCentered="1"/>
      <pageSetup paperSize="8" scale="39" fitToHeight="0" orientation="landscape" r:id="rId9"/>
      <autoFilter ref="A6:J320"/>
    </customSheetView>
    <customSheetView guid="{13BE7114-35DF-4699-8779-61985C68F6C3}" scale="60" showPageBreaks="1" outlineSymbols="0" zeroValues="0" fitToPage="1" showAutoFilter="1" view="pageBreakPreview" topLeftCell="A4">
      <pane xSplit="2" ySplit="5" topLeftCell="J36" activePane="bottomRight" state="frozen"/>
      <selection pane="bottomRight" activeCell="B36" sqref="B36"/>
      <rowBreaks count="32" manualBreakCount="32">
        <brk id="22" max="16383" man="1"/>
        <brk id="28" max="16383" man="1"/>
        <brk id="61" max="16383" man="1"/>
        <brk id="115" max="16383" man="1"/>
        <brk id="178" max="16383" man="1"/>
        <brk id="1003" max="18" man="1"/>
        <brk id="1053" max="18" man="1"/>
        <brk id="1110" max="18" man="1"/>
        <brk id="1181" max="18" man="1"/>
        <brk id="1236" max="14" man="1"/>
        <brk id="1251" max="10" man="1"/>
        <brk id="1287" max="10" man="1"/>
        <brk id="1327" max="10" man="1"/>
        <brk id="1366" max="10" man="1"/>
        <brk id="1404" max="10" man="1"/>
        <brk id="1440" max="10" man="1"/>
        <brk id="1477" max="10" man="1"/>
        <brk id="1515" max="10" man="1"/>
        <brk id="1550" max="10" man="1"/>
        <brk id="1586" max="10" man="1"/>
        <brk id="1626" max="10" man="1"/>
        <brk id="1665" max="10" man="1"/>
        <brk id="1704" max="10" man="1"/>
        <brk id="1744" max="10" man="1"/>
        <brk id="1782" max="10" man="1"/>
        <brk id="1817" max="10" man="1"/>
        <brk id="1847" max="10" man="1"/>
        <brk id="1884" max="10" man="1"/>
        <brk id="1921" max="10" man="1"/>
        <brk id="1956" max="10" man="1"/>
        <brk id="1998" max="10" man="1"/>
        <brk id="2052" max="10" man="1"/>
      </rowBreaks>
      <colBreaks count="1" manualBreakCount="1">
        <brk id="12" max="183" man="1"/>
      </colBreaks>
      <pageMargins left="0" right="0" top="0.90551181102362199" bottom="0" header="0" footer="0"/>
      <printOptions horizontalCentered="1"/>
      <pageSetup paperSize="8" scale="32" fitToHeight="0" orientation="landscape" r:id="rId10"/>
      <autoFilter ref="A6:J321"/>
    </customSheetView>
  </customSheetViews>
  <mergeCells count="72">
    <mergeCell ref="F74:F75"/>
    <mergeCell ref="G74:G75"/>
    <mergeCell ref="H74:H75"/>
    <mergeCell ref="I74:I75"/>
    <mergeCell ref="H20:H23"/>
    <mergeCell ref="H30:H31"/>
    <mergeCell ref="H43:H44"/>
    <mergeCell ref="I20:I23"/>
    <mergeCell ref="I30:I31"/>
    <mergeCell ref="G20:G23"/>
    <mergeCell ref="G30:G31"/>
    <mergeCell ref="G43:G44"/>
    <mergeCell ref="H111:H115"/>
    <mergeCell ref="J81:J85"/>
    <mergeCell ref="J37:J42"/>
    <mergeCell ref="J43:J49"/>
    <mergeCell ref="J50:J55"/>
    <mergeCell ref="J56:J61"/>
    <mergeCell ref="J74:J80"/>
    <mergeCell ref="J62:J67"/>
    <mergeCell ref="J68:J73"/>
    <mergeCell ref="J99:J104"/>
    <mergeCell ref="J111:J121"/>
    <mergeCell ref="J105:J110"/>
    <mergeCell ref="J87:J92"/>
    <mergeCell ref="B43:B44"/>
    <mergeCell ref="A123:B123"/>
    <mergeCell ref="G111:G115"/>
    <mergeCell ref="J93:J98"/>
    <mergeCell ref="A122:J122"/>
    <mergeCell ref="A111:A115"/>
    <mergeCell ref="B111:B115"/>
    <mergeCell ref="C111:C115"/>
    <mergeCell ref="D111:D115"/>
    <mergeCell ref="E111:E115"/>
    <mergeCell ref="F111:F115"/>
    <mergeCell ref="I111:I115"/>
    <mergeCell ref="B74:B75"/>
    <mergeCell ref="C74:C75"/>
    <mergeCell ref="D74:D75"/>
    <mergeCell ref="E74:E75"/>
    <mergeCell ref="J8:J13"/>
    <mergeCell ref="J20:J29"/>
    <mergeCell ref="J30:J36"/>
    <mergeCell ref="J14:J19"/>
    <mergeCell ref="A8:A13"/>
    <mergeCell ref="A20:A22"/>
    <mergeCell ref="A30:A31"/>
    <mergeCell ref="B30:B31"/>
    <mergeCell ref="B20:B24"/>
    <mergeCell ref="A2:J2"/>
    <mergeCell ref="D4:G4"/>
    <mergeCell ref="D5:E5"/>
    <mergeCell ref="F5:G5"/>
    <mergeCell ref="I4:I6"/>
    <mergeCell ref="C4:C6"/>
    <mergeCell ref="H4:H6"/>
    <mergeCell ref="A4:A6"/>
    <mergeCell ref="J4:J6"/>
    <mergeCell ref="B4:B6"/>
    <mergeCell ref="E20:E23"/>
    <mergeCell ref="E30:E31"/>
    <mergeCell ref="E43:E44"/>
    <mergeCell ref="F20:F23"/>
    <mergeCell ref="F30:F31"/>
    <mergeCell ref="F43:F44"/>
    <mergeCell ref="C20:C23"/>
    <mergeCell ref="C30:C31"/>
    <mergeCell ref="C43:C44"/>
    <mergeCell ref="D20:D23"/>
    <mergeCell ref="D30:D31"/>
    <mergeCell ref="D43:D44"/>
  </mergeCells>
  <printOptions horizontalCentered="1"/>
  <pageMargins left="0" right="0" top="0.18" bottom="0.196850393700787" header="0" footer="0"/>
  <pageSetup paperSize="8" scale="46" fitToHeight="0" orientation="landscape" r:id="rId11"/>
  <rowBreaks count="32" manualBreakCount="32">
    <brk id="92" max="9" man="1"/>
    <brk id="110" max="9" man="1"/>
    <brk id="132" max="8" man="1"/>
    <brk id="196" max="9" man="1"/>
    <brk id="229" max="9"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01.04.2024</vt:lpstr>
      <vt:lpstr>'на 01.04.2024'!Заголовки_для_печати</vt:lpstr>
      <vt:lpstr>'на 01.04.2024'!Область_печати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2024-04-03T05:06:33Z</cp:lastPrinted>
  <dcterms:created xsi:type="dcterms:W3CDTF">2011-12-13T05:34:00Z</dcterms:created>
  <dcterms:modified xsi:type="dcterms:W3CDTF">2024-04-10T08:33:18Z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B55B0FCF6D2E43BDA4506140D31BF277</vt:lpwstr>
  </property>
  <property fmtid="{D5CDD505-2E9C-101B-9397-08002B2CF9AE}" pid="3" name="KSOProductBuildVer">
    <vt:lpwstr>1049-11.2.0.11417</vt:lpwstr>
  </property>
</Properties>
</file>