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Аналитический отдел\МУНИЦИПАЛЬНЫЕ ПРОГРАММЫ\Годовые отчеты о реализации МП\2023\готово для КСП\"/>
    </mc:Choice>
  </mc:AlternateContent>
  <bookViews>
    <workbookView xWindow="0" yWindow="0" windowWidth="28770" windowHeight="12270"/>
  </bookViews>
  <sheets>
    <sheet name="Программные мероприятия " sheetId="1" r:id="rId1"/>
    <sheet name="показатели" sheetId="2" r:id="rId2"/>
  </sheets>
  <definedNames>
    <definedName name="_xlnm._FilterDatabase" localSheetId="0" hidden="1">'Программные мероприятия '!$D$5:$H$218</definedName>
    <definedName name="_xlnm.Print_Titles" localSheetId="0">'Программные мероприятия '!$4:$6</definedName>
    <definedName name="_xlnm.Print_Area" localSheetId="0">'Программные мероприятия '!$A$1:$J$217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8" i="1" l="1"/>
  <c r="H108" i="1" s="1"/>
  <c r="G76" i="1"/>
  <c r="H76" i="1" s="1"/>
  <c r="G45" i="1"/>
  <c r="G36" i="1"/>
  <c r="G39" i="1"/>
  <c r="G26" i="1"/>
  <c r="G29" i="1"/>
  <c r="G12" i="1"/>
  <c r="H12" i="1" s="1"/>
  <c r="G15" i="1"/>
  <c r="G17" i="1"/>
  <c r="G18" i="1"/>
  <c r="G23" i="1"/>
  <c r="G24" i="1"/>
  <c r="G8" i="1"/>
  <c r="H8" i="1" s="1"/>
  <c r="G9" i="1"/>
  <c r="H9" i="1" s="1"/>
  <c r="F207" i="1"/>
  <c r="E207" i="1"/>
  <c r="F198" i="1"/>
  <c r="E198" i="1"/>
  <c r="F214" i="1"/>
  <c r="F209" i="1"/>
  <c r="F206" i="1"/>
  <c r="F203" i="1"/>
  <c r="F200" i="1"/>
  <c r="F195" i="1"/>
  <c r="E81" i="1" l="1"/>
  <c r="E19" i="1"/>
  <c r="F21" i="1"/>
  <c r="E21" i="1"/>
  <c r="E206" i="1"/>
  <c r="D206" i="1"/>
  <c r="E20" i="1"/>
  <c r="G20" i="1" s="1"/>
  <c r="D20" i="1"/>
  <c r="D21" i="1"/>
  <c r="G21" i="1" l="1"/>
  <c r="D75" i="1" l="1"/>
  <c r="H11" i="2" l="1"/>
  <c r="G11" i="2"/>
  <c r="G10" i="2"/>
  <c r="H10" i="2" s="1"/>
  <c r="G9" i="2"/>
  <c r="H9" i="2" s="1"/>
  <c r="G8" i="2"/>
  <c r="H8" i="2" s="1"/>
  <c r="G7" i="2"/>
  <c r="H7" i="2" s="1"/>
  <c r="F192" i="1" l="1"/>
  <c r="F73" i="1" l="1"/>
  <c r="F106" i="1" l="1"/>
  <c r="E192" i="1"/>
  <c r="G192" i="1" s="1"/>
  <c r="E106" i="1"/>
  <c r="D192" i="1"/>
  <c r="D106" i="1"/>
  <c r="G106" i="1" l="1"/>
  <c r="H106" i="1"/>
  <c r="D7" i="1"/>
  <c r="D209" i="1" l="1"/>
  <c r="E209" i="1"/>
  <c r="D207" i="1"/>
  <c r="D205" i="1" s="1"/>
  <c r="E203" i="1"/>
  <c r="E200" i="1"/>
  <c r="E7" i="1"/>
  <c r="E197" i="1"/>
  <c r="D73" i="1"/>
  <c r="E73" i="1"/>
  <c r="E214" i="1"/>
  <c r="D200" i="1"/>
  <c r="E191" i="1" l="1"/>
  <c r="G73" i="1"/>
  <c r="F191" i="1"/>
  <c r="F190" i="1" l="1"/>
  <c r="G191" i="1"/>
  <c r="E43" i="1"/>
  <c r="E199" i="1" l="1"/>
  <c r="G214" i="1" l="1"/>
  <c r="D214" i="1"/>
  <c r="H73" i="1" l="1"/>
  <c r="D19" i="1" l="1"/>
  <c r="E217" i="1" l="1"/>
  <c r="E215" i="1" s="1"/>
  <c r="F217" i="1"/>
  <c r="D217" i="1"/>
  <c r="D215" i="1" s="1"/>
  <c r="F215" i="1" l="1"/>
  <c r="E72" i="1"/>
  <c r="D72" i="1"/>
  <c r="F72" i="1"/>
  <c r="G72" i="1" l="1"/>
  <c r="H72" i="1" s="1"/>
  <c r="H39" i="1" l="1"/>
  <c r="H45" i="1"/>
  <c r="G79" i="1"/>
  <c r="H79" i="1" s="1"/>
  <c r="G82" i="1"/>
  <c r="H82" i="1" s="1"/>
  <c r="H15" i="1"/>
  <c r="H18" i="1"/>
  <c r="H20" i="1"/>
  <c r="H21" i="1"/>
  <c r="H23" i="1"/>
  <c r="H24" i="1"/>
  <c r="H26" i="1"/>
  <c r="H29" i="1"/>
  <c r="F13" i="1"/>
  <c r="D198" i="1" l="1"/>
  <c r="G200" i="1" l="1"/>
  <c r="H200" i="1" s="1"/>
  <c r="G207" i="1"/>
  <c r="H207" i="1" s="1"/>
  <c r="G198" i="1"/>
  <c r="H198" i="1" s="1"/>
  <c r="D191" i="1"/>
  <c r="D28" i="1"/>
  <c r="D25" i="1"/>
  <c r="H191" i="1" l="1"/>
  <c r="D208" i="1" l="1"/>
  <c r="F208" i="1" l="1"/>
  <c r="G209" i="1"/>
  <c r="E208" i="1"/>
  <c r="F28" i="1"/>
  <c r="G206" i="1" l="1"/>
  <c r="H206" i="1" s="1"/>
  <c r="G208" i="1"/>
  <c r="H208" i="1" s="1"/>
  <c r="F25" i="1"/>
  <c r="G25" i="1" s="1"/>
  <c r="E28" i="1"/>
  <c r="E25" i="1"/>
  <c r="E22" i="1"/>
  <c r="G28" i="1" l="1"/>
  <c r="H28" i="1" s="1"/>
  <c r="H25" i="1"/>
  <c r="D10" i="1" l="1"/>
  <c r="E10" i="1"/>
  <c r="F10" i="1"/>
  <c r="G10" i="1" s="1"/>
  <c r="H10" i="1" s="1"/>
  <c r="D13" i="1"/>
  <c r="E13" i="1"/>
  <c r="G13" i="1" s="1"/>
  <c r="H13" i="1" s="1"/>
  <c r="D16" i="1"/>
  <c r="E16" i="1"/>
  <c r="F16" i="1"/>
  <c r="D22" i="1"/>
  <c r="F22" i="1"/>
  <c r="G22" i="1" s="1"/>
  <c r="G16" i="1" l="1"/>
  <c r="H22" i="1"/>
  <c r="H16" i="1"/>
  <c r="F19" i="1"/>
  <c r="G19" i="1" s="1"/>
  <c r="D43" i="1"/>
  <c r="H19" i="1" l="1"/>
  <c r="G203" i="1"/>
  <c r="H203" i="1" s="1"/>
  <c r="H214" i="1"/>
  <c r="F205" i="1"/>
  <c r="F199" i="1"/>
  <c r="E205" i="1"/>
  <c r="F212" i="1"/>
  <c r="E212" i="1"/>
  <c r="E202" i="1"/>
  <c r="F202" i="1"/>
  <c r="E37" i="1"/>
  <c r="F37" i="1"/>
  <c r="E75" i="1"/>
  <c r="F75" i="1"/>
  <c r="G75" i="1" s="1"/>
  <c r="E78" i="1"/>
  <c r="F78" i="1"/>
  <c r="F81" i="1"/>
  <c r="D81" i="1"/>
  <c r="D78" i="1"/>
  <c r="D37" i="1"/>
  <c r="D34" i="1"/>
  <c r="D203" i="1"/>
  <c r="G37" i="1" l="1"/>
  <c r="G212" i="1"/>
  <c r="E190" i="1"/>
  <c r="E195" i="1"/>
  <c r="G81" i="1"/>
  <c r="H81" i="1" s="1"/>
  <c r="H75" i="1"/>
  <c r="H36" i="1"/>
  <c r="H37" i="1"/>
  <c r="G199" i="1"/>
  <c r="H199" i="1" s="1"/>
  <c r="G78" i="1"/>
  <c r="H78" i="1" s="1"/>
  <c r="G202" i="1"/>
  <c r="H202" i="1" s="1"/>
  <c r="H212" i="1"/>
  <c r="G205" i="1"/>
  <c r="H205" i="1" s="1"/>
  <c r="D195" i="1"/>
  <c r="D193" i="1" s="1"/>
  <c r="D197" i="1"/>
  <c r="D202" i="1"/>
  <c r="F34" i="1"/>
  <c r="E34" i="1"/>
  <c r="F7" i="1"/>
  <c r="F197" i="1"/>
  <c r="D199" i="1"/>
  <c r="G34" i="1" l="1"/>
  <c r="G7" i="1"/>
  <c r="H7" i="1" s="1"/>
  <c r="G195" i="1"/>
  <c r="H195" i="1" s="1"/>
  <c r="H192" i="1"/>
  <c r="G197" i="1"/>
  <c r="H197" i="1" s="1"/>
  <c r="H34" i="1"/>
  <c r="F193" i="1"/>
  <c r="D190" i="1"/>
  <c r="E193" i="1"/>
  <c r="F196" i="1"/>
  <c r="E196" i="1"/>
  <c r="D196" i="1"/>
  <c r="G193" i="1" l="1"/>
  <c r="G190" i="1"/>
  <c r="H190" i="1" s="1"/>
  <c r="G196" i="1"/>
  <c r="H196" i="1" s="1"/>
  <c r="D212" i="1"/>
  <c r="F43" i="1"/>
  <c r="G43" i="1" s="1"/>
  <c r="H193" i="1" l="1"/>
  <c r="H43" i="1"/>
</calcChain>
</file>

<file path=xl/sharedStrings.xml><?xml version="1.0" encoding="utf-8"?>
<sst xmlns="http://schemas.openxmlformats.org/spreadsheetml/2006/main" count="531" uniqueCount="194">
  <si>
    <t>Наименование</t>
  </si>
  <si>
    <t>Объем финансирования (руб.)</t>
  </si>
  <si>
    <t>отклонение</t>
  </si>
  <si>
    <t>руб.</t>
  </si>
  <si>
    <t>%</t>
  </si>
  <si>
    <t>Достигнутый результат в рамках основного мероприятия (мероприятия)</t>
  </si>
  <si>
    <t>Источники финансирования</t>
  </si>
  <si>
    <t>всего, в том числе</t>
  </si>
  <si>
    <t>за счет межбюджетных трансфертов из окружного бюджета</t>
  </si>
  <si>
    <t>Примечание (факторы, обусловившие неисполнение уточненного плана )</t>
  </si>
  <si>
    <t>Ответственный (администратор или соадминистратор)</t>
  </si>
  <si>
    <t xml:space="preserve">за счет средств местного бюджета </t>
  </si>
  <si>
    <t>х</t>
  </si>
  <si>
    <t xml:space="preserve">Объем финансирования соадминистратора
МКУ «Управление информационных технологий и связи города Сургута»
</t>
  </si>
  <si>
    <t>Основное мероприятие  2.8. Организация и проведение спортивных мероприятий, направленных на первичную профилактику наркомании и формированию здорового образа жизни (целевой показатель № 5 из таблицы № 1) .</t>
  </si>
  <si>
    <t xml:space="preserve">Мероприятие  2.8.3. Реализация комплекса мер первичной профилактики наркомании 
и формированию здорового образа жизни. Акция «Здоровое поколение» .
</t>
  </si>
  <si>
    <t>Основное мероприятие  2.9. Тематические часы (встречи с сотрудниками полиции, родительские собрания и т.д.) (целевой показатель № 5 из таблицы № 1).</t>
  </si>
  <si>
    <t xml:space="preserve">Объем финансирования соадминистратора
МКУ «ХЭУ»
</t>
  </si>
  <si>
    <t xml:space="preserve">за счет межбюджетных трансфертов из окружного бюджета                                                                                                                                                                                                                                                                                                                                                                         </t>
  </si>
  <si>
    <t>управление физической культуры и спорта</t>
  </si>
  <si>
    <t>МКУ "ХЭУ"</t>
  </si>
  <si>
    <t>МКУ "УИТС г.Сургута</t>
  </si>
  <si>
    <t>МКУ "УИТС г.Сургута"</t>
  </si>
  <si>
    <t>МКУ "УИТС"</t>
  </si>
  <si>
    <t>Мероприятие 1.5.1 
Содержание аппарата  административной комиссии.</t>
  </si>
  <si>
    <t>Мероприятие 1.5.2 
Материально-техническое обеспечение деятельности административной комиссии</t>
  </si>
  <si>
    <t xml:space="preserve">Мероприятие 1.5.3 
Информационно-коммуникационное обеспечение деятельности административной комиссии  </t>
  </si>
  <si>
    <t>Мероприятие 1.5.4     Определение перечня должностных лиц Администрации города, уполномоченных составлять протоколы об администартивных правонарушениях, предусмотренный пунктом 2 статьи 48 Закона ХМАО - Югры "Об административных правонарушениях"</t>
  </si>
  <si>
    <t>Мероприятие. 1.6.1.  Обеспечение бесперебойного функционирования оборудования систем видеонаблюдения и фото-видеофиксации АПК "Безопасный город"</t>
  </si>
  <si>
    <t>за счет средств местного бюджета</t>
  </si>
  <si>
    <t xml:space="preserve">всего, в том числе </t>
  </si>
  <si>
    <t xml:space="preserve">всего, в том числе  </t>
  </si>
  <si>
    <t>Карта безопасности включает информацию по отделам полиции и Управлению МВД РФ по городу Сургуту, местам их размещения, местам размещения пунктов участковых уполномоченных и границам участков, местах размещения опорных пунктов народной дружины и границах охраняемых народными дружинами территорий. Кроме того карта безопасности содержит информацию о местах размещения аварийных служб, обновляется ежеквартально на основании сведений, предоставленных УМВД  России по городу Сургуту.</t>
  </si>
  <si>
    <t>Мероприятие  2.8.2.Городской турнир по спортивной борьбе (греко-римская борьба) среди юношей в рамках компании "Спорт против наркотиков".</t>
  </si>
  <si>
    <t>Мероприятие  2.8.4. Городской турнир по ушу в рамках компании "Спорт против наркотиков".</t>
  </si>
  <si>
    <t>Мероприятие 2.8.5. Городской турнир по художественной гимнастике в рамках компании "Спорт против наркотиков".</t>
  </si>
  <si>
    <t>Мероприятие 2.8.6. Открытый городской турнир по русским шашкам среди юношей и девушек в рамках компании "Спорт против наркотиков" (основная быстрая и молниеносная программы).</t>
  </si>
  <si>
    <t>Мероприятие 2.8.7. Легкоатлетический пробег, посвященный международному дню борьбы с незаконным оборотом наркотиков.</t>
  </si>
  <si>
    <t>Мероприятие 2.8.8. Семейные соревнования по скалолазанию, в рамках компании "Спорт против наркотиков".</t>
  </si>
  <si>
    <t>Основное мероприятие 2.14. Городская акция "PROживи", приуроченная к Международному Дню борьбы с наркоманией и незаконным оборотом наркотиков (совместно с общественными организациями, занимающиеся антинаркотической профилактической работой, в том числе - добровольческой) (целевой показатель N 5 из таблицы N 1).</t>
  </si>
  <si>
    <t>Основное мероприятие 2.16. Организация и проведение мероприятий правового просветительского характера для целевых групп населения (наркозависимые и их окружение, лица, состоящие на профилактических учетах, в том числе несовершеннолетние) о предусмотренной законодательством ответственности за немедицинское потребление наркотических средств и психотропных веществ, их незаконный оборот, а также за уклонение от исполнения возложенной судом обязанностей пройти диагностику, лечение от наркомании и (или) реабилитацию (целевой показатель N 5 из таблицы N 1).</t>
  </si>
  <si>
    <t>Содержание муниципальных служащих, выполняющих государственные полномочия, осуществлено в полном объеме.</t>
  </si>
  <si>
    <t xml:space="preserve">
х</t>
  </si>
  <si>
    <t xml:space="preserve"> </t>
  </si>
  <si>
    <t xml:space="preserve">Специалистами центров психолого-педагогической и медико-социальной помощи   (далее – центр ППМС помощи), осуществляющих свою деятельность во всех (37) муниципальных общеобразовательных учреждениях,  проводятся индивидуальные консультации учащихся, родителей (законных представителей) по вопросам проблем в обучении, взаимоотношений со сверстниками, в семье. Реализуются индивидуальные программы психологического сопровождения учащихся, разрабатываются и проводятся индивидуальные, групповые коррекционно-развивающие занятия с детьми и их родителями (законными представителями). </t>
  </si>
  <si>
    <t>за счет межбюджетных трансфертов из федерального бюджета</t>
  </si>
  <si>
    <t>управление по вопросам общественной безопасности</t>
  </si>
  <si>
    <t>управление по делам гражданской обороны и чрезвычайным ситуациям</t>
  </si>
  <si>
    <t>департамент городского 
хозяйства</t>
  </si>
  <si>
    <t>департамент имущественных и земельных отношений</t>
  </si>
  <si>
    <t>департамент архитектуры и градостроительства</t>
  </si>
  <si>
    <t>департамент образования</t>
  </si>
  <si>
    <t>отдел по организации работы комиссии по делам несовершеннолетних, защите их прав</t>
  </si>
  <si>
    <t xml:space="preserve">управление по вопросам общественной безопасности                                                            </t>
  </si>
  <si>
    <t xml:space="preserve">управление по вопросам общественной безопасности          </t>
  </si>
  <si>
    <t>департамент культуры и молодежной политики</t>
  </si>
  <si>
    <t xml:space="preserve">управление физической культуры и спорта
</t>
  </si>
  <si>
    <t xml:space="preserve">управление физической культуры и спорта </t>
  </si>
  <si>
    <t xml:space="preserve">департамент образования  
</t>
  </si>
  <si>
    <t xml:space="preserve">департамент массовых коммуникаций и аналитики
</t>
  </si>
  <si>
    <t xml:space="preserve">Объем финансирования  соадминистратора
Департамент массовых коммуникаций и аналитики
</t>
  </si>
  <si>
    <t>Основное мероприятие 1.1. Создание условий для обеспечения общественного порядка и законных прав граждан (целевой показатель № 2 из таблицы № 1)</t>
  </si>
  <si>
    <t xml:space="preserve">утвержденный план </t>
  </si>
  <si>
    <t>уточненный план</t>
  </si>
  <si>
    <t>факт</t>
  </si>
  <si>
    <t>Оценка исполнения запланированного объема средств на реализацию  муниципальной программы 
"Профилактика правонарушений в городе Сургуте на период до 2030 годы" за 2023 год</t>
  </si>
  <si>
    <t>В 2023 году финансовые средства  на техническое обслуживание и ремонт системы контроля за транспортными потоками "Навигация" не выделялись.</t>
  </si>
  <si>
    <t>Расходы на оплату труда и страховые взносы муниципальным служащим произведены по фактически отработанному табелю рабочего времени за 2023 год.</t>
  </si>
  <si>
    <t>В полном обьеме выполнены функции по материально-техническому обеспечению деятельности административной комиссии. 
Заключенные в 2023 году муниципальные контракты и договоры на оказание услуг связи, услуг такси, коммунальных услуг, услуг по техническому обслуживанию и содержанию имущества, услуг охраны, а также муниципальные контракты и договоры на поставку воды питьевой, канцелярских товаров, бумаги и изделий из бумаги, были исполнены в полном объёме и в установленный срок.</t>
  </si>
  <si>
    <t>Постановлением Администрации города от 30.01.2014 № 628 утвержден перечень должностных лиц Администрации города, уполномоченных составлять  протоколы об административных правонарушениях. В течение 2023 года в постановление  изменения вносились 3 раза.</t>
  </si>
  <si>
    <t>В 2023 году финансовые средства  на ремонт помещений для размещения участковых пунктов полиции не выделялись.</t>
  </si>
  <si>
    <t>Основное мероприятие 1.10. 
Приобретение нежилых помещений для размещения участковых уполномоченных полиции (целевой показатель N 1 из таблицы N 1)</t>
  </si>
  <si>
    <t>В 2023 году финансовые средства  на приобретение нежилых помещений для размещения участковых уполномоченных полиции не выделялись.</t>
  </si>
  <si>
    <t>Основное мероприятие 1.11. Обеспечение охраны общественного порядка при проведении общегородских, праздничных, культурно-массовых и спортивных мероприятий (целевой показатель N 2 из таблицы N 1)</t>
  </si>
  <si>
    <t xml:space="preserve">Основное мероприятие 1.12.                                                               Организация семинара для специалистов психолого-педагогического и медико-социального сопровождения несовершеннолетних, находящихся в социально-опасном положении (целевой показатель № 4 из таблицы № 1)  </t>
  </si>
  <si>
    <t>Департамент образования</t>
  </si>
  <si>
    <t>Основное мероприятие 1.14. Размещение на официальных страницах образовательных учреждений в социальных сетях в информационно-телекоммуникационной сети "Интернет" информации по профилактике безнадзорности и правонарушений несовершеннолетних (целевой показатель N 4 из таблицы N 1)</t>
  </si>
  <si>
    <t>На сайтах  100% общеобразовательных учреждений, сайте педагогического сообщества «Сурвики» (https://www.surwiki.admsurgut.ru/wiki/index.php?title) осуществляется размещение информации о проблемах подростковой преступности, злоупотребления психоактивными веществами, спиртосодержащими напитками среди несовершеннолетних. Методические рекомендации, памятки размещены на портале «Учусь в Сургуте» в разделе «Здоровьесбережение» (https://xn--b1acg6bdbjcadc4b5d.xn--p1ai/profilaktika_pravonarysheniy).
На официальной странице департамента образования в "Вконтакте" опубликованы тематические посты:
- https://vk.com/do_surgut?w=wall-129128763_6161 (Об опасности вейпов);
- https://vk.com/do_surgut?w=wall-129128763_6023 (О международном дне отказа от курения);
- https://vk.com/do_surgut?w=wall-129128763_5697 (О целях и задачах социально-психологического тестирования).</t>
  </si>
  <si>
    <t xml:space="preserve">Основное мероприятие 1.15. Участие специалистов в межведомственных семинарах по проблеме профилактики безнадзорности и правонарушений несовершеннолетних (целевой показатель N 4 из таблицы N 1)
</t>
  </si>
  <si>
    <t>Основное мероприятие 1.16. Оказание социально-психологической помощи учащимся, имеющим проблемы в поведении и обучении (целевой показатель N 4 из таблицы N 1)</t>
  </si>
  <si>
    <t xml:space="preserve">Основное мероприятие  1.17
Реализация переданного отдельного государственного полномочия по созданию и осуществлению деятельности комиссии по делам несовершеннолетних, защите их прав  (целевой показатель № 3) </t>
  </si>
  <si>
    <t xml:space="preserve">Мероприятие 1.17.1 
Содержание аппарата комиссии по делам несовершеннолетних, защите их прав
 </t>
  </si>
  <si>
    <t xml:space="preserve">Мероприятие  1.17.2
Материально-техническое обеспечение деятельности  комиссии по делам несовершеннолетних, защите их прав 
 </t>
  </si>
  <si>
    <t xml:space="preserve">Мероприятие 1.17.3
Информационно-коммуникационное обеспечение деятельности  комиссии по делам несовершеннолетних, защите их прав 
 </t>
  </si>
  <si>
    <t>Достигнут 100% уровень реализации отдельных государственных полномочий по материально-техническому обеспечению деятельности комиссии по делам несовершеннолетних и защите их прав</t>
  </si>
  <si>
    <t xml:space="preserve">Основное мероприятие  1.18
Оказание помощи в трудовом и  бытовом устройстве, а так же в социальной реабилитации несовершеннолетних и членов их семей. (целевой показатель № 3 из таблицы № 1) </t>
  </si>
  <si>
    <t xml:space="preserve">Основное мероприятие 1.19
Распространение методической и информационной продукции, тиражируемой территориальной комиссией по делам несовершеннолетних, защите их прав 
(целевой показатель № 3 из таблицы № 1) </t>
  </si>
  <si>
    <t xml:space="preserve">Основное мероприятие 1.20
Взаимодействие с некомерческими организациями, чья основная деятельность связана с профилактикой социально опасных форм поведения граждан в рамках деятельности коллегиальных органов (целевой показатель № 4 из таблицы № 1) </t>
  </si>
  <si>
    <t xml:space="preserve">Основное мероприятие 1.21.                                         Исполнение мероприятий Комплекса мер по профилактике безнадзорности, преступлений и правонарушений несовершеннолетних, самовольных уходов, семейного неблагополучия, а также обеспечению комплексной безопасности несовершеннолетних на 2021-2025 годы на территории муниципального образования городской округ Сургут  Ханты-Мансийского автономного округа – Югры  (целевой показатель № 4 из таблицы № 1)       </t>
  </si>
  <si>
    <t xml:space="preserve">Основное мероприятие 1.22.  Размещение на официальном портале Администрации города интерактивной карты безопасности                                        (целевой показатель № 1 из таблицы № 1)      </t>
  </si>
  <si>
    <t xml:space="preserve">Основное мероприятие 1.23.  Правовое просвещение и правовое информирование граждан. Реализация плана мероприятий по правовому просвещению граждан в городе Сургуте на 2019 - 2023 годы, утвержденного распоряжением Администрации от 19.02.2019 № 270 (целевой показатель № 1 из таблицы №1) </t>
  </si>
  <si>
    <t>Реализация плана мероприятий по правовому просвещению граждан в городе Сургуте на 2019 - 2023 годы, утвержденного распоряжением Администрации от 19.02.2019 № 270 обобщена МКУ "Наш город". В 2023 году план исполнен в полном объеме.</t>
  </si>
  <si>
    <t xml:space="preserve">Основное мероприятие  1.24.
Реализация плана профилактических мероприятий по формированию культуры безопасного использования компьютерных технологий, расчетных банковских карт, социальных сетей на территории муниципального образования город Сургут. (целевой показатель № 1 из таблицы № 1) </t>
  </si>
  <si>
    <t xml:space="preserve">Основное мероприятие  1.25.
Издание и распространение информационных материалов профилактической направленности(целевой показатель № 1,5 из таблицы № 1) </t>
  </si>
  <si>
    <t xml:space="preserve">Для обучающихся, их родителей (законных представителей), педагогических работников реализуется комплекс профилактических мероприятий, пропагандирующих здоровый образ жизни, направленных на информирование об административной и уголовной ответственности несовершеннолетних за потребление, приобретение, хранение наркотических средств и психотропных веществ, признаках их потребления, негативных последствиях потребления для здоровья детей.
Общеобразовательными учреждениями проведена дополнительная разъяснительная работа с родительской общественностью 5-11 классов о необходимости усиления контроля за времяпрепровождением несовершеннолетних детей, с учащимися 9-х, 11-х классов и их родителями (законными представителями) в преддверии торжественных линеек, посвященных празднованию Последнего звонка, и выпускных балов, о недопустимости потребления (распития) несовершеннолетними алкогольной продукции.
В родительских группах и педагогических сообществах распространены материалы, содержащие информацию о признаках употребления подростками психотропных / психоактивных веществ, действиях при обнаружении «закладок», об оказании первой помощи при наркотической интоксикации.
07.06.2023 в онлайн-формате состоялось городское родительское собрание с участием заместителя Главы города Томазовой А.Н., сотрудников УМВД России по г. Сургуту, специалистов БУ ХМАО – Югры «Сургутская клиническая психоневрологическая больница», региональной общественной организации по профилактике и реабилитации лиц, страдающих заболеваниями наркоманией и алкоголизмом «Чистый путь». Рассмотрены вопросы ответственности за совершение правонарушений и преступлений в сфере незаконного оборота наркотических средств, признаков потребления несовершеннолетними психотропных / психоактивных веществ, принимаемых мер по обеспечению комплексной безопасности детей на территории города.
</t>
  </si>
  <si>
    <t xml:space="preserve">Спартакиада студенческой молодёжи «ZOV» объединила 8 команд образовательных учреждений высшего и среднего профессионального образования, состояла из 5 этапов по техническим и прикладным видам спорта и проводилась в течение 2 месяцев. </t>
  </si>
  <si>
    <t xml:space="preserve">Курс бесед, проведенных медицинскими работниками в учреждении: Профилактика ВИЧ, буклет для подростков и их родителей «Административная ответственность несовершеннолетних», Памятка для подростков «Умей сказать нет»; «Спасайся от спайса!», просмотр видеоролика «Горькие плоды «сладкой жизни», или о тяжких социальных последствиях употребления наркотиков», просмотр и обсуждение видеоролика «Антинаркотический видеоролик для школ!», беседа «Умей сказать -НЕТ!», беседа «Ответственность за употребление и незаконный оборот наркотических средств», распространение буклетов и памяток среди спортсменов и родителей:   «Наркомания-это зло!», «Наркомания-путь в никуда!», «Выбери здоровый образ жизни», показ видеосюжета по профилактике наркомании на церемонии открытия городского турнира по ушу в рамках кампании «Спорт против наркотиков», показ видеосюжета по профилактике наркомании на церемонии открытия городского турнира по художественной гимнастике в рамках кампании «Спорт против наркотиков», показ видеосюжета по профилактике наркомании на церемонии открытия городского турнира по русским шашкам среди юношей и девушек в рамках кампании «Спорт против наркотиков» (основная и молниеносная программы), просмотр социальных видеороликов по профилактике наркозависимости в рамках Международного дня борьбы с наркоманией. 
Встреча с врачом  ПНД. Беседа: О вреде наркотических средст.
Освещение материалов по вопросам антинаркотической пропаганды в на сайте МБУ ДО СШОР «Кедр».
</t>
  </si>
  <si>
    <t xml:space="preserve">Основное мероприятие 2.12. 
Дискуссионный круглый стол «наркомания – болезнь или преступление?»
 (целевой показатель № 5 из таблицы № 1). </t>
  </si>
  <si>
    <t xml:space="preserve">Городская акция «PROживи», в рамках которой традиционно организуется интерактивно-спортивная зона в парке «За Саймой» совместно с Центром общественного здоровья и медицинской профилактики: проводятся спортивные состязания, подвижные игры, эстафеты и интерактивные познавательные задания, дартс-викторина, распространяются раздаточные материалы (памятки, буклеты, календари) по пропаганде ЗОЖ и профилактике наркомании. Приняли участие более 300 человек.
</t>
  </si>
  <si>
    <t>управление по вопросам общественной безопасности департамент культуры и молодежной политики</t>
  </si>
  <si>
    <t>x</t>
  </si>
  <si>
    <t>По данному мероприятию заключено соглашение между Департаментом внутренней политики ХМАО – Югры и Администрацией города Сургута от 14.01.2021 № ДВП-29-02 «О предоставлении субсидии местному бюджету из бюджета Ханты-Мансийского автономного округа – Югры» в рамках реализации государственной программы ХМАО – Югры «Профилактика правонарушений и обеспечение отдельных прав граждан» (постановление Правительства автономного округа от 24.12.2021 № 577-п)». 
В рамках мероприятия реализовывались:
1) услуги по содержанию имущества для обеспечения деятельности народных дружин, а также их материально-техническое обеспечение. 
2)  материально-техническое обеспечение народной дружины и материальное вознаграждение по итогам работы за 5 месяцев текущего года: страхование 125 народных дружинников; материальное стимулирование граждан, являющихся членами народных дружин, участвующих в мероприятиях по охране общественного порядка, по итогам работы за пять месяцев. Выплата осуществлена на основании постановления Администрации города от 20.12.2023 № 6407 «О материальном стимулировании граждан, являющихся членами народных дружин, по итогам работы за пять месяцев 2023 года»</t>
  </si>
  <si>
    <t>Материальное стимулирование граждан, являющихся членами народных дружин, осуществляется ежеквартально на основании постановления Администрации города от 25.03.2015 № 2010 «Об утверждении порядка материального стимулирования граждан, являющихся членами народных дружин, участвующих в мероприятиях по охране общественного порядка на территории города Сургут»</t>
  </si>
  <si>
    <t>18.11.2023 организован и проведен городской конкурс «Лучший народный дружинник по охране общественного порядка в городе Сургуте», в котором приняли участие 17 народных дружинников. Конкурс прошел в очном формате с проведением 4 этапов. Финансовые средства в размере 9 086 рублей 00 копеек израсходованы на приобретение дипломов и рамок для награждения победителей, и призеров конкурса и 6 000 рублей 00 копеек на услуги по медицинскому обслуживанию участников конкурса.</t>
  </si>
  <si>
    <t>Выплата компенсации за проезд в общественном транспорте осуществляется на основании постановления Администрации города от 15.07.2015 № 4937 «Об утверждении порядка выплаты компенсации за проезд в общественном транспорте граждан, являющихся членами народных дружин, участвующих в мероприятиях по охране общественного порядка на территории города Сургута».
Выплата осуществлена в соответствии с постановлением Администрации города от 21.12.2023 № 6439 «О выплате компенсации за проезд в общественном транспорте гражданам, являющимся членами народных дружин, по итогам работы за 2023 год».</t>
  </si>
  <si>
    <t>1) В целях исполнения мероприятия между департаментом имущественных и земельных отношений (далее - департамент) и ООО «УК ДЕЗ Восточного жилого района» заключен договор об использовании части общего имущества в многоквартирном доме от 26.01.2023 №1-23 (далее - договор).
29.09.2023 в адрес Департамента поступило письмо (№22-33/62881) от УМВД России по городу Сургуту об организации работы по расторжению договора для размещения участковых пунктов полиции, расположенных по адресу: г. Сургут, ул. 30 лет Победы, 54, ввиду отсутствия необходимости. 19.10.2023 года договор от 26.01.2023 №1-23 расторгнут по соглашению сторон.
2) Заключенный договор от 16.06.2022 №85 между МКУ "КГХ" и ООО "УК ДЕЗ ВЖР" об оплате коммунальных услуг за помещение, арендуемое для размещения участкового уполномоченного полиции в части оплаты оказанных услуг за период с декабря 2022 года по февраль 2023года исполнен. 
3) Заключенный договор от 10.04.2023 № 18 между МКУ "КГХ" и ООО "УК ДЕЗ ВЖР" об оплате коммунальных услуг за помещение, арендуемое 
для размещения участкового уполномоченного полиции расторгнут по соглашению сторон 14.12.2023 года.</t>
  </si>
  <si>
    <t>В 2023 году финансовые средства  на обеспечение охраны общественного порядка при проведении общегородских праздничных, культурно-массовых и спортивных мероприятий  не выделялись</t>
  </si>
  <si>
    <t>№ п/п</t>
  </si>
  <si>
    <t>Наименование целевого показателя, ед. измер.</t>
  </si>
  <si>
    <t>Ответственный (администратор или соадминистратор</t>
  </si>
  <si>
    <t>Вид показателя (прямой/ обратный)</t>
  </si>
  <si>
    <t>Результат реализации программы</t>
  </si>
  <si>
    <t>Примечание (факторы, обусловившие неисполнение показателей*</t>
  </si>
  <si>
    <t>утвержденный план на 01.01.2023</t>
  </si>
  <si>
    <t>ед.</t>
  </si>
  <si>
    <t>Уровень преступности (число зарегистрированных преступлений                                                                             на 100 тыс. человек населения), ед.</t>
  </si>
  <si>
    <t>обратный</t>
  </si>
  <si>
    <t xml:space="preserve">Показатель является обратным, снижение его значения является положительной динамикой.
Фактический уровень исполнения показателя обусловлен увеличением количества  мероприятий, проводимых в целях стабилизации оперативной обстановки в городе.
</t>
  </si>
  <si>
    <t xml:space="preserve">Показатель является обратным,  снижение его значения является положительной динамикой.
Фактический уровень исполнения показателя обусловлен увеличением количества  мероприятий, проводимых в целях стабилизации оперативной обстановки в городе
</t>
  </si>
  <si>
    <t>прямой</t>
  </si>
  <si>
    <t>Доля семей, исключенных из реестра семей, находящихся в социально опасном положении, в связи с положительной динамикой в общем количестве семей, находящихся в социально опасном положении в отчетном периоде, %</t>
  </si>
  <si>
    <t xml:space="preserve">отдел по организации работы комиссии по делам несовершеннолетних, защите их прав                                                                </t>
  </si>
  <si>
    <t>Общая распространенность наркомании (на 100 тыс. человек населения), ед.</t>
  </si>
  <si>
    <t>Показатель является обратным,  снижение его значения является положительной динамикой.
Фактический уровень исполнения показателя обусловлен проведением профилактических мероприятий, способствующих снижению  распространенности наркомании, информационных кампаний по профилактике употребления наркотических средств</t>
  </si>
  <si>
    <t>Сведения об исполнении целевых показателей муниципальной программы                                                                                                                                                                                        "Профилактика правонарушений в городе Сургуте на период до 2030 года" за 2023 год.</t>
  </si>
  <si>
    <t xml:space="preserve">управление по вопросам общественной безопасности                      
</t>
  </si>
  <si>
    <t>Уровень преступности на улицах и в общественных местах (число зарегистрированных преступлений                                                                             на 100 тыс. человек населения), ед.</t>
  </si>
  <si>
    <t xml:space="preserve">Доля реализованных отдельных государственных полномочий, переданных в установленном порядке, от общего количества  переданных отдельных государственных полномочий, % 
</t>
  </si>
  <si>
    <t xml:space="preserve">управление по вопросам общественной безопасности     </t>
  </si>
  <si>
    <t xml:space="preserve">Фактический уровень исполнения показателя обусловлен проведением профилактических мероприятий, способствующих исключению семей из реестра, находящихся в социально опасном положении    </t>
  </si>
  <si>
    <t>Основное мероприятие 1.3. Проведение ежегодного конкурса  народных дружинников (целевой показатель N 2 из таблицы N 1)</t>
  </si>
  <si>
    <t xml:space="preserve">Основное мероприятие 1.2.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Сургут  (целевой показатель N 2 из таблицы N 1) </t>
  </si>
  <si>
    <t>Основное мероприятие 1.4.  Выплата компенсации за проезд в общественном транспорте гражданам, являющихся членами народных дружин (целевой показатель N 2 из таблицы N 1)</t>
  </si>
  <si>
    <t>Основное мероприятие 1.5.
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правонарушениях"(целевой показатель №3 из таблицы 1)</t>
  </si>
  <si>
    <t>Основное мероприятие 1.6.  Обеспечение бесперебойного функционирования и развития оборудования систем видеонаблюдения и фото-видеофиксации АПК "Безопасный город" (целевой показатель N 1,2 из таблицы N 1)</t>
  </si>
  <si>
    <t>Основное мероприятие 1.7. Техническое обслуживание и ремонт системы контроля за транспортными потоками "Навигация" (целевой показатель N 1, 2 из таблицы N 1)</t>
  </si>
  <si>
    <t>Основное мероприятие 1.8. Аренда помещения в целях предоставления для работы на обслуживаемом администрптивном участке сотруднику, замещающему должность участкового уполномоченного Полиции УМВД России по городу Сургуту  (целевой показатель N 1 из таблицы N 1)</t>
  </si>
  <si>
    <t xml:space="preserve">Основное мероприятие 1.9. Ремонт помещений для размещения участковых пунктов полиции (целевой показатель № 1 из таблицы №1) </t>
  </si>
  <si>
    <t xml:space="preserve">Основное мероприятие 1.13.
Реализация межведомственного плана профилактических мероприятий с обучающимися муниципальных бюджетных общеобразовательных учреждений на учебный год (целевой показатель № 4 из таблицы № 1) </t>
  </si>
  <si>
    <t>департамент массовых коммуникаций и аналитики</t>
  </si>
  <si>
    <t>Основное мероприятие  2.1.  Мониторинг наркоситуации в городе (целевой показатель N 5 из таблицы N 1)</t>
  </si>
  <si>
    <t>Основное мероприятие  2.2.  Организация и проведение пресс-конференций, брифингов с участием представителей Администрации города, СМИ, силовых структур, учреждений системы здравоохранения, членов антинаркотической комиссии на темы профилактики наркомании и пропаганды здорового образа жизни (целевой показатель N 5 из таблицы N 1)</t>
  </si>
  <si>
    <t xml:space="preserve">департамент массовых коммуникаций
управление по вопросам общественной безопасности          
</t>
  </si>
  <si>
    <t xml:space="preserve">Основное мероприятие  2.3. Реализация комплекса профилактических мероприятий для обучающихся, их родителей (законных представителей), педагогов, пропагандирующих здоровый образ жизни, направленных на информирование об административной и уголовной ответственности несовершеннолетних за потребление, приобретение, хранение наркотических средств и психотропных веществ, признаках их потребления, негативных последствиях потребления для здоровья подростка, местах реабилитации наркозависимых (целевой показатель N 5 из таблицы N 1) </t>
  </si>
  <si>
    <t>Основное мероприятие 2.4. Реализация Комплексного плана межведомственных профилактических мероприятий антинаркотической направленности и популяризации здорового образа жизни на территории города Сургута на 2023 - 2025 годы (целевой показатель N 5 из таблицы N 1)</t>
  </si>
  <si>
    <t xml:space="preserve">Основное мероприятие 2.5. Спартакиада студенческой молодёжи (целевой показатель N 5 из таблицы N 1)
</t>
  </si>
  <si>
    <t>Основное мероприятие 2.6. Реализация курса по профилактике употребления наркотических средств и психотропных веществ "Я принимаю вызов!" для обучающихся 5 - 9 классов (целевой показатель N 5 из таблицы N 1)</t>
  </si>
  <si>
    <t>Основное мероприятие  2.7. Культурно-массовые мероприятия, способствующие формиро-ванию здорового образа жизни, в том числе противодействую-щие наркозависимости (целевой показатель № 5 из таболицы 1)</t>
  </si>
  <si>
    <t xml:space="preserve">Мероприятие 2.8.1.  Открытое первенство города Сургута по баскетболу среди девушек, в рамках кампании «Спорт против наркотиков» </t>
  </si>
  <si>
    <t>департамент образования                  управление физической культуры и спорта</t>
  </si>
  <si>
    <t xml:space="preserve">Основное мероприятие  2.10. Проведение социально-психологического тестирования обучающихся муниципальных бюджетных общеобразовательных учреждений, направленного на раннее выявление незаконного потребления наркотических средств и психотропных веществ (целевой показатель N 5 из таблицы N 1)
</t>
  </si>
  <si>
    <t>Основное мероприятие 2.11. Публикации по профилактике употребления психоактивных веществ (целевой показатель № 5 из таблицы 1)</t>
  </si>
  <si>
    <t xml:space="preserve">Основное мероприятие 2.13. 
Организация и проведение мероприятий в клубах и центрах по месту жительства, направленных на профилактику незаконного потребления наркотических и психотропных веществ, наркомании и токсикомании, а также мероприятий, направленных на формирование здорового образа жизни (целевой показатель 
№ 5 из таблицы № 1) . </t>
  </si>
  <si>
    <t>Основное мероприятие 2.15.Создание и распространение социальной рекламы, направленной на профилактику незаконного потребления наркотических средств и психотропных веществ, а также на формирование здорового образа жизни (целевой показатель N 5 из таблицы N 1)</t>
  </si>
  <si>
    <t>департамент массовых коммуникаций и аналитики                      управление по вопросам общественной безопасности</t>
  </si>
  <si>
    <t xml:space="preserve">Основное мероприятие 2.17. Оказание социально-ориентированным некоммерческим организациям, осуществляющим свою деятельность и реализующим проекты в сфере профилактики социально опасных форм поведения граждан, мероприятий по медицинской реабилитации и социальной реабилитации, социальной и трудовой реинтеграции лиц, осуществляющих незаконное потребление наркотических средств или психотропных веществ, имущественной, консультационной, информационной поддержки, а также поддержки в области подготовки, дополнительного профессионального образования работников и добровольцев (волонтеров) (целевой показатель N 5 из таблицы N 1
</t>
  </si>
  <si>
    <t>Основное мероприятие 2.18. Развитие и поддержка добровольческого (волонтерского) антинаркотического движения (целевой показатель N 5 из таблицы N 1)</t>
  </si>
  <si>
    <t>Основное мероприятие. 2.19. Проведение семинаров, форумов, конференций, тренингов, "круглых столов" по вопросам профилактики правонарушений (целевой показатель N 5 из таблицы N 1)</t>
  </si>
  <si>
    <t xml:space="preserve">Общий объем финансирования
программы - всего, в том числе
</t>
  </si>
  <si>
    <t xml:space="preserve">Объем финансирования соадминистратора 
Управление по делам гражданской обороны чрезвычайным ситуациям
</t>
  </si>
  <si>
    <t xml:space="preserve">Объем финансирования  соадминистратора Департамент имущественных и земельных отношений
</t>
  </si>
  <si>
    <t xml:space="preserve">Объем финансирования  соадминистратора Отдел по организации работы комиссии по нелам несовершеннолетних, заците их прав
</t>
  </si>
  <si>
    <t xml:space="preserve">Объем финансирования  соадминистратора Департамент архитектуры и градостроительства
</t>
  </si>
  <si>
    <t xml:space="preserve">Объем финансирования  администратора Управление по вопросам общественной безопасности
</t>
  </si>
  <si>
    <t xml:space="preserve">
х</t>
  </si>
  <si>
    <t>Фактический уровень исполнения обусловлен:                          - снижением количества почтовых отправлений;               - фактическими расходами на оказание услуг теплоснабжения, горячего водоснабжение, холодного водоснабжения и водоотведения по муниципальным контрактам;                                            - фактическими расходами  по муниципальному контракту на оказание услуг такси сложился на основании фактического количества поездок;               -  с экономией при заключении контракта на поставку уничтожителя для бумаг;                                 - расторожением муниципального контракта на поставку канцелярских товаров и изделий из бумаги;                                                                            - фактическими расходами  по муниципальным контрактам на оказание услуг по обслуживанию имущества.</t>
  </si>
  <si>
    <t>В полном обьеме выполнены функции по информационно-коммуникационныму обеспечению деятельности административной комиссии. Заключенные в 2023 году муниципальные контракты и договоры были исполнены в полном объёме и в установленный срок.</t>
  </si>
  <si>
    <t>2023 году на территории города Сургута продолжилось исполнение мероприятий по содержанию (техническое обслуживание и текущий ремонт) систем видеонаблюдения и фото-видеофиксации (СВН и ФВФ) АПК «Безопасный город». Основной задачей СВН и ФВФ АПК «Безопасный город» является обеспечение безопасности дорожного движения, выявление нарушений правил дорожного движения, обеспечение общественной безопасности.</t>
  </si>
  <si>
    <t>В рамках программы совещания педагогических работников 25.08.2023 организована проектная сессия «Школьный климат», рассмотрены темы, касающиеся межведомственного взаимодействия при организации, проведении и индивидуальной профилактической работы с несовершеннолетними и членами их семей, в том числе находящимися в социально опасном положении, развития у несовершеннолетних культуры безопасного образа жизни, навыка следования принципу предосторожности при выборе варианта поведения, позитивных личностных качеств, повышающих социальную компетентность и психологическую устойчивость к негативным влияниям среды.</t>
  </si>
  <si>
    <t xml:space="preserve">Реализован в соответствии с установленными сроками межведомственный план профилактических мероприятий в муниципальных бюджетных общеобразовательных учреждениях на 2022/23 2023/24 и учебный год, утвержденный постановлением Администрации города от 31.08.2023 № 4230 утверждён план на 2023/24 учебный год.
 В 2023 году обеспечено участие педагогических работников в оперативных профилактических мероприятиях: «Право ребенка», «Защита», «Всеобуч», «Твой выбор», «Здоровье», «Сообщи где торгуют смертью», «Семья». Во всех общеобразовательных учреждениях проведена разъяснительная работа с учащимися и их родителями в форме тематических лекций, классных часов, бесед, психологических занятий, профилактических акций, онлайн-консультаций по вопросам: профилактики правонарушений, преступлений, безопасного нахождения детей на улице и в общественных местах, на улице, в подъездах, лифтах, с незнакомыми людьми; предупреждения жестокого обращения с детьми, преступлений в отношении несовершеннолетних. Участниками мероприятий стали более 61000 учащихся.
Состоялись родительские собрания для 80000 родителей по вопросам ответственности родителей за воспитание детей, о необходимости усиления контроля за времяпровождением и местонахождением детей, об ответственности детей за совершение противоправных действий. 
</t>
  </si>
  <si>
    <t>С целью повышения профессиональной компетентности специалистов психолого-педагогического, медицинского и социального сопровождения несовершеннолетних 26.10.2023 на базе МБОУ лицея имени генерал-майора Хисматулина В.И. состоялся семинар «Приоритетные направления межведомственного взаимодействия субъектов профилактики безнадзорности и правонарушений несовершеннолетних города Сургута. Эффективные практики», организованный совместно с комиссией по делам несовершеннолетних и защите их прав при Администрации города. В мероприятии приняли участие специалисты общеобразовательных и дошкольных образовательных учреждений, ответственные за оказание психолого-педагогической помощи несовершеннолетним.Участниками стали более 150 человек. (https://vk.com/kdnsurgut?w=wall-190004179_733).</t>
  </si>
  <si>
    <t>В полном обьеме выполнены функции по информационно-коммуникационныму обеспечению деятельности комиссии по делам есовершеннолетних и защите их прав.
Заключенные в 2023 году муниципальные контракты и договоры были исполнены в полном объёме и в установленный срок.</t>
  </si>
  <si>
    <t xml:space="preserve">На 01.01.2023 на контроле комиссии находятся 647 постановления об организации индивидуальной профилактической работы. В  целях  защиты прав несовершеннолетних, проведения реабилитационной работы, профилактики безнадзорности и правонарушений несовершеннолетних, социального сиротства  комиссией принято 1067  постановлений  по вопросам организации индивидуальной профилактической работы  с несовершеннолетними и семьями, находящимися  в социально опасном положении и (или) иной трудной жизненной ситуации, что на 22 % меньше аналогичного периода прошлого года (1301), при этом в целях своевременной организации индивидуальной профилактической работы  с несовершеннолетними и членами их семей комиссией признаны:
- находящимися в социально опасном положении 207 семей, что 8,8 % меньше аналогичного периода прошлого года (227), в которых воспитывается 316 детей, что на 4,8 % больше, чем за аналогичный период прошлого года (332 ребенка);
- находящимися в трудной жизненной ситуации 93 семей, что на 35 % меньше, чем за аналогичный период прошлого года (143), в которых проживает 152 несовершеннолетних, что на 27 % меньше аналогичного периода прошлого года.
</t>
  </si>
  <si>
    <t xml:space="preserve">Печатная продукция  в количестве 3675 экземпляров различной профилактической направленности распространена среди детей, родителей, педагогических и трудовых коллективов.
</t>
  </si>
  <si>
    <t xml:space="preserve">В состав комиссии включён руководитель Центра поддержки материнства «Моя радость», действующего при храме в честь великомученика Георгия Победоносца г.Сургута.
Профилактическая работа с подростками, их родителями с целью просвещения о вреде употребления наркотических, психоактивных веществ и формирования навыков ответственного отношения к собственному здоровью, проводится в тесном сотрудничестве субъектов профилактики при активном участии бюджетного учреждения ХМАО – Югры «Сургутская клиническая психоневрологическая больница»,  Сургутского филиала бюджетного учреждения «Центр медицинской профилактики», региональной общественной организации по профилактике и реабилитации лиц, страдающих заболеваниями наркоманией и алкоголизмом «Чистый путь». 
Активизирована деятельность «Родительских патрулей» на территории города с использованием ресурсов общественных и волонтёрских организаций с акцентом на охрану общественного порядка и выявление безнадзорных несовершеннолетних, правонарушений, совершаемых в отношении детей.
Комиссией поддерживается проект «Спортивно оздоровительный лагерь с дневным пребыванием подростков», заявленный Профессиональным образовательным учреждением «Сургутский учебный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Ханты-Мансийского автономного округа – Югры»  на получение гранта в форме субсидии                                   по направлению «Профилактика социально опасных форм поведения» (далее – Проект), является  общественно значимым, актуальным и отвечает основным задачам сферы профилактики безнадзорности и правонарушений несовершеннолетних на территории города Сургута. Комиссией налажено взаимодействие с созданным в 2019 году на территории города «Советом отцов», созданным на базе всероссийской общественной организации «Союз отцов».
</t>
  </si>
  <si>
    <t xml:space="preserve">В 2023 году субъектами системы профилактики безнадзорности и правонарушений несовершеннолетних, осуществляющими свою деятельность  на территории города Сургута (далее – субъекты профилактики), проведены профилактические мероприятия в соответствии с Комплексом мер по профилактике безнадзорности, преступлений               и правонарушений несовершеннолетних, самовольных уходов, семейного неблагополучия, а также обеспечению комплексной безопасности несовершеннолетних на 2021-2025 годы на территории муниципального образования городской округ Сургут  Ханты-Мансийского автономного округа – Югры (далее – Комплекс мер), утвержденным постановлением комиссии от 26.02.2021 № 5-3-14 с изменениями  и дополнениями от 12.08.2022 (постановление комиссии №  20-7-42). На заседании комиссии  в январе запланировано представление информации от исполнителей Комплекса мер. В 2023 году все запланированные мероприятия исполнителями Комплексного плана выполнены в полном объеме.
Реализованы:
- 4 мероприятия, направленные на нормативно-правовое обеспечение и совершенствование профилактики безнадзорности и правонарушений несовершеннолетних;
- 49 мероприятий, направленных на профилактику и предупреждение совершения несовершеннолетними, преступлений  и правонарушений, общественно опасных деяний, самовольных уходов;
- 35 мероприятий, направленных на профилактику семейного неблагополучия, предупреждение социального сиротства, сохранение кровной семьи для ребенка; 
- 29 мероприятий, направленных на обеспечение комплексной безопасности несовершеннолетних, в том числе профилактике гибели детей от внешних управляемых причин;
- 15 мероприятий, направленных  на информационное обеспечение, направленное на профилактику  безнадзорности и правонарушений несовершеннолетних; 
- 13 мероприятий, направленных на организационно-методическое обеспечение совершенствования системы профилактики безнадзорности и правонарушений несовершеннолетних.
Проведённые мероприятия оказали положительное влияние на систему профилактики города Сургута по защите прав и законных интересов несовершеннолетних, состояние правопорядка, правовую грамотность подростков  и их родителей и позволили добиться положительной динамики в сфере оперативной обстановки среди несовершеннолетних  на территории города по итогам 12 месяцев 2023 года.    </t>
  </si>
  <si>
    <t xml:space="preserve">План профилактических мероприятий по формированию культуры безопасного использования компьютерных технологий, расчетных банковских карт, социальных сетей на территории муниципального образования в 2023 году исполнен в полном объеме. Информационные материалы профилактического характера опубликованы на официальном портале Администрации города, информационных стендах, страницах в социальных сетях, в чатах структурных подразделений Администрации  и муниципальных учреждений, подведомственных Администрации города. Также за 2023 год в средствах массовой информации вышли материалы о дистанционном мошенничестве, случаях обмана граждан с обязательными рекомендациями о том, как не попасться на уловки преступников. Основные площадки, на которых размещалась информация по указанным темам:информационное агентство «СИА-ПРЕСС», газеты «Сургутская трибуна», «Сургутские ведомости», телекомпании «СургутИнформ-ТВ», «Сургутинтерновости». Кроме того, 03.03.2023 была проведена пресс-конференция на тему: «Профилактика мошенничествам. В целях повышения бдительности граждан созданы 4 видеоролика, 2 аудиоролика, которые систематически транслируются.
</t>
  </si>
  <si>
    <t>Изготовлено 10 744 тыс. экземпляров памяток профилактического характера «Осторожно, мошенник!» и распространено среди населения, на информационных стендах, досках объявлений, на территории объектов с массовым пребыванием людей.</t>
  </si>
  <si>
    <t xml:space="preserve">По результатам проведенного социологического исследования на тему: «Оценка состояния профилактики правонарушений и уровень распространенности наркомании в городе Сургуте в общественном мнении сургутян» установлено, что проблема распространенности наркомании в городе не входит в перечень наиболее острых социальных проблем (22,8 % опрошенных выражают беспокойство относительно этого вопроса). 
В 2023 году в городе зарегистрировано 43 (АППГ - 67) случаев смертельных исходов, связанных с передозировкой наркотиками, уменьшение составило 35,8 %.
За 12 месяцев 2023 года зарегистрировано 3 случая смертельных отравлений наркотическими средствами среди несовершеннолетних.
Средний возраст отравившихся в 2023 году в 35,6±11,1 лет; лицами группы риска в возрасте с 36 до 45 лет (АППГ - 36-45 лет) и в возрасте с 26 до 35 лет – 16 человек (37,2%). 
Кроме того, за 12 месяцев 2023 года в сравнении с аналогичным периодом прошлого года, прослеживаются следующие тенденции:
- уменьшение по числу лиц, зарегистрированных с диагнозом «наркомания» на 6,1%, при перерасчете на 100 тыс. населения: 12 мес. 2023 г. – 72,22 (абс. 293) и 12 мес. 2022 г. – 77,48 (абс. 312), среди несовершеннолетних лиц с диагнозом «наркомания» уменьшение с 2 до 0 случаев, при перерасчете на 100 тыс. детско-подросткового населения: 12 мес. 2022 г. – 1,93 (абс. 2);
- увеличение по числу лиц, зарегистрированных с диагнозом «потребление наркотических средств и психотропных веществ с вредными последствиями» на 4,8%, при перерасчете на 100 тыс. населения: 12 мес. 2023 г. – 32,78 (абс. 132) и 12 мес. 2022 г. – 31,29 (абс. 126), среди несовершеннолетних уменьшение с 12 до 11 случаев, при перерасчете на 100 тыс. детско-подросткового населения: 12 мес. 2023 г. – 10,60 (абс. 11) и 12 мес. 2022 г. – 11,56 (абс. 12);
- наблюдается уменьшение числа лиц с впервые в жизни установленным диагнозом «наркомания» с 8 случаев (1,99 на 100 тысяч населения) за 12 месяцев 2022 года до 0 случаев за 12 месяцев 2023 года, несовершеннолетних не зарегистрировано; 
- уменьшение на 22,2% числа лиц, впервые зарегистрированных с диагнозом «потребление наркотических средств и психотропных веществ с вредными последствиями» с 27 случаев (6,71 на 100 тысяч населения) за 12 месяцев 2022 года до 21 случая (5,22 на 100 тысяч населения) за 12 месяцев 2023 года. Среди несовершеннолетних увеличение с 3 до 5 случаев или, при перерасчете на 100 тыс. детско-подросткового населения: 12 мес. 2023 г. – 4,82 (абс. 5) и 12 мес. 2022 г. – 2,89 (абс. 3).
</t>
  </si>
  <si>
    <t xml:space="preserve">20.06.2023 состоялся эфир на радиостанции «Русское радио», приуроченный к празднованию Международного дня борьбы со злоупотреблениями наркотическими средствами и их незаконным оборотом. В эфире приняла участие заместитель начальника управления физической культуры и спорта Администрации города Денисевич Н.А.
С участием представителей СМИ организован совместный рейд Администрации города с РОО «Чистый путь» по удалению с фасадов домов надписей, рекламирующих торговлю наркотиков онлайн:
https://in-news.ru/news/v-surgute-obshhestvenniki-ubrali-s-fasadov-domov-reklamu-zapreshhennyx-veshhestv. 
В рамках антинаркотического месячника 20 июня состоялся прямой эфир на «Русском радио» с заместителем управления физической культуры и спорта Администрации города Сургута Натальей Денисевич по теме: «Программа спортивных мероприятий для детей и подростков в Сургуте». Ссылка на эфир: https://clck.ru/36Ur7e  
Организованы пресс-подходы на тему популяризации здорового образа жизни с представителями Администрации города и олимпийскими чемпионами Владой Чигирёвой, Сергеем Устюговым, Давидом Белявским в рамках Дня физкультурника:
https://neft.media/yugra/news/v-surgute-proshel-den-fizkulturnika.
</t>
  </si>
  <si>
    <t xml:space="preserve">Организовано проведение 5 семинаров для медицинских руководителей Центров здоровьесбережения, социальных педагогов МБОУ СОШ г. Сургута «Современные аспекты наркологических заболеваний. Тактика врача, фельдшера ОУ при выявлении употребления ПАВ. Современные виды «новых» синтетических наркотиков», Профилактика развития зависимостей», «Современные виды «новых» синтетических наркотиков как актуальная проблема немедицинского потребления психоактивных веществ», «Профилактика потребления энергетических напитков» «Курение, как фактор риска онкологических заболеваний. О  всемирном дне борьбы против рака» «Современные аспекты наркологических заболеваний. Тактика врача, фельдшера ОУ при выявлении употребления ПАВ. Современные виды  «новых» синтетических наркотиков». Для личного состава Сургутского МОВО Росгвардии на тему: «Профилактика потребления ПАВ». Охват: 239 человек.
Проведены встречи-беседы со студентами высших и средних специальных профессиональных образовательных организаций, осуществляющих деятельность на территории города Сургута. 45 мероприятий. Охват: 1183 человека.
Реализованы мероприятия, приуроченные к проведению месячника антинаркотической направленности и популяризации здорового образа жизни на территории Сургута, Международному дню борьбы с наркоманией и незаконным оборотом наркотиков. 
Проведение Викторины «Азбука здоровья» для детей и подростков. Всего проведено 3 викторины. Охват: 79 человек. 
Проведена Акция «Бирюзовая ленточка» в рамках Всемирного дня без табака. Проведены мероприятия на ж/д вокзале, Центральной библиотеке им. А.С. Пушкина, в МБОУ СОШ и ССУЗах (СИУЭ и П, СПК – 1, СПК – 3) города. Охват: 61 148 человек. Охват: 76 146 человек.
В период летних каникул проведен цикл мероприятий, направленных на профилактику ПАВ и пропаганду ЗОЖ среди несовершеннолетних. Викторина «Что я знаю о ЗОЖ» и Квест «Тропа здоровья» в лагерях с дневным пребыванием детей: ЦТРЛ «Счастливый художник»; МБОУ СОШ №20, МБОУ «Прогимназия»  пришкольный лагерь. 6 мероприятий. Охват: 117 человек. 
Проведены мероприятия, посвященные Всемирному дню трезвости. Акция «Трезвость – норма жизни» в парке «За Саймой». Охват:  64 человека.
Распространены агитационные материалы, направленные на профилактику употребления психоактивных веществ, посредством социальных сетей и мессенджеров. 
</t>
  </si>
  <si>
    <t xml:space="preserve">С 2017 года во всех подведомственных общеобразовательных организациях для учащихся 5-9 классов реализуется курс по профилактике употребления наркотических средств и психотропных веществ «Я принимаю вызов!» (авторы: Н.И. Цыганкова, О.В. Эрлих). 
В 2022/23 учебном году 100 % учащихся 5-9-х классов прошли указанный курс.
В соответствии с приказом департамента образования от 12.08.2022 № 12-03-643/2 «О реализации в муниципальных бюджетных общеобразовательных учреждениях курса «Я принимаю вызов!» в 2022/23 учебном году в рамках вне-урочной деятельности для 100 % учащихся 5-9-х классов (26743 чел.) реализуется курс «Я принимаю вызов!»
</t>
  </si>
  <si>
    <t xml:space="preserve">В феврале проведена серия игр «Социальное метро» (базовый блок) проведена на площадках молодёжно-подростковых клубов в рамках блока «ПРОжизнь» проекта управления молодёжной политики «ПРОфилактика». Технология игры включает элементы правового просвещения, направленные на профилактику деструктивного и девиантного поведения подростков, а также это интерактивная форма проверки знаний, возможность создания в коллективе атмосферы творческого поиска ответов на поставленные вопросы. В базовый блок входили вопросы по следующим темам: безопасное поведение в обществе, подросток и закон, вредные привычки - полезные увлечения, права ребенка в семье, общие вопросы. Игра предоставлена школой детской безопасности «Стоп угроза».
Ключевым моментом в модели здоровьесбережения является формирование, укрепление и сохранения здоровья детей и подростков. В данном направлении профилактики акцент сделан на популяризацию здорового образа жизни, проведение массовых городских акций, спортивных мероприятий, в том числе, направленных на организацию семейного досуга, среди которых:
-турнир «Хоккей в валенках» среди команд семей воспитанников молодёжно-подростковых клубов МБУ «Вариант» с участием Союза отцов Сургута.
-мероприятия, приуроченные ко Дню борьбы с наркоманией: онлайн проект #ProАнтинарк антинаркотической направленности в социальных сетях ВКонтакте и Телеграмм (ежегодно более 30 материалов и более 17 тыс. просмотров); участие в общероссийской антинаркотической акции «Сообщи, где торгуют смертью» (ежегодно около 30 мероприятий, с общим охватом более 11 тыс. человек); распространение памяток, демонстрация видеофильмов.
- городская акция «PROживи», в рамках которой традиционно организуется интерактивно-спортивная зона в парке «За Саймой» совместно с Центром общественного здоровья и медицинской профилактики: проводятся спортивные состязания, подвижные игры, эстафеты и интерактивные познавательные задания, дартс-викторина, распространяются раздаточные материалы (памятки, буклеты, календари) по пропаганде ЗОЖ и профилактике наркомании. Ежегодно принимают участие более 300 участников.
-Городская Спартакиада студенческой молодёжи «ZOV» объединила 8 команд образовательных учреждений высшего и среднего профессионального образования, состояла из 5 этапов по техническим и прикладным видам спорта и проводилась в течение 2 месяцев. 
-07.04. организована и проведена городская акция «Здоровое поколение», приуроченная ко Всемирному дню здоровья. Совместно с «Центром общественного здоровья и медицинской профилактики» организован интерактив по вопросам здоровьесбережения и опрос «Миф или Реальность» в ТРЦ «Сити Молл». 
</t>
  </si>
  <si>
    <t xml:space="preserve">1. Конкурс рисунков и плакатов: «Спорт-территория здоровья»;
2. День Здоровья «За трезвый разум, ясность мысли; за детство, спорт и радость жизни»;
3. Легкоатлетический пробег, посвященный международному дню борьбы с незаконным оборотом наркотиков;
4. Встреча родителей спортсменов МБУ СП СШОР № 1 с инспектором ОДН ООУП и ДН ОП-3 УМВД России по г. Сургуту по вопросам правовой ответственности несовершеннолетних; 
5. Встреча спортсменов МБУ СП СШОР №1 с инспектором ОДН ООУП и ДН ОП-3 УМВД России по г. Сургуту «Профилактика преступности и правонарушений в подростковой среде, в том числе противоправных деяний в состоянии алкогольного опьянения»;
6. Встреча Инсанова В. Н., Заслуженного деятеля физической культуры и спорта ХМАО-Югры со спортсменами учреждения на тему «Влияние спорта на формирование межличностных, межконфессиональных отношений среди молодежи»; 
7. Встреча Инсанова В. Н., Заслуженного деятеля физической культуры и спорта ХМАО-Югры со спортсменами учреждения на тему «Влияние спорта на формирование межличностных, межконфессиональных отношений среди молодежи»;
8. Конкурс и выставка  рисунков «Моя спортивная семья»;
9. Открытое первенство МБУ СП СШОР  «Югория» им. А.А. Пилояна по баскетболу среди девушек  2006 года рождения и моложе под девизом «Вредным привычкам  - нет!»; 
10. Открытое первенство города Сургута по баскетболу среди девушек до 15 лет (2009 года рождения и моложе) под девизом «Со спортом дружить - здоровым быть!»;
11. Презентация фотовыставки «Спорт против наркотиков»;
12. Открытое первенство города Сургута по баскетболу среди девушек до 17 лет (2007 года рождения и моложе) в рамках кампании «Спорт против наркотиков»;
13. Открытое первенство города Сургута по спортивной борьбе (вольная борьба) среди юношей до 14 лет, посвященное здоровьесбережению, «Спорт, движение, детвора – это лучшие друзья»; 
14. Соревнования по пионерболу «Бегом в лето».
</t>
  </si>
  <si>
    <t xml:space="preserve">1 этап социально-психологического тестирования (далее – СПТ) в 2023/24 учебном году прошли 19 358 человек, что составляет 100% от численности подлежащих тестированию. По итогам тестирования выявлено 485 несовершен-нолетних с высочайшей вероятностью проявлений рискового поведения (в 2022/23 учебном году – 156, в 2021/22 – 183). Увеличение численности детей «группы риска» обусловлено тем, что в используемую на всей территории РФ единую методику были внесены изменения. Второй этап запланирован на январь-май 2024 года.
</t>
  </si>
  <si>
    <t xml:space="preserve">В рамках реализации просветительской модели, которая предполагает обеспечение детей и подростков, их родителей (законных представителей) полной информацией о негативных последствиях употребления ПАВ, осуществляется следующая деятельность:
- размещаются информационные посты по пропаганде здорового образа жизни и профилактике наркомании, сниффинга в социальных сетях и на сайтах учреждений, курируемых департаментом; проводятся родительские собрания, педагогические советы (в учреждениях дополнительного образования), профилактические беседы, классные часы с учащимися и воспитанниками учреждений; публикуется полезная информация в родительских чатах и группах в социальных сетях.
- создаются и размещаются видеолектории по профилактике употребления психоактивных веществ «Наркомания – болезнь или преступление?».
- запущен цикл семинаров-практикумов по ответственному родительству, в рамках нового проекта Центра реализации профилактических программ «Школа Родителей в Сургуте». 
Проведен ряд просветительских семинаров-практикумов «Важно знать» для настоящих и будущих родителей в рамках проекта «Школа Родителей» на темы возникновения желания у подростков пробовать психоактивные вещества и способах помочь детям справиться с разного рода аддикциями. 
Используются следующие формы работы, как:
- групповые тренинги по безопасному поведению, направленные на профилактику вовлечения детей в опасные и рискованные ситуации при социальном взаимодействии со взрослыми и сверстниками. Тренинги проводятся тренером сети школ безопасности «Стоп угроза», специалистом по социальной работе МБУ «Вариант» Людмилой Горбань. С начала года проведено 27 тренингов.
- групповые тренинги по профилактике вовлечения подростков в химическую зависимость. Проводятся медицинским психологом БУ ХМАО – Югры «Сургутская клиническая психоневрологическая больница», специалистом по социальной работе МБУ «Вариант» Ольгой Шелюк. 
- тренинги как групповые, так и индивидуальные (для детей, испытывающих трудности в общении со сверстниками или семьёй), проводятся в рамках проекта управления молодёжной политики «ПРО.наставник».
Виртуальный эксперимент в социальных сетях «Моё решение» - мероприятие по профилактике правонарушений и преступлений среди несовершеннолетних, направленное на развитие навыков критического мышления, формирования у подростков умения выбирать свою позицию и умение ее отстоять (https://vk.com/wall-157353204_1553).
Познавательные контенты «Не поддайся соблазну», «Умей сказать «Нет!».
</t>
  </si>
  <si>
    <t xml:space="preserve">Проведено 2 онлайн-мероприятия, направленных на формирование здорового образа жизни "Наркомания-болезнь или преступление?" 
Охват 127 чел.
Материалы размещены:
1. на официальном сайте МАУ ПРСМ «Наше время»   
2. В группе в социальной сети «ВКонтакте»  
Охват 405чел.
Познавательный контент «Наркомания - болезнь или пре-ступление?» онлайн 270 просмотров
</t>
  </si>
  <si>
    <t xml:space="preserve">Групповые тренинги по безопасному поведению, направленные на профилактику вовлечения детей в опасные и рискованные ситуации при социальном взаимодействии со взрослыми и сверстниками. Тренинги проводятся тренером сети школ безопасности «Стоп угроза», специалистом по социальной работе МБУ «Вариант» Людмилой Горбань. С начала года проведено 27 тренингов.
Групповые тренинги по профилактике вовлечения подростков в химическую зависимость проводятся медицинским психологом БУ ХМАО – Югры «Сургутская клиническая психоневрологическая больница», специалистом по социальной работе МБУ «Вариант» Ольгой Шелюк. 
Тренинги как групповые, так и индивидуальные (для детей, испытывающих трудности в общении со сверстниками или семьёй), проводятся в рамках проекта управления молодёжной политики «ПРО.наставник».
Виртуальный эксперимент в социальных сетях «Моё решение» - мероприятие по профилактике правонарушений и преступлений среди несовершеннолетних, направленное на развитие навыков критического мышления, формирования у подростков умения выбирать свою позицию и умение ее отстоять (https://vk.com/wall-157353204_1553).
Познавательные контенты «Не поддайся соблазну», «Умей сказать «Нет!».
</t>
  </si>
  <si>
    <t xml:space="preserve">Изготовлено 3 аудиоролика, направленных на профилактику наркомании и формирование здорового образа жизни, трансляция осуществляется на радио «Рекорд», «Дорожное радио» (по 136 прокатов) и «Авторадио» (61 прокат) (охват – более 100 тыс. радиослушателей). 
На рекламных конструкциях города размещено 4 баннера антинаркотической направленности (пр-т Мира, ул. Ост-ровского, дом 45, ул. Григория Кукуевицкого, дом 12, ул. 50 лет ВЛКСМ, дом 13).
</t>
  </si>
  <si>
    <t xml:space="preserve">С лицами, подверженными немедицинскому употреблению наркотических средств и психотропных веществ, а также их окружением проводится индивидуальная профилактическая работа, а также мероприятия правового просветительского характера о предусмотренной законодательством ответственности за немедицинское потребление наркотических средств и психотропных веществ, их незаконный оборот, а также за уклонение от исполнения возложенной судом обязанностей пройти диагностику, лечение от наркомании и (или) реабилитацию.
С несовершеннолетними лицами, подверженным немедицинскому употреблению наркотических средств и психотропных веществ комиссией по делам несовершеннолетних и защите их прав при Администрации города Сургута организуется индивидуальная профилактическая работа, к которой при необходимости привлекаются образовательные учреждения, представители общественных организаций. Органами и учреждениям системы профилактики безнадзорности и правонарушений несовершеннолетних, являющимися соисполнителями индивидуальной профилактической программы,  обеспечивается проведение мероприятий с несовершеннолетними и их родителями (законными представителями), в том числе, направленные на максимальное вовлечение несовершеннолетних, находящихся в социально опасном положении и иной трудной жизненной ситуации, в отношении которых на основании постановлений комиссии организована индивидуальная профилактическая работа, в продуктивную занятость, досуговую деятельность. По теме противодействия незаконному обороту наркотиков, профилактики и лечения наркомании в средствах массовой информации в региональных и городских СМИ Сургута было опубликовано не менее 52 материалов, в том числе в газете «Сургутская трибуна», на интернет-порталах «СИА-ПРЕСС», «Новости Югры», в эфире ТК «Сургутинтерновости», ТРК «СургутИнформ-ТВ» и на других площадках.
В социальных сетях Администрации города и подведомственных организаций, на популярных медиаплощадках города, в числе которых «Мой Сургут», «Сургут24», «Муксун.фм», «86.ру» и других вышло не менее 40 сообщений, направленных на профилактику употребления наркотиков, формирование здорового образа жизни. 
Полезные ссылки на телефоны экстренных служб и центров реабилитации, методические рекомендации, памятки размещены на официальном портале Администрации города Сургута в разделах «Антинаркотическая комиссия Сургута», «Антинаркотическая деятельность».
</t>
  </si>
  <si>
    <t>Общественным организациям, осуществляющим деятельность в сфере профилактики наркомании, на постоянной основе оказывается имущественная, консультационная и информационная поддержка. Заключено соглашение о вза-имном сотрудничестве в сфере профилактики наркомании на территории города Сургута   с   Региональной обще-ственной организацией по профилактике и реабилитации лиц, страдающих заболеваниями наркоманией и алкого-лизмом «Чистый путь».</t>
  </si>
  <si>
    <t>В городе осуществляет деятельность волонтёрское антинаркотическое движение из числа студентов средних и высших образовательных организаций, осуществляющих свою деятельность на территории города с количеством участников 25 человек.</t>
  </si>
  <si>
    <t>Фактический уровень исполнения обусловлен
экономией сложившейся по факту уточнения стоимости контракта по НМЦК на основании коммерческих предложений, а так же по результату проведения аукциона на услуги охраны стационарных постов охраны общественного порядка</t>
  </si>
  <si>
    <t xml:space="preserve">1. Сведения об исполнении программных мероприятий, объеме финансирования муниципальной программы за 2023 год.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</si>
</sst>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13" x14ac:knownFonts="1">
    <font>
      <sz val="11"/>
      <color theme="1"/>
      <name val="Calibri"/>
      <family val="2"/>
      <charset val="204"/>
      <scheme val="minor"/>
    </font>
    <font>
      <u/>
      <sz val="11"/>
      <color theme="10"/>
      <name val="Calibri"/>
      <family val="2"/>
      <charset val="204"/>
      <scheme val="minor"/>
    </font>
    <font>
      <sz val="11"/>
      <color theme="1"/>
      <name val="Calibri"/>
      <family val="2"/>
      <charset val="204"/>
      <scheme val="minor"/>
    </font>
    <font>
      <sz val="10"/>
      <name val="Arial"/>
      <family val="2"/>
      <charset val="204"/>
    </font>
    <font>
      <sz val="14"/>
      <name val="Times New Roman"/>
      <family val="1"/>
      <charset val="204"/>
    </font>
    <font>
      <sz val="12"/>
      <name val="Times New Roman"/>
      <family val="1"/>
      <charset val="204"/>
    </font>
    <font>
      <sz val="11"/>
      <color theme="1"/>
      <name val="Calibri"/>
      <family val="2"/>
      <scheme val="minor"/>
    </font>
    <font>
      <sz val="12"/>
      <name val="Calibri"/>
      <family val="2"/>
      <charset val="204"/>
      <scheme val="minor"/>
    </font>
    <font>
      <sz val="12"/>
      <color rgb="FFFF0000"/>
      <name val="Times New Roman"/>
      <family val="1"/>
      <charset val="204"/>
    </font>
    <font>
      <sz val="14"/>
      <name val="Calibri"/>
      <family val="2"/>
      <charset val="204"/>
      <scheme val="minor"/>
    </font>
    <font>
      <sz val="12"/>
      <color theme="1"/>
      <name val="Calibri"/>
      <family val="2"/>
      <charset val="204"/>
      <scheme val="minor"/>
    </font>
    <font>
      <sz val="11"/>
      <name val="Calibri"/>
      <family val="2"/>
      <charset val="204"/>
      <scheme val="minor"/>
    </font>
    <font>
      <u val="singleAccounting"/>
      <sz val="12"/>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1" fillId="0" borderId="0" applyNumberFormat="0" applyFill="0" applyBorder="0" applyAlignment="0" applyProtection="0"/>
    <xf numFmtId="164" fontId="2"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6" fillId="0" borderId="0"/>
  </cellStyleXfs>
  <cellXfs count="128">
    <xf numFmtId="0" fontId="0" fillId="0" borderId="0" xfId="0"/>
    <xf numFmtId="0" fontId="7" fillId="0" borderId="0" xfId="0" applyFont="1" applyFill="1" applyBorder="1"/>
    <xf numFmtId="0" fontId="5" fillId="0" borderId="0" xfId="0" applyFont="1" applyFill="1" applyBorder="1"/>
    <xf numFmtId="164" fontId="5" fillId="0" borderId="0" xfId="0" applyNumberFormat="1" applyFont="1" applyFill="1" applyBorder="1"/>
    <xf numFmtId="2" fontId="5" fillId="0" borderId="0" xfId="0" applyNumberFormat="1" applyFont="1" applyFill="1" applyBorder="1"/>
    <xf numFmtId="0" fontId="9" fillId="0" borderId="0" xfId="0" applyFont="1" applyFill="1" applyBorder="1"/>
    <xf numFmtId="0" fontId="4" fillId="0" borderId="0" xfId="0" applyFont="1" applyFill="1" applyBorder="1" applyAlignment="1">
      <alignment horizontal="right"/>
    </xf>
    <xf numFmtId="0" fontId="9" fillId="0" borderId="0" xfId="0" applyFont="1" applyFill="1" applyBorder="1" applyAlignment="1">
      <alignment horizontal="center"/>
    </xf>
    <xf numFmtId="0" fontId="7" fillId="0" borderId="0" xfId="0" applyFont="1" applyFill="1" applyBorder="1" applyAlignment="1">
      <alignment horizontal="center"/>
    </xf>
    <xf numFmtId="0" fontId="5" fillId="0" borderId="0" xfId="6" applyFont="1" applyFill="1" applyBorder="1" applyAlignment="1">
      <alignment horizontal="center" vertical="center" wrapText="1"/>
    </xf>
    <xf numFmtId="0" fontId="5" fillId="0" borderId="0" xfId="0" applyFont="1" applyFill="1"/>
    <xf numFmtId="0" fontId="10" fillId="0" borderId="0" xfId="0" applyFont="1" applyFill="1" applyBorder="1"/>
    <xf numFmtId="0" fontId="11" fillId="0" borderId="0" xfId="0" applyFont="1"/>
    <xf numFmtId="0" fontId="11" fillId="0" borderId="0" xfId="0" applyFont="1" applyFill="1"/>
    <xf numFmtId="10" fontId="11" fillId="0" borderId="0" xfId="0" applyNumberFormat="1" applyFont="1" applyFill="1"/>
    <xf numFmtId="0" fontId="7" fillId="0" borderId="0" xfId="0" applyFont="1"/>
    <xf numFmtId="0" fontId="7" fillId="0" borderId="0" xfId="0" applyFont="1" applyFill="1"/>
    <xf numFmtId="10" fontId="7" fillId="0" borderId="0" xfId="0" applyNumberFormat="1" applyFont="1" applyFill="1"/>
    <xf numFmtId="0" fontId="5" fillId="0" borderId="1" xfId="0" applyFont="1" applyFill="1" applyBorder="1" applyAlignment="1">
      <alignment horizontal="center" vertical="top" wrapText="1"/>
    </xf>
    <xf numFmtId="10" fontId="5" fillId="0" borderId="1" xfId="0" applyNumberFormat="1" applyFont="1" applyFill="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NumberFormat="1" applyFont="1" applyBorder="1" applyAlignment="1">
      <alignment horizontal="center" vertical="top" wrapText="1"/>
    </xf>
    <xf numFmtId="0" fontId="5" fillId="0" borderId="1" xfId="0" applyNumberFormat="1" applyFont="1" applyFill="1" applyBorder="1" applyAlignment="1">
      <alignment horizontal="center" vertical="top" wrapText="1"/>
    </xf>
    <xf numFmtId="165" fontId="5" fillId="0" borderId="1" xfId="0" applyNumberFormat="1" applyFont="1" applyFill="1" applyBorder="1" applyAlignment="1">
      <alignment horizontal="left" vertical="top" wrapText="1"/>
    </xf>
    <xf numFmtId="0" fontId="5" fillId="0" borderId="1" xfId="0" applyFont="1" applyBorder="1" applyAlignment="1">
      <alignment vertical="top" wrapText="1"/>
    </xf>
    <xf numFmtId="0" fontId="5" fillId="0" borderId="3" xfId="0" applyFont="1" applyBorder="1" applyAlignment="1">
      <alignment vertical="top" wrapText="1"/>
    </xf>
    <xf numFmtId="165" fontId="5"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left" vertical="top" wrapText="1"/>
    </xf>
    <xf numFmtId="0" fontId="9" fillId="0" borderId="0" xfId="0" applyFont="1" applyFill="1" applyBorder="1" applyAlignment="1">
      <alignment vertical="top"/>
    </xf>
    <xf numFmtId="4" fontId="9" fillId="0" borderId="0" xfId="0" applyNumberFormat="1" applyFont="1" applyFill="1" applyBorder="1" applyAlignment="1">
      <alignment vertical="top"/>
    </xf>
    <xf numFmtId="10" fontId="9" fillId="0" borderId="0" xfId="5" applyNumberFormat="1" applyFont="1" applyFill="1" applyBorder="1" applyAlignment="1">
      <alignment vertical="top"/>
    </xf>
    <xf numFmtId="0" fontId="7" fillId="0" borderId="0" xfId="0" applyFont="1" applyFill="1" applyBorder="1" applyAlignment="1">
      <alignment vertical="top"/>
    </xf>
    <xf numFmtId="164" fontId="7" fillId="0" borderId="0" xfId="0" applyNumberFormat="1" applyFont="1" applyFill="1" applyBorder="1" applyAlignment="1">
      <alignment vertical="top"/>
    </xf>
    <xf numFmtId="4" fontId="7" fillId="0" borderId="0" xfId="0" applyNumberFormat="1" applyFont="1" applyFill="1" applyBorder="1" applyAlignment="1">
      <alignment vertical="top"/>
    </xf>
    <xf numFmtId="10" fontId="7" fillId="0" borderId="0" xfId="5" applyNumberFormat="1" applyFont="1" applyFill="1" applyBorder="1" applyAlignment="1">
      <alignment vertical="top"/>
    </xf>
    <xf numFmtId="0" fontId="0" fillId="0" borderId="0" xfId="0" applyAlignment="1">
      <alignment vertical="top"/>
    </xf>
    <xf numFmtId="0" fontId="9" fillId="0" borderId="0" xfId="0" applyFont="1" applyFill="1" applyBorder="1" applyAlignment="1">
      <alignment horizontal="left"/>
    </xf>
    <xf numFmtId="0" fontId="7" fillId="0" borderId="0" xfId="0" applyFont="1" applyFill="1" applyBorder="1" applyAlignment="1">
      <alignment horizontal="left"/>
    </xf>
    <xf numFmtId="164" fontId="8" fillId="0" borderId="1" xfId="2" applyFont="1" applyFill="1" applyBorder="1" applyAlignment="1">
      <alignment vertical="top" wrapText="1"/>
    </xf>
    <xf numFmtId="164" fontId="8" fillId="0" borderId="1" xfId="2" applyFont="1" applyFill="1" applyBorder="1" applyAlignment="1">
      <alignment vertical="top"/>
    </xf>
    <xf numFmtId="0" fontId="5" fillId="0" borderId="1" xfId="0" applyNumberFormat="1" applyFont="1" applyFill="1" applyBorder="1" applyAlignment="1">
      <alignment horizontal="left" vertical="top" wrapText="1"/>
    </xf>
    <xf numFmtId="0" fontId="5" fillId="0" borderId="1" xfId="2"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4" fontId="5" fillId="0" borderId="1" xfId="0" applyNumberFormat="1" applyFont="1" applyFill="1" applyBorder="1" applyAlignment="1">
      <alignment horizontal="center" vertical="center" wrapText="1"/>
    </xf>
    <xf numFmtId="10" fontId="5" fillId="0" borderId="1" xfId="5" applyNumberFormat="1" applyFont="1" applyFill="1" applyBorder="1" applyAlignment="1">
      <alignment horizontal="center" vertical="center" wrapText="1"/>
    </xf>
    <xf numFmtId="164" fontId="5" fillId="0" borderId="3" xfId="2" applyFont="1" applyFill="1" applyBorder="1" applyAlignment="1">
      <alignment vertical="top" wrapText="1"/>
    </xf>
    <xf numFmtId="164" fontId="5" fillId="0" borderId="1" xfId="2" applyFont="1" applyFill="1" applyBorder="1" applyAlignment="1">
      <alignment vertical="top" wrapText="1"/>
    </xf>
    <xf numFmtId="4" fontId="5" fillId="0" borderId="0" xfId="0" applyNumberFormat="1" applyFont="1" applyFill="1" applyAlignment="1">
      <alignment vertical="top"/>
    </xf>
    <xf numFmtId="4" fontId="5" fillId="0" borderId="1" xfId="0" applyNumberFormat="1" applyFont="1" applyFill="1" applyBorder="1" applyAlignment="1">
      <alignment vertical="top"/>
    </xf>
    <xf numFmtId="164" fontId="5" fillId="2" borderId="1" xfId="2" applyFont="1" applyFill="1" applyBorder="1" applyAlignment="1">
      <alignment vertical="top" wrapText="1"/>
    </xf>
    <xf numFmtId="4" fontId="5" fillId="2" borderId="0" xfId="0" applyNumberFormat="1" applyFont="1" applyFill="1" applyAlignment="1">
      <alignment vertical="top"/>
    </xf>
    <xf numFmtId="164" fontId="5" fillId="0" borderId="1" xfId="2" applyFont="1" applyFill="1" applyBorder="1" applyAlignment="1">
      <alignment vertical="top"/>
    </xf>
    <xf numFmtId="164" fontId="5" fillId="2" borderId="1" xfId="2" applyFont="1" applyFill="1" applyBorder="1" applyAlignment="1">
      <alignment vertical="top"/>
    </xf>
    <xf numFmtId="0" fontId="5" fillId="0" borderId="2" xfId="0" applyNumberFormat="1" applyFont="1" applyFill="1" applyBorder="1" applyAlignment="1">
      <alignment horizontal="left" vertical="top" wrapText="1"/>
    </xf>
    <xf numFmtId="164" fontId="12" fillId="0" borderId="1" xfId="2" applyFont="1" applyFill="1" applyBorder="1" applyAlignment="1">
      <alignment vertical="top" wrapText="1"/>
    </xf>
    <xf numFmtId="4" fontId="5" fillId="0" borderId="1" xfId="2" applyNumberFormat="1" applyFont="1" applyFill="1" applyBorder="1" applyAlignment="1">
      <alignment vertical="top" wrapText="1"/>
    </xf>
    <xf numFmtId="10" fontId="5" fillId="0" borderId="1" xfId="5" applyNumberFormat="1" applyFont="1" applyFill="1" applyBorder="1" applyAlignment="1">
      <alignment vertical="top" wrapText="1"/>
    </xf>
    <xf numFmtId="0" fontId="5" fillId="2" borderId="1" xfId="2" applyNumberFormat="1" applyFont="1" applyFill="1" applyBorder="1" applyAlignment="1">
      <alignment horizontal="center" vertical="top"/>
    </xf>
    <xf numFmtId="10" fontId="5" fillId="0" borderId="1" xfId="5" applyNumberFormat="1" applyFont="1" applyFill="1" applyBorder="1" applyAlignment="1">
      <alignment vertical="top"/>
    </xf>
    <xf numFmtId="0" fontId="5" fillId="0" borderId="4" xfId="0" applyFont="1" applyFill="1" applyBorder="1" applyAlignment="1">
      <alignment vertical="center" wrapText="1"/>
    </xf>
    <xf numFmtId="0" fontId="5" fillId="0" borderId="2"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164" fontId="5" fillId="0" borderId="2" xfId="2" applyFont="1" applyFill="1" applyBorder="1" applyAlignment="1">
      <alignment horizontal="center" vertical="top" wrapText="1"/>
    </xf>
    <xf numFmtId="164" fontId="5" fillId="0" borderId="3" xfId="2" applyFont="1" applyFill="1" applyBorder="1" applyAlignment="1">
      <alignment horizontal="center" vertical="top" wrapText="1"/>
    </xf>
    <xf numFmtId="0" fontId="5" fillId="0" borderId="2" xfId="0" applyNumberFormat="1" applyFont="1" applyFill="1" applyBorder="1" applyAlignment="1">
      <alignment horizontal="center" vertical="top" wrapText="1"/>
    </xf>
    <xf numFmtId="0" fontId="5" fillId="0" borderId="4" xfId="0" applyNumberFormat="1" applyFont="1" applyFill="1" applyBorder="1" applyAlignment="1">
      <alignment horizontal="center" vertical="top" wrapText="1"/>
    </xf>
    <xf numFmtId="0" fontId="5" fillId="0" borderId="3" xfId="0" applyNumberFormat="1" applyFont="1" applyFill="1" applyBorder="1" applyAlignment="1">
      <alignment horizontal="center"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164" fontId="5" fillId="0" borderId="1" xfId="2" applyFont="1" applyFill="1" applyBorder="1" applyAlignment="1">
      <alignment horizontal="center" vertical="center" wrapText="1"/>
    </xf>
    <xf numFmtId="0" fontId="5" fillId="0" borderId="1" xfId="0" applyNumberFormat="1" applyFont="1" applyFill="1" applyBorder="1" applyAlignment="1">
      <alignment horizontal="justify" vertical="top" wrapText="1"/>
    </xf>
    <xf numFmtId="0" fontId="5" fillId="0" borderId="2"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3" xfId="0" applyFont="1" applyFill="1" applyBorder="1" applyAlignment="1">
      <alignment horizontal="justify" vertical="top" wrapText="1"/>
    </xf>
    <xf numFmtId="0" fontId="5" fillId="0" borderId="2" xfId="0" applyNumberFormat="1" applyFont="1" applyFill="1" applyBorder="1" applyAlignment="1">
      <alignment horizontal="justify" vertical="top" wrapText="1"/>
    </xf>
    <xf numFmtId="0" fontId="5" fillId="0" borderId="4" xfId="0" applyNumberFormat="1" applyFont="1" applyFill="1" applyBorder="1" applyAlignment="1">
      <alignment horizontal="justify" vertical="top" wrapText="1"/>
    </xf>
    <xf numFmtId="0" fontId="5" fillId="0" borderId="3" xfId="0" applyNumberFormat="1" applyFont="1" applyFill="1" applyBorder="1" applyAlignment="1">
      <alignment horizontal="justify" vertical="top" wrapText="1"/>
    </xf>
    <xf numFmtId="0" fontId="7" fillId="0" borderId="3" xfId="0" applyFont="1" applyFill="1" applyBorder="1" applyAlignment="1">
      <alignment horizontal="left" vertical="top" wrapText="1"/>
    </xf>
    <xf numFmtId="164" fontId="5" fillId="0" borderId="2" xfId="2" applyFont="1" applyFill="1" applyBorder="1" applyAlignment="1">
      <alignment vertical="top" wrapText="1"/>
    </xf>
    <xf numFmtId="0" fontId="7" fillId="0" borderId="3" xfId="0" applyFont="1" applyFill="1" applyBorder="1" applyAlignment="1">
      <alignment vertical="top" wrapText="1"/>
    </xf>
    <xf numFmtId="4" fontId="5" fillId="0" borderId="2" xfId="2" applyNumberFormat="1" applyFont="1" applyFill="1" applyBorder="1" applyAlignment="1">
      <alignment vertical="top" wrapText="1"/>
    </xf>
    <xf numFmtId="10" fontId="5" fillId="0" borderId="2" xfId="5" applyNumberFormat="1" applyFont="1" applyFill="1" applyBorder="1" applyAlignment="1">
      <alignment vertical="top" wrapText="1"/>
    </xf>
    <xf numFmtId="10" fontId="7" fillId="0" borderId="3" xfId="5" applyNumberFormat="1" applyFont="1" applyFill="1" applyBorder="1" applyAlignment="1">
      <alignment vertical="top" wrapText="1"/>
    </xf>
    <xf numFmtId="164" fontId="5" fillId="0" borderId="4" xfId="2" applyFont="1" applyFill="1" applyBorder="1" applyAlignment="1">
      <alignment vertical="top" wrapText="1"/>
    </xf>
    <xf numFmtId="164" fontId="5" fillId="0" borderId="3" xfId="2" applyFont="1" applyFill="1" applyBorder="1" applyAlignment="1">
      <alignment vertical="top" wrapText="1"/>
    </xf>
    <xf numFmtId="0" fontId="7" fillId="0" borderId="4" xfId="0" applyFont="1" applyFill="1" applyBorder="1" applyAlignment="1">
      <alignment horizontal="justify" vertical="top"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NumberFormat="1" applyFont="1" applyFill="1" applyBorder="1" applyAlignment="1">
      <alignment horizontal="center" vertical="top" wrapText="1"/>
    </xf>
    <xf numFmtId="0" fontId="8" fillId="0" borderId="4" xfId="0" applyNumberFormat="1" applyFont="1" applyFill="1" applyBorder="1" applyAlignment="1">
      <alignment horizontal="justify" vertical="top" wrapText="1"/>
    </xf>
    <xf numFmtId="0" fontId="8" fillId="0" borderId="3" xfId="0" applyNumberFormat="1"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3" xfId="0" applyFont="1" applyFill="1" applyBorder="1" applyAlignment="1">
      <alignment horizontal="justify" vertical="top" wrapText="1"/>
    </xf>
    <xf numFmtId="0" fontId="4" fillId="0" borderId="0" xfId="0" applyFont="1" applyFill="1" applyBorder="1" applyAlignment="1">
      <alignment horizontal="center" vertical="center" wrapText="1"/>
    </xf>
    <xf numFmtId="164" fontId="4" fillId="0" borderId="0" xfId="0" applyNumberFormat="1" applyFont="1" applyFill="1" applyAlignment="1">
      <alignment horizontal="center"/>
    </xf>
    <xf numFmtId="0" fontId="4" fillId="0" borderId="0" xfId="0" applyFont="1" applyFill="1" applyAlignment="1">
      <alignment horizontal="center"/>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1" applyFont="1" applyFill="1" applyBorder="1" applyAlignment="1">
      <alignment horizontal="center" vertical="center"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7" fillId="0" borderId="3" xfId="0" applyFont="1" applyFill="1" applyBorder="1" applyAlignment="1">
      <alignment horizontal="justify" vertical="top" wrapText="1"/>
    </xf>
    <xf numFmtId="0" fontId="8" fillId="0" borderId="1" xfId="0" applyFont="1" applyFill="1" applyBorder="1" applyAlignment="1">
      <alignment horizontal="left" vertical="top" wrapText="1"/>
    </xf>
    <xf numFmtId="164"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164" fontId="5" fillId="0" borderId="2" xfId="0" applyNumberFormat="1" applyFont="1" applyFill="1" applyBorder="1" applyAlignment="1">
      <alignment horizontal="center" vertical="center"/>
    </xf>
    <xf numFmtId="164" fontId="5" fillId="0" borderId="2" xfId="2" applyFont="1" applyFill="1" applyBorder="1" applyAlignment="1">
      <alignment horizontal="center" vertical="center" wrapText="1"/>
    </xf>
    <xf numFmtId="164" fontId="5" fillId="0" borderId="4" xfId="2" applyFont="1" applyFill="1" applyBorder="1" applyAlignment="1">
      <alignment horizontal="center" vertical="center" wrapText="1"/>
    </xf>
    <xf numFmtId="164" fontId="5" fillId="0" borderId="3" xfId="2"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1" xfId="0" applyFont="1" applyBorder="1" applyAlignment="1">
      <alignment horizontal="center" vertical="top" wrapText="1"/>
    </xf>
  </cellXfs>
  <cellStyles count="7">
    <cellStyle name="Гиперссылка" xfId="1" builtinId="8"/>
    <cellStyle name="Обычный" xfId="0" builtinId="0"/>
    <cellStyle name="Обычный 2" xfId="3"/>
    <cellStyle name="Обычный 2 2" xfId="6"/>
    <cellStyle name="Обычный 5" xfId="4"/>
    <cellStyle name="Процентный" xfId="5" builtinId="5"/>
    <cellStyle name="Финансовый" xfId="2" builtinId="3"/>
  </cellStyles>
  <dxfs count="0"/>
  <tableStyles count="0" defaultTableStyle="TableStyleMedium2" defaultPivotStyle="PivotStyleLight16"/>
  <colors>
    <mruColors>
      <color rgb="FFFF00FF"/>
      <color rgb="FFFF0000"/>
      <color rgb="FF3366FF"/>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obileonline.garant.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M223"/>
  <sheetViews>
    <sheetView tabSelected="1" view="pageBreakPreview" zoomScale="69" zoomScaleNormal="142" zoomScaleSheetLayoutView="69" workbookViewId="0">
      <pane xSplit="1" ySplit="6" topLeftCell="B190" activePane="bottomRight" state="frozen"/>
      <selection pane="topRight" activeCell="B1" sqref="B1"/>
      <selection pane="bottomLeft" activeCell="A6" sqref="A6"/>
      <selection pane="bottomRight" activeCell="A3" sqref="A3:J3"/>
    </sheetView>
  </sheetViews>
  <sheetFormatPr defaultRowHeight="15.75" x14ac:dyDescent="0.25"/>
  <cols>
    <col min="1" max="1" width="56.7109375" style="1" customWidth="1"/>
    <col min="2" max="2" width="31.42578125" style="39" customWidth="1"/>
    <col min="3" max="3" width="24.42578125" style="8" customWidth="1"/>
    <col min="4" max="4" width="19.140625" style="33" customWidth="1"/>
    <col min="5" max="5" width="19.7109375" style="33" customWidth="1"/>
    <col min="6" max="6" width="19.28515625" style="33" customWidth="1"/>
    <col min="7" max="7" width="16.42578125" style="35" customWidth="1"/>
    <col min="8" max="8" width="9.42578125" style="36" customWidth="1"/>
    <col min="9" max="9" width="48.7109375" style="1" customWidth="1"/>
    <col min="10" max="10" width="119.7109375" style="1" customWidth="1"/>
    <col min="11" max="11" width="19.7109375" style="1" customWidth="1"/>
    <col min="12" max="12" width="9.140625" style="1" customWidth="1"/>
    <col min="13" max="13" width="0.28515625" style="1" customWidth="1"/>
    <col min="14" max="16384" width="9.140625" style="1"/>
  </cols>
  <sheetData>
    <row r="1" spans="1:13" s="5" customFormat="1" ht="18.75" x14ac:dyDescent="0.3">
      <c r="B1" s="38"/>
      <c r="C1" s="7"/>
      <c r="D1" s="30"/>
      <c r="E1" s="30"/>
      <c r="F1" s="30"/>
      <c r="G1" s="31"/>
      <c r="H1" s="32"/>
      <c r="J1" s="6"/>
    </row>
    <row r="2" spans="1:13" s="5" customFormat="1" ht="41.25" customHeight="1" x14ac:dyDescent="0.3">
      <c r="A2" s="108" t="s">
        <v>65</v>
      </c>
      <c r="B2" s="108"/>
      <c r="C2" s="108"/>
      <c r="D2" s="108"/>
      <c r="E2" s="108"/>
      <c r="F2" s="108"/>
      <c r="G2" s="108"/>
      <c r="H2" s="108"/>
      <c r="I2" s="108"/>
      <c r="J2" s="108"/>
    </row>
    <row r="3" spans="1:13" s="5" customFormat="1" ht="18.75" x14ac:dyDescent="0.3">
      <c r="A3" s="109" t="s">
        <v>193</v>
      </c>
      <c r="B3" s="110"/>
      <c r="C3" s="110"/>
      <c r="D3" s="110"/>
      <c r="E3" s="110"/>
      <c r="F3" s="110"/>
      <c r="G3" s="110"/>
      <c r="H3" s="110"/>
      <c r="I3" s="110"/>
      <c r="J3" s="110"/>
    </row>
    <row r="4" spans="1:13" x14ac:dyDescent="0.25">
      <c r="A4" s="81" t="s">
        <v>0</v>
      </c>
      <c r="B4" s="81" t="s">
        <v>6</v>
      </c>
      <c r="C4" s="68" t="s">
        <v>10</v>
      </c>
      <c r="D4" s="112" t="s">
        <v>1</v>
      </c>
      <c r="E4" s="112"/>
      <c r="F4" s="112"/>
      <c r="G4" s="112"/>
      <c r="H4" s="112"/>
      <c r="I4" s="113" t="s">
        <v>9</v>
      </c>
      <c r="J4" s="68" t="s">
        <v>5</v>
      </c>
      <c r="K4" s="2"/>
      <c r="L4" s="2"/>
      <c r="M4" s="2"/>
    </row>
    <row r="5" spans="1:13" ht="15.75" customHeight="1" x14ac:dyDescent="0.25">
      <c r="A5" s="81"/>
      <c r="B5" s="81"/>
      <c r="C5" s="69"/>
      <c r="D5" s="81" t="s">
        <v>62</v>
      </c>
      <c r="E5" s="81" t="s">
        <v>63</v>
      </c>
      <c r="F5" s="81" t="s">
        <v>64</v>
      </c>
      <c r="G5" s="112" t="s">
        <v>2</v>
      </c>
      <c r="H5" s="112"/>
      <c r="I5" s="113"/>
      <c r="J5" s="69"/>
      <c r="K5" s="2"/>
      <c r="L5" s="2"/>
      <c r="M5" s="2"/>
    </row>
    <row r="6" spans="1:13" ht="34.5" customHeight="1" x14ac:dyDescent="0.25">
      <c r="A6" s="81"/>
      <c r="B6" s="81"/>
      <c r="C6" s="70"/>
      <c r="D6" s="81"/>
      <c r="E6" s="81"/>
      <c r="F6" s="81"/>
      <c r="G6" s="45" t="s">
        <v>3</v>
      </c>
      <c r="H6" s="46" t="s">
        <v>4</v>
      </c>
      <c r="I6" s="113"/>
      <c r="J6" s="70"/>
      <c r="K6" s="2"/>
      <c r="L6" s="2"/>
      <c r="M6" s="2"/>
    </row>
    <row r="7" spans="1:13" ht="23.25" customHeight="1" x14ac:dyDescent="0.25">
      <c r="A7" s="111" t="s">
        <v>61</v>
      </c>
      <c r="B7" s="44" t="s">
        <v>7</v>
      </c>
      <c r="C7" s="76" t="s">
        <v>139</v>
      </c>
      <c r="D7" s="48">
        <f>D8+D9</f>
        <v>822585.41999999993</v>
      </c>
      <c r="E7" s="48">
        <f>E8+E9</f>
        <v>851053.26</v>
      </c>
      <c r="F7" s="48">
        <f>F8+F9</f>
        <v>811255.56</v>
      </c>
      <c r="G7" s="57">
        <f>F7-E7</f>
        <v>-39797.699999999953</v>
      </c>
      <c r="H7" s="58">
        <f>G7/E7</f>
        <v>-4.6762878271566638E-2</v>
      </c>
      <c r="I7" s="71" t="s">
        <v>192</v>
      </c>
      <c r="J7" s="71" t="s">
        <v>101</v>
      </c>
      <c r="K7" s="2"/>
      <c r="L7" s="2"/>
      <c r="M7" s="2"/>
    </row>
    <row r="8" spans="1:13" ht="60" customHeight="1" x14ac:dyDescent="0.25">
      <c r="A8" s="111"/>
      <c r="B8" s="42" t="s">
        <v>8</v>
      </c>
      <c r="C8" s="77"/>
      <c r="D8" s="48">
        <v>334000</v>
      </c>
      <c r="E8" s="48">
        <v>167000</v>
      </c>
      <c r="F8" s="48">
        <v>167000</v>
      </c>
      <c r="G8" s="57">
        <f t="shared" ref="G8:G45" si="0">F8-E8</f>
        <v>0</v>
      </c>
      <c r="H8" s="58">
        <f t="shared" ref="H8:H13" si="1">G8/E8</f>
        <v>0</v>
      </c>
      <c r="I8" s="114"/>
      <c r="J8" s="72"/>
      <c r="K8" s="2"/>
      <c r="L8" s="2"/>
      <c r="M8" s="2"/>
    </row>
    <row r="9" spans="1:13" ht="136.5" customHeight="1" x14ac:dyDescent="0.25">
      <c r="A9" s="111"/>
      <c r="B9" s="42" t="s">
        <v>11</v>
      </c>
      <c r="C9" s="78"/>
      <c r="D9" s="48">
        <v>488585.42</v>
      </c>
      <c r="E9" s="48">
        <v>684053.26</v>
      </c>
      <c r="F9" s="48">
        <v>644255.56000000006</v>
      </c>
      <c r="G9" s="57">
        <f t="shared" si="0"/>
        <v>-39797.699999999953</v>
      </c>
      <c r="H9" s="58">
        <f t="shared" si="1"/>
        <v>-5.8179241774244238E-2</v>
      </c>
      <c r="I9" s="115"/>
      <c r="J9" s="73"/>
      <c r="K9" s="2"/>
      <c r="L9" s="2"/>
      <c r="M9" s="2"/>
    </row>
    <row r="10" spans="1:13" x14ac:dyDescent="0.25">
      <c r="A10" s="111" t="s">
        <v>131</v>
      </c>
      <c r="B10" s="42" t="s">
        <v>7</v>
      </c>
      <c r="C10" s="76" t="s">
        <v>139</v>
      </c>
      <c r="D10" s="47">
        <f>D11+D12</f>
        <v>3588000</v>
      </c>
      <c r="E10" s="47">
        <f>E11+E12</f>
        <v>3669880</v>
      </c>
      <c r="F10" s="47">
        <f>F11+F12</f>
        <v>3588000</v>
      </c>
      <c r="G10" s="57">
        <f t="shared" si="0"/>
        <v>-81880</v>
      </c>
      <c r="H10" s="58">
        <f t="shared" si="1"/>
        <v>-2.2311356229631485E-2</v>
      </c>
      <c r="I10" s="68" t="s">
        <v>12</v>
      </c>
      <c r="J10" s="71" t="s">
        <v>102</v>
      </c>
      <c r="K10" s="2"/>
      <c r="L10" s="2"/>
      <c r="M10" s="2"/>
    </row>
    <row r="11" spans="1:13" ht="51" customHeight="1" x14ac:dyDescent="0.25">
      <c r="A11" s="111"/>
      <c r="B11" s="43" t="s">
        <v>8</v>
      </c>
      <c r="C11" s="77"/>
      <c r="D11" s="48">
        <v>0</v>
      </c>
      <c r="E11" s="48">
        <v>0</v>
      </c>
      <c r="F11" s="48">
        <v>0</v>
      </c>
      <c r="G11" s="48">
        <v>0</v>
      </c>
      <c r="H11" s="48">
        <v>0</v>
      </c>
      <c r="I11" s="69"/>
      <c r="J11" s="72"/>
      <c r="K11" s="2"/>
      <c r="L11" s="2"/>
      <c r="M11" s="2"/>
    </row>
    <row r="12" spans="1:13" ht="36.75" customHeight="1" x14ac:dyDescent="0.25">
      <c r="A12" s="111"/>
      <c r="B12" s="43" t="s">
        <v>11</v>
      </c>
      <c r="C12" s="78"/>
      <c r="D12" s="48">
        <v>3588000</v>
      </c>
      <c r="E12" s="48">
        <v>3669880</v>
      </c>
      <c r="F12" s="48">
        <v>3588000</v>
      </c>
      <c r="G12" s="57">
        <f t="shared" si="0"/>
        <v>-81880</v>
      </c>
      <c r="H12" s="58">
        <f t="shared" si="1"/>
        <v>-2.2311356229631485E-2</v>
      </c>
      <c r="I12" s="70"/>
      <c r="J12" s="73"/>
      <c r="K12" s="2"/>
      <c r="L12" s="2"/>
      <c r="M12" s="2"/>
    </row>
    <row r="13" spans="1:13" ht="15.75" customHeight="1" x14ac:dyDescent="0.25">
      <c r="A13" s="111" t="s">
        <v>130</v>
      </c>
      <c r="B13" s="42" t="s">
        <v>7</v>
      </c>
      <c r="C13" s="76" t="s">
        <v>139</v>
      </c>
      <c r="D13" s="48">
        <f>D14+D15</f>
        <v>19510</v>
      </c>
      <c r="E13" s="48">
        <f>E14+E15</f>
        <v>15086</v>
      </c>
      <c r="F13" s="48">
        <f>F14+F15</f>
        <v>15086</v>
      </c>
      <c r="G13" s="57">
        <f t="shared" si="0"/>
        <v>0</v>
      </c>
      <c r="H13" s="58">
        <f t="shared" si="1"/>
        <v>0</v>
      </c>
      <c r="I13" s="68" t="s">
        <v>12</v>
      </c>
      <c r="J13" s="71" t="s">
        <v>103</v>
      </c>
      <c r="K13" s="2"/>
      <c r="L13" s="2"/>
      <c r="M13" s="2"/>
    </row>
    <row r="14" spans="1:13" ht="52.5" customHeight="1" x14ac:dyDescent="0.25">
      <c r="A14" s="111"/>
      <c r="B14" s="42" t="s">
        <v>8</v>
      </c>
      <c r="C14" s="77"/>
      <c r="D14" s="48">
        <v>0</v>
      </c>
      <c r="E14" s="48">
        <v>0</v>
      </c>
      <c r="F14" s="48">
        <v>0</v>
      </c>
      <c r="G14" s="48">
        <v>0</v>
      </c>
      <c r="H14" s="48">
        <v>0</v>
      </c>
      <c r="I14" s="69"/>
      <c r="J14" s="72"/>
      <c r="K14" s="2"/>
      <c r="L14" s="2"/>
      <c r="M14" s="2"/>
    </row>
    <row r="15" spans="1:13" ht="38.25" customHeight="1" x14ac:dyDescent="0.25">
      <c r="A15" s="111"/>
      <c r="B15" s="42" t="s">
        <v>11</v>
      </c>
      <c r="C15" s="78"/>
      <c r="D15" s="48">
        <v>19510</v>
      </c>
      <c r="E15" s="48">
        <v>15086</v>
      </c>
      <c r="F15" s="48">
        <v>15086</v>
      </c>
      <c r="G15" s="57">
        <f t="shared" si="0"/>
        <v>0</v>
      </c>
      <c r="H15" s="58">
        <f>G15/E15</f>
        <v>0</v>
      </c>
      <c r="I15" s="70"/>
      <c r="J15" s="73"/>
      <c r="K15" s="2"/>
      <c r="L15" s="2"/>
      <c r="M15" s="2"/>
    </row>
    <row r="16" spans="1:13" x14ac:dyDescent="0.25">
      <c r="A16" s="62" t="s">
        <v>132</v>
      </c>
      <c r="B16" s="42" t="s">
        <v>7</v>
      </c>
      <c r="C16" s="76" t="s">
        <v>139</v>
      </c>
      <c r="D16" s="47">
        <f>D17+D18</f>
        <v>106652</v>
      </c>
      <c r="E16" s="47">
        <f>E17+E18</f>
        <v>24772</v>
      </c>
      <c r="F16" s="47">
        <f>F17+F18</f>
        <v>24600</v>
      </c>
      <c r="G16" s="57">
        <f t="shared" si="0"/>
        <v>-172</v>
      </c>
      <c r="H16" s="58">
        <f>G16/E16</f>
        <v>-6.9433231067334089E-3</v>
      </c>
      <c r="I16" s="68" t="s">
        <v>12</v>
      </c>
      <c r="J16" s="71" t="s">
        <v>104</v>
      </c>
      <c r="K16" s="2"/>
      <c r="L16" s="2"/>
      <c r="M16" s="2"/>
    </row>
    <row r="17" spans="1:13" ht="47.25" x14ac:dyDescent="0.25">
      <c r="A17" s="63"/>
      <c r="B17" s="42" t="s">
        <v>8</v>
      </c>
      <c r="C17" s="77"/>
      <c r="D17" s="48">
        <v>0</v>
      </c>
      <c r="E17" s="48">
        <v>0</v>
      </c>
      <c r="F17" s="48">
        <v>0</v>
      </c>
      <c r="G17" s="57">
        <f t="shared" si="0"/>
        <v>0</v>
      </c>
      <c r="H17" s="48">
        <v>0</v>
      </c>
      <c r="I17" s="69"/>
      <c r="J17" s="72"/>
      <c r="K17" s="2"/>
      <c r="L17" s="2"/>
      <c r="M17" s="2"/>
    </row>
    <row r="18" spans="1:13" ht="48" customHeight="1" x14ac:dyDescent="0.25">
      <c r="A18" s="64"/>
      <c r="B18" s="42" t="s">
        <v>11</v>
      </c>
      <c r="C18" s="78"/>
      <c r="D18" s="47">
        <v>106652</v>
      </c>
      <c r="E18" s="47">
        <v>24772</v>
      </c>
      <c r="F18" s="47">
        <v>24600</v>
      </c>
      <c r="G18" s="57">
        <f t="shared" si="0"/>
        <v>-172</v>
      </c>
      <c r="H18" s="58">
        <f t="shared" ref="H18:H26" si="2">G18/E18</f>
        <v>-6.9433231067334089E-3</v>
      </c>
      <c r="I18" s="70"/>
      <c r="J18" s="73"/>
      <c r="K18" s="2"/>
      <c r="L18" s="2"/>
      <c r="M18" s="2"/>
    </row>
    <row r="19" spans="1:13" x14ac:dyDescent="0.25">
      <c r="A19" s="62" t="s">
        <v>133</v>
      </c>
      <c r="B19" s="42" t="s">
        <v>7</v>
      </c>
      <c r="C19" s="76" t="s">
        <v>46</v>
      </c>
      <c r="D19" s="47">
        <f>D21+D20</f>
        <v>15977821.560000001</v>
      </c>
      <c r="E19" s="47">
        <f>E20+E21</f>
        <v>16215434.720000001</v>
      </c>
      <c r="F19" s="47">
        <f>F20+F21</f>
        <v>16148288.189999999</v>
      </c>
      <c r="G19" s="57">
        <f t="shared" si="0"/>
        <v>-67146.530000001192</v>
      </c>
      <c r="H19" s="58">
        <f t="shared" si="2"/>
        <v>-4.1409022427985323E-3</v>
      </c>
      <c r="I19" s="68" t="s">
        <v>12</v>
      </c>
      <c r="J19" s="68" t="s">
        <v>12</v>
      </c>
      <c r="K19" s="2"/>
      <c r="L19" s="2"/>
      <c r="M19" s="2"/>
    </row>
    <row r="20" spans="1:13" ht="47.25" x14ac:dyDescent="0.25">
      <c r="A20" s="63"/>
      <c r="B20" s="42" t="s">
        <v>8</v>
      </c>
      <c r="C20" s="77"/>
      <c r="D20" s="48">
        <f>D23+D26+D29+D32</f>
        <v>12262200</v>
      </c>
      <c r="E20" s="48">
        <f>E23+E26+E29+E32</f>
        <v>12430900</v>
      </c>
      <c r="F20" s="48">
        <v>12427924.369999999</v>
      </c>
      <c r="G20" s="57">
        <f t="shared" si="0"/>
        <v>-2975.6300000008196</v>
      </c>
      <c r="H20" s="58">
        <f t="shared" si="2"/>
        <v>-2.3937365757916319E-4</v>
      </c>
      <c r="I20" s="69"/>
      <c r="J20" s="69"/>
      <c r="K20" s="2"/>
      <c r="L20" s="2"/>
      <c r="M20" s="2"/>
    </row>
    <row r="21" spans="1:13" ht="102.75" customHeight="1" x14ac:dyDescent="0.25">
      <c r="A21" s="64"/>
      <c r="B21" s="42" t="s">
        <v>11</v>
      </c>
      <c r="C21" s="78"/>
      <c r="D21" s="48">
        <f>D24+D27+D30+D33</f>
        <v>3715621.56</v>
      </c>
      <c r="E21" s="48">
        <f>E24+E27+E30+E33</f>
        <v>3784534.72</v>
      </c>
      <c r="F21" s="48">
        <f>F24+F27+F30+F33</f>
        <v>3720363.82</v>
      </c>
      <c r="G21" s="57">
        <f t="shared" si="0"/>
        <v>-64170.900000000373</v>
      </c>
      <c r="H21" s="58">
        <f t="shared" si="2"/>
        <v>-1.6956087008761903E-2</v>
      </c>
      <c r="I21" s="70"/>
      <c r="J21" s="70"/>
      <c r="K21" s="2"/>
      <c r="L21" s="2"/>
      <c r="M21" s="2"/>
    </row>
    <row r="22" spans="1:13" x14ac:dyDescent="0.25">
      <c r="A22" s="87" t="s">
        <v>24</v>
      </c>
      <c r="B22" s="42" t="s">
        <v>7</v>
      </c>
      <c r="C22" s="76" t="s">
        <v>46</v>
      </c>
      <c r="D22" s="48">
        <f>D23+D24</f>
        <v>15332723.23</v>
      </c>
      <c r="E22" s="48">
        <f>E23+E24</f>
        <v>15570336.390000001</v>
      </c>
      <c r="F22" s="48">
        <f>F23+F24</f>
        <v>15505394.300000001</v>
      </c>
      <c r="G22" s="57">
        <f t="shared" si="0"/>
        <v>-64942.089999999851</v>
      </c>
      <c r="H22" s="58">
        <f t="shared" si="2"/>
        <v>-4.1708854820701694E-3</v>
      </c>
      <c r="I22" s="68" t="s">
        <v>12</v>
      </c>
      <c r="J22" s="84" t="s">
        <v>67</v>
      </c>
      <c r="K22" s="2"/>
      <c r="L22" s="2"/>
      <c r="M22" s="2"/>
    </row>
    <row r="23" spans="1:13" ht="47.25" x14ac:dyDescent="0.25">
      <c r="A23" s="88"/>
      <c r="B23" s="42" t="s">
        <v>8</v>
      </c>
      <c r="C23" s="77"/>
      <c r="D23" s="49">
        <v>11617101.67</v>
      </c>
      <c r="E23" s="48">
        <v>11785801.67</v>
      </c>
      <c r="F23" s="48">
        <v>11785030.48</v>
      </c>
      <c r="G23" s="57">
        <f t="shared" si="0"/>
        <v>-771.18999999947846</v>
      </c>
      <c r="H23" s="58">
        <f t="shared" si="2"/>
        <v>-6.5433817876173249E-5</v>
      </c>
      <c r="I23" s="69"/>
      <c r="J23" s="85"/>
      <c r="K23" s="2"/>
      <c r="L23" s="2"/>
      <c r="M23" s="2"/>
    </row>
    <row r="24" spans="1:13" ht="31.5" x14ac:dyDescent="0.25">
      <c r="A24" s="89"/>
      <c r="B24" s="42" t="s">
        <v>11</v>
      </c>
      <c r="C24" s="78"/>
      <c r="D24" s="50">
        <v>3715621.56</v>
      </c>
      <c r="E24" s="48">
        <v>3784534.72</v>
      </c>
      <c r="F24" s="48">
        <v>3720363.82</v>
      </c>
      <c r="G24" s="57">
        <f t="shared" si="0"/>
        <v>-64170.900000000373</v>
      </c>
      <c r="H24" s="58">
        <f t="shared" si="2"/>
        <v>-1.6956087008761903E-2</v>
      </c>
      <c r="I24" s="70"/>
      <c r="J24" s="86"/>
      <c r="K24" s="2"/>
      <c r="L24" s="2"/>
      <c r="M24" s="2"/>
    </row>
    <row r="25" spans="1:13" x14ac:dyDescent="0.25">
      <c r="A25" s="87" t="s">
        <v>25</v>
      </c>
      <c r="B25" s="42" t="s">
        <v>7</v>
      </c>
      <c r="C25" s="76" t="s">
        <v>20</v>
      </c>
      <c r="D25" s="48">
        <f>D26+D27</f>
        <v>337163.8</v>
      </c>
      <c r="E25" s="48">
        <f>E26+E27</f>
        <v>339193.86</v>
      </c>
      <c r="F25" s="48">
        <f>F26+F27</f>
        <v>338555.67</v>
      </c>
      <c r="G25" s="57">
        <f t="shared" si="0"/>
        <v>-638.19000000000233</v>
      </c>
      <c r="H25" s="58">
        <f t="shared" si="2"/>
        <v>-1.8814904255637244E-3</v>
      </c>
      <c r="I25" s="68" t="s">
        <v>12</v>
      </c>
      <c r="J25" s="84" t="s">
        <v>68</v>
      </c>
      <c r="K25" s="2"/>
      <c r="L25" s="2"/>
      <c r="M25" s="2"/>
    </row>
    <row r="26" spans="1:13" ht="50.25" customHeight="1" x14ac:dyDescent="0.25">
      <c r="A26" s="88"/>
      <c r="B26" s="42" t="s">
        <v>8</v>
      </c>
      <c r="C26" s="77"/>
      <c r="D26" s="49">
        <v>337163.8</v>
      </c>
      <c r="E26" s="48">
        <v>339193.86</v>
      </c>
      <c r="F26" s="48">
        <v>338555.67</v>
      </c>
      <c r="G26" s="57">
        <f t="shared" si="0"/>
        <v>-638.19000000000233</v>
      </c>
      <c r="H26" s="58">
        <f t="shared" si="2"/>
        <v>-1.8814904255637244E-3</v>
      </c>
      <c r="I26" s="69"/>
      <c r="J26" s="85"/>
      <c r="K26" s="2"/>
      <c r="L26" s="2"/>
      <c r="M26" s="2"/>
    </row>
    <row r="27" spans="1:13" ht="31.5" x14ac:dyDescent="0.25">
      <c r="A27" s="89"/>
      <c r="B27" s="42" t="s">
        <v>11</v>
      </c>
      <c r="C27" s="78"/>
      <c r="D27" s="48">
        <v>0</v>
      </c>
      <c r="E27" s="48">
        <v>0</v>
      </c>
      <c r="F27" s="48">
        <v>0</v>
      </c>
      <c r="G27" s="48">
        <v>0</v>
      </c>
      <c r="H27" s="48">
        <v>0</v>
      </c>
      <c r="I27" s="70"/>
      <c r="J27" s="86"/>
      <c r="K27" s="2"/>
      <c r="L27" s="2"/>
      <c r="M27" s="2"/>
    </row>
    <row r="28" spans="1:13" x14ac:dyDescent="0.25">
      <c r="A28" s="62" t="s">
        <v>26</v>
      </c>
      <c r="B28" s="42" t="s">
        <v>7</v>
      </c>
      <c r="C28" s="76" t="s">
        <v>21</v>
      </c>
      <c r="D28" s="48">
        <f>D29+D30</f>
        <v>307934.53000000003</v>
      </c>
      <c r="E28" s="48">
        <f>E29+E30</f>
        <v>305904.46999999997</v>
      </c>
      <c r="F28" s="48">
        <f>F29+F30</f>
        <v>304338.21999999997</v>
      </c>
      <c r="G28" s="57">
        <f t="shared" si="0"/>
        <v>-1566.25</v>
      </c>
      <c r="H28" s="58">
        <f>G28/E28</f>
        <v>-5.1200624822514036E-3</v>
      </c>
      <c r="I28" s="68" t="s">
        <v>12</v>
      </c>
      <c r="J28" s="84" t="s">
        <v>166</v>
      </c>
      <c r="K28" s="2"/>
      <c r="L28" s="2"/>
      <c r="M28" s="2"/>
    </row>
    <row r="29" spans="1:13" ht="47.25" x14ac:dyDescent="0.25">
      <c r="A29" s="63"/>
      <c r="B29" s="42" t="s">
        <v>8</v>
      </c>
      <c r="C29" s="77"/>
      <c r="D29" s="49">
        <v>307934.53000000003</v>
      </c>
      <c r="E29" s="48">
        <v>305904.46999999997</v>
      </c>
      <c r="F29" s="48">
        <v>304338.21999999997</v>
      </c>
      <c r="G29" s="57">
        <f t="shared" si="0"/>
        <v>-1566.25</v>
      </c>
      <c r="H29" s="58">
        <f>G29/E29</f>
        <v>-5.1200624822514036E-3</v>
      </c>
      <c r="I29" s="69"/>
      <c r="J29" s="85"/>
      <c r="K29" s="2"/>
      <c r="L29" s="2"/>
      <c r="M29" s="2"/>
    </row>
    <row r="30" spans="1:13" ht="31.5" x14ac:dyDescent="0.25">
      <c r="A30" s="64"/>
      <c r="B30" s="42" t="s">
        <v>11</v>
      </c>
      <c r="C30" s="78"/>
      <c r="D30" s="48">
        <v>0</v>
      </c>
      <c r="E30" s="48">
        <v>0</v>
      </c>
      <c r="F30" s="48">
        <v>0</v>
      </c>
      <c r="G30" s="48">
        <v>0</v>
      </c>
      <c r="H30" s="48">
        <v>0</v>
      </c>
      <c r="I30" s="70"/>
      <c r="J30" s="86"/>
      <c r="K30" s="2"/>
      <c r="L30" s="2"/>
      <c r="M30" s="2"/>
    </row>
    <row r="31" spans="1:13" x14ac:dyDescent="0.25">
      <c r="A31" s="87" t="s">
        <v>27</v>
      </c>
      <c r="B31" s="42" t="s">
        <v>7</v>
      </c>
      <c r="C31" s="76" t="s">
        <v>46</v>
      </c>
      <c r="D31" s="48">
        <v>0</v>
      </c>
      <c r="E31" s="48">
        <v>0</v>
      </c>
      <c r="F31" s="48">
        <v>0</v>
      </c>
      <c r="G31" s="48">
        <v>0</v>
      </c>
      <c r="H31" s="48">
        <v>0</v>
      </c>
      <c r="I31" s="68" t="s">
        <v>12</v>
      </c>
      <c r="J31" s="84" t="s">
        <v>69</v>
      </c>
      <c r="K31" s="2"/>
      <c r="L31" s="2"/>
      <c r="M31" s="2"/>
    </row>
    <row r="32" spans="1:13" ht="47.25" x14ac:dyDescent="0.25">
      <c r="A32" s="88"/>
      <c r="B32" s="42" t="s">
        <v>8</v>
      </c>
      <c r="C32" s="77"/>
      <c r="D32" s="48">
        <v>0</v>
      </c>
      <c r="E32" s="48">
        <v>0</v>
      </c>
      <c r="F32" s="48">
        <v>0</v>
      </c>
      <c r="G32" s="48">
        <v>0</v>
      </c>
      <c r="H32" s="48">
        <v>0</v>
      </c>
      <c r="I32" s="69"/>
      <c r="J32" s="85"/>
      <c r="K32" s="2"/>
      <c r="L32" s="2"/>
      <c r="M32" s="2"/>
    </row>
    <row r="33" spans="1:13" ht="51.75" customHeight="1" x14ac:dyDescent="0.25">
      <c r="A33" s="89"/>
      <c r="B33" s="42" t="s">
        <v>11</v>
      </c>
      <c r="C33" s="78"/>
      <c r="D33" s="48">
        <v>0</v>
      </c>
      <c r="E33" s="48">
        <v>0</v>
      </c>
      <c r="F33" s="48">
        <v>0</v>
      </c>
      <c r="G33" s="48">
        <v>0</v>
      </c>
      <c r="H33" s="48">
        <v>0</v>
      </c>
      <c r="I33" s="70"/>
      <c r="J33" s="86"/>
      <c r="K33" s="2"/>
      <c r="L33" s="2"/>
      <c r="M33" s="2"/>
    </row>
    <row r="34" spans="1:13" x14ac:dyDescent="0.25">
      <c r="A34" s="87" t="s">
        <v>134</v>
      </c>
      <c r="B34" s="42" t="s">
        <v>7</v>
      </c>
      <c r="C34" s="76" t="s">
        <v>47</v>
      </c>
      <c r="D34" s="48">
        <f>D35+D36</f>
        <v>1391848.43</v>
      </c>
      <c r="E34" s="48">
        <f>E35+E36</f>
        <v>1391848.43</v>
      </c>
      <c r="F34" s="48">
        <f>F35+F36</f>
        <v>1391848.43</v>
      </c>
      <c r="G34" s="57">
        <f t="shared" si="0"/>
        <v>0</v>
      </c>
      <c r="H34" s="58">
        <f>G34/E34</f>
        <v>0</v>
      </c>
      <c r="I34" s="68" t="s">
        <v>12</v>
      </c>
      <c r="J34" s="84" t="s">
        <v>167</v>
      </c>
      <c r="K34" s="2"/>
      <c r="L34" s="2"/>
      <c r="M34" s="2"/>
    </row>
    <row r="35" spans="1:13" ht="47.25" x14ac:dyDescent="0.25">
      <c r="A35" s="88"/>
      <c r="B35" s="42" t="s">
        <v>8</v>
      </c>
      <c r="C35" s="77"/>
      <c r="D35" s="48">
        <v>0</v>
      </c>
      <c r="E35" s="48">
        <v>0</v>
      </c>
      <c r="F35" s="48">
        <v>0</v>
      </c>
      <c r="G35" s="48">
        <v>0</v>
      </c>
      <c r="H35" s="48">
        <v>0</v>
      </c>
      <c r="I35" s="69"/>
      <c r="J35" s="85"/>
      <c r="K35" s="2"/>
      <c r="L35" s="2"/>
      <c r="M35" s="2"/>
    </row>
    <row r="36" spans="1:13" ht="37.5" customHeight="1" x14ac:dyDescent="0.25">
      <c r="A36" s="89"/>
      <c r="B36" s="42" t="s">
        <v>11</v>
      </c>
      <c r="C36" s="78"/>
      <c r="D36" s="48">
        <v>1391848.43</v>
      </c>
      <c r="E36" s="48">
        <v>1391848.43</v>
      </c>
      <c r="F36" s="48">
        <v>1391848.43</v>
      </c>
      <c r="G36" s="57">
        <f t="shared" si="0"/>
        <v>0</v>
      </c>
      <c r="H36" s="58">
        <f>G36/E36</f>
        <v>0</v>
      </c>
      <c r="I36" s="70"/>
      <c r="J36" s="86"/>
      <c r="K36" s="2"/>
      <c r="L36" s="2"/>
      <c r="M36" s="2"/>
    </row>
    <row r="37" spans="1:13" x14ac:dyDescent="0.25">
      <c r="A37" s="87" t="s">
        <v>28</v>
      </c>
      <c r="B37" s="42" t="s">
        <v>7</v>
      </c>
      <c r="C37" s="76" t="s">
        <v>47</v>
      </c>
      <c r="D37" s="48">
        <f>SUM(D38:D39)</f>
        <v>1391848.43</v>
      </c>
      <c r="E37" s="48">
        <f>SUM(E38:E39)</f>
        <v>1391848.43</v>
      </c>
      <c r="F37" s="48">
        <f>SUM(F38:F39)</f>
        <v>1391848.43</v>
      </c>
      <c r="G37" s="57">
        <f t="shared" si="0"/>
        <v>0</v>
      </c>
      <c r="H37" s="58">
        <f>G37/E37</f>
        <v>0</v>
      </c>
      <c r="I37" s="68" t="s">
        <v>12</v>
      </c>
      <c r="J37" s="105" t="s">
        <v>43</v>
      </c>
      <c r="K37" s="2"/>
      <c r="L37" s="2"/>
      <c r="M37" s="2"/>
    </row>
    <row r="38" spans="1:13" ht="47.25" x14ac:dyDescent="0.25">
      <c r="A38" s="88"/>
      <c r="B38" s="42" t="s">
        <v>8</v>
      </c>
      <c r="C38" s="77"/>
      <c r="D38" s="48">
        <v>0</v>
      </c>
      <c r="E38" s="48">
        <v>0</v>
      </c>
      <c r="F38" s="48">
        <v>0</v>
      </c>
      <c r="G38" s="48">
        <v>0</v>
      </c>
      <c r="H38" s="48">
        <v>0</v>
      </c>
      <c r="I38" s="69"/>
      <c r="J38" s="106"/>
      <c r="K38" s="2"/>
      <c r="L38" s="2"/>
      <c r="M38" s="2"/>
    </row>
    <row r="39" spans="1:13" ht="31.5" x14ac:dyDescent="0.25">
      <c r="A39" s="89"/>
      <c r="B39" s="42" t="s">
        <v>11</v>
      </c>
      <c r="C39" s="78"/>
      <c r="D39" s="50">
        <v>1391848.43</v>
      </c>
      <c r="E39" s="48">
        <v>1391848.43</v>
      </c>
      <c r="F39" s="48">
        <v>1391848.43</v>
      </c>
      <c r="G39" s="57">
        <f t="shared" si="0"/>
        <v>0</v>
      </c>
      <c r="H39" s="58">
        <f>G39/E39</f>
        <v>0</v>
      </c>
      <c r="I39" s="70"/>
      <c r="J39" s="107"/>
      <c r="K39" s="2"/>
      <c r="L39" s="2"/>
      <c r="M39" s="2"/>
    </row>
    <row r="40" spans="1:13" ht="34.5" customHeight="1" x14ac:dyDescent="0.25">
      <c r="A40" s="87" t="s">
        <v>135</v>
      </c>
      <c r="B40" s="42" t="s">
        <v>7</v>
      </c>
      <c r="C40" s="76" t="s">
        <v>48</v>
      </c>
      <c r="D40" s="48">
        <v>0</v>
      </c>
      <c r="E40" s="48">
        <v>0</v>
      </c>
      <c r="F40" s="48">
        <v>0</v>
      </c>
      <c r="G40" s="48">
        <v>0</v>
      </c>
      <c r="H40" s="48">
        <v>0</v>
      </c>
      <c r="I40" s="68" t="s">
        <v>12</v>
      </c>
      <c r="J40" s="84" t="s">
        <v>66</v>
      </c>
      <c r="K40" s="2"/>
      <c r="L40" s="2"/>
      <c r="M40" s="2"/>
    </row>
    <row r="41" spans="1:13" ht="56.25" customHeight="1" x14ac:dyDescent="0.25">
      <c r="A41" s="103"/>
      <c r="B41" s="42" t="s">
        <v>8</v>
      </c>
      <c r="C41" s="77"/>
      <c r="D41" s="48">
        <v>0</v>
      </c>
      <c r="E41" s="48">
        <v>0</v>
      </c>
      <c r="F41" s="48">
        <v>0</v>
      </c>
      <c r="G41" s="48">
        <v>0</v>
      </c>
      <c r="H41" s="48">
        <v>0</v>
      </c>
      <c r="I41" s="69"/>
      <c r="J41" s="85"/>
      <c r="K41" s="2"/>
      <c r="L41" s="2"/>
      <c r="M41" s="2"/>
    </row>
    <row r="42" spans="1:13" ht="35.25" customHeight="1" x14ac:dyDescent="0.25">
      <c r="A42" s="104"/>
      <c r="B42" s="42" t="s">
        <v>11</v>
      </c>
      <c r="C42" s="78"/>
      <c r="D42" s="48">
        <v>0</v>
      </c>
      <c r="E42" s="48">
        <v>0</v>
      </c>
      <c r="F42" s="48">
        <v>0</v>
      </c>
      <c r="G42" s="48">
        <v>0</v>
      </c>
      <c r="H42" s="48">
        <v>0</v>
      </c>
      <c r="I42" s="70"/>
      <c r="J42" s="86"/>
      <c r="K42" s="2"/>
      <c r="L42" s="2"/>
      <c r="M42" s="2"/>
    </row>
    <row r="43" spans="1:13" ht="19.5" customHeight="1" x14ac:dyDescent="0.25">
      <c r="A43" s="87" t="s">
        <v>136</v>
      </c>
      <c r="B43" s="42" t="s">
        <v>7</v>
      </c>
      <c r="C43" s="76" t="s">
        <v>49</v>
      </c>
      <c r="D43" s="47">
        <f>D44+D45</f>
        <v>206732.24</v>
      </c>
      <c r="E43" s="47">
        <f>E44+E45</f>
        <v>141393.46</v>
      </c>
      <c r="F43" s="47">
        <f>F44+F45</f>
        <v>141393.46</v>
      </c>
      <c r="G43" s="57">
        <f t="shared" si="0"/>
        <v>0</v>
      </c>
      <c r="H43" s="58">
        <f>G43/E43</f>
        <v>0</v>
      </c>
      <c r="I43" s="68" t="s">
        <v>12</v>
      </c>
      <c r="J43" s="84" t="s">
        <v>105</v>
      </c>
      <c r="K43" s="2"/>
      <c r="L43" s="2"/>
      <c r="M43" s="2"/>
    </row>
    <row r="44" spans="1:13" ht="48" customHeight="1" x14ac:dyDescent="0.25">
      <c r="A44" s="103"/>
      <c r="B44" s="42" t="s">
        <v>8</v>
      </c>
      <c r="C44" s="77"/>
      <c r="D44" s="47">
        <v>0</v>
      </c>
      <c r="E44" s="47">
        <v>0</v>
      </c>
      <c r="F44" s="47">
        <v>0</v>
      </c>
      <c r="G44" s="48">
        <v>0</v>
      </c>
      <c r="H44" s="47">
        <v>0</v>
      </c>
      <c r="I44" s="69"/>
      <c r="J44" s="85"/>
      <c r="K44" s="2"/>
      <c r="L44" s="2"/>
      <c r="M44" s="2"/>
    </row>
    <row r="45" spans="1:13" ht="46.5" customHeight="1" x14ac:dyDescent="0.25">
      <c r="A45" s="104"/>
      <c r="B45" s="42" t="s">
        <v>11</v>
      </c>
      <c r="C45" s="78"/>
      <c r="D45" s="50">
        <v>206732.24</v>
      </c>
      <c r="E45" s="48">
        <v>141393.46</v>
      </c>
      <c r="F45" s="48">
        <v>141393.46</v>
      </c>
      <c r="G45" s="57">
        <f t="shared" si="0"/>
        <v>0</v>
      </c>
      <c r="H45" s="58">
        <f>G45/E45</f>
        <v>0</v>
      </c>
      <c r="I45" s="70"/>
      <c r="J45" s="86"/>
      <c r="K45" s="2"/>
      <c r="L45" s="2"/>
      <c r="M45" s="2"/>
    </row>
    <row r="46" spans="1:13" ht="32.25" customHeight="1" x14ac:dyDescent="0.25">
      <c r="A46" s="87" t="s">
        <v>137</v>
      </c>
      <c r="B46" s="42" t="s">
        <v>7</v>
      </c>
      <c r="C46" s="76" t="s">
        <v>50</v>
      </c>
      <c r="D46" s="47">
        <v>0</v>
      </c>
      <c r="E46" s="47">
        <v>0</v>
      </c>
      <c r="F46" s="47">
        <v>0</v>
      </c>
      <c r="G46" s="48">
        <v>0</v>
      </c>
      <c r="H46" s="47">
        <v>0</v>
      </c>
      <c r="I46" s="68" t="s">
        <v>164</v>
      </c>
      <c r="J46" s="65" t="s">
        <v>70</v>
      </c>
      <c r="K46" s="2"/>
      <c r="L46" s="2"/>
      <c r="M46" s="2"/>
    </row>
    <row r="47" spans="1:13" ht="57" customHeight="1" x14ac:dyDescent="0.25">
      <c r="A47" s="88"/>
      <c r="B47" s="42" t="s">
        <v>45</v>
      </c>
      <c r="C47" s="77"/>
      <c r="D47" s="47">
        <v>0</v>
      </c>
      <c r="E47" s="47">
        <v>0</v>
      </c>
      <c r="F47" s="47">
        <v>0</v>
      </c>
      <c r="G47" s="48">
        <v>0</v>
      </c>
      <c r="H47" s="47">
        <v>0</v>
      </c>
      <c r="I47" s="69"/>
      <c r="J47" s="66"/>
      <c r="K47" s="2"/>
      <c r="L47" s="2"/>
      <c r="M47" s="2"/>
    </row>
    <row r="48" spans="1:13" ht="54" customHeight="1" x14ac:dyDescent="0.25">
      <c r="A48" s="88"/>
      <c r="B48" s="42" t="s">
        <v>8</v>
      </c>
      <c r="C48" s="77"/>
      <c r="D48" s="47">
        <v>0</v>
      </c>
      <c r="E48" s="47">
        <v>0</v>
      </c>
      <c r="F48" s="47">
        <v>0</v>
      </c>
      <c r="G48" s="48">
        <v>0</v>
      </c>
      <c r="H48" s="47">
        <v>0</v>
      </c>
      <c r="I48" s="69"/>
      <c r="J48" s="66"/>
      <c r="K48" s="2"/>
      <c r="L48" s="2"/>
      <c r="M48" s="2"/>
    </row>
    <row r="49" spans="1:13" ht="39" customHeight="1" x14ac:dyDescent="0.25">
      <c r="A49" s="89"/>
      <c r="B49" s="42" t="s">
        <v>29</v>
      </c>
      <c r="C49" s="78"/>
      <c r="D49" s="47">
        <v>0</v>
      </c>
      <c r="E49" s="47">
        <v>0</v>
      </c>
      <c r="F49" s="47">
        <v>0</v>
      </c>
      <c r="G49" s="48">
        <v>0</v>
      </c>
      <c r="H49" s="47">
        <v>0</v>
      </c>
      <c r="I49" s="70"/>
      <c r="J49" s="67"/>
      <c r="K49" s="2"/>
      <c r="L49" s="2"/>
      <c r="M49" s="2"/>
    </row>
    <row r="50" spans="1:13" x14ac:dyDescent="0.25">
      <c r="A50" s="87" t="s">
        <v>71</v>
      </c>
      <c r="B50" s="42" t="s">
        <v>7</v>
      </c>
      <c r="C50" s="76" t="s">
        <v>50</v>
      </c>
      <c r="D50" s="47">
        <v>0</v>
      </c>
      <c r="E50" s="47">
        <v>0</v>
      </c>
      <c r="F50" s="47">
        <v>0</v>
      </c>
      <c r="G50" s="48">
        <v>0</v>
      </c>
      <c r="H50" s="47">
        <v>0</v>
      </c>
      <c r="I50" s="68" t="s">
        <v>12</v>
      </c>
      <c r="J50" s="85" t="s">
        <v>72</v>
      </c>
      <c r="K50" s="2"/>
      <c r="L50" s="2"/>
      <c r="M50" s="2"/>
    </row>
    <row r="51" spans="1:13" ht="47.25" x14ac:dyDescent="0.25">
      <c r="A51" s="88"/>
      <c r="B51" s="42" t="s">
        <v>45</v>
      </c>
      <c r="C51" s="77"/>
      <c r="D51" s="47">
        <v>0</v>
      </c>
      <c r="E51" s="47">
        <v>0</v>
      </c>
      <c r="F51" s="47">
        <v>0</v>
      </c>
      <c r="G51" s="48">
        <v>0</v>
      </c>
      <c r="H51" s="47">
        <v>0</v>
      </c>
      <c r="I51" s="69"/>
      <c r="J51" s="98"/>
      <c r="K51" s="2"/>
      <c r="L51" s="2"/>
      <c r="M51" s="2"/>
    </row>
    <row r="52" spans="1:13" ht="47.25" x14ac:dyDescent="0.25">
      <c r="A52" s="88"/>
      <c r="B52" s="42" t="s">
        <v>8</v>
      </c>
      <c r="C52" s="77"/>
      <c r="D52" s="47">
        <v>0</v>
      </c>
      <c r="E52" s="47">
        <v>0</v>
      </c>
      <c r="F52" s="47">
        <v>0</v>
      </c>
      <c r="G52" s="48">
        <v>0</v>
      </c>
      <c r="H52" s="47">
        <v>0</v>
      </c>
      <c r="I52" s="69"/>
      <c r="J52" s="98"/>
      <c r="K52" s="2"/>
      <c r="L52" s="2"/>
      <c r="M52" s="2"/>
    </row>
    <row r="53" spans="1:13" ht="31.5" x14ac:dyDescent="0.25">
      <c r="A53" s="89"/>
      <c r="B53" s="42" t="s">
        <v>29</v>
      </c>
      <c r="C53" s="78"/>
      <c r="D53" s="47">
        <v>0</v>
      </c>
      <c r="E53" s="47">
        <v>0</v>
      </c>
      <c r="F53" s="47">
        <v>0</v>
      </c>
      <c r="G53" s="48">
        <v>0</v>
      </c>
      <c r="H53" s="47">
        <v>0</v>
      </c>
      <c r="I53" s="70"/>
      <c r="J53" s="98"/>
      <c r="K53" s="2"/>
      <c r="L53" s="2"/>
      <c r="M53" s="2"/>
    </row>
    <row r="54" spans="1:13" x14ac:dyDescent="0.25">
      <c r="A54" s="87" t="s">
        <v>73</v>
      </c>
      <c r="B54" s="42" t="s">
        <v>7</v>
      </c>
      <c r="C54" s="76" t="s">
        <v>46</v>
      </c>
      <c r="D54" s="48">
        <v>0</v>
      </c>
      <c r="E54" s="48">
        <v>0</v>
      </c>
      <c r="F54" s="48">
        <v>0</v>
      </c>
      <c r="G54" s="48">
        <v>0</v>
      </c>
      <c r="H54" s="48">
        <v>0</v>
      </c>
      <c r="I54" s="81" t="s">
        <v>12</v>
      </c>
      <c r="J54" s="79" t="s">
        <v>106</v>
      </c>
      <c r="K54" s="2"/>
      <c r="L54" s="2"/>
      <c r="M54" s="2"/>
    </row>
    <row r="55" spans="1:13" ht="47.25" x14ac:dyDescent="0.25">
      <c r="A55" s="88"/>
      <c r="B55" s="42" t="s">
        <v>8</v>
      </c>
      <c r="C55" s="77"/>
      <c r="D55" s="48">
        <v>0</v>
      </c>
      <c r="E55" s="48">
        <v>0</v>
      </c>
      <c r="F55" s="48">
        <v>0</v>
      </c>
      <c r="G55" s="48">
        <v>0</v>
      </c>
      <c r="H55" s="48">
        <v>0</v>
      </c>
      <c r="I55" s="81"/>
      <c r="J55" s="79"/>
      <c r="K55" s="2"/>
      <c r="L55" s="2"/>
      <c r="M55" s="2"/>
    </row>
    <row r="56" spans="1:13" ht="31.5" x14ac:dyDescent="0.25">
      <c r="A56" s="89"/>
      <c r="B56" s="42" t="s">
        <v>11</v>
      </c>
      <c r="C56" s="78"/>
      <c r="D56" s="48">
        <v>0</v>
      </c>
      <c r="E56" s="48">
        <v>0</v>
      </c>
      <c r="F56" s="48">
        <v>0</v>
      </c>
      <c r="G56" s="48">
        <v>0</v>
      </c>
      <c r="H56" s="48">
        <v>0</v>
      </c>
      <c r="I56" s="81"/>
      <c r="J56" s="79"/>
      <c r="K56" s="2"/>
      <c r="L56" s="2"/>
      <c r="M56" s="2"/>
    </row>
    <row r="57" spans="1:13" x14ac:dyDescent="0.25">
      <c r="A57" s="87" t="s">
        <v>74</v>
      </c>
      <c r="B57" s="42" t="s">
        <v>7</v>
      </c>
      <c r="C57" s="76" t="s">
        <v>75</v>
      </c>
      <c r="D57" s="48">
        <v>0</v>
      </c>
      <c r="E57" s="48">
        <v>0</v>
      </c>
      <c r="F57" s="48">
        <v>0</v>
      </c>
      <c r="G57" s="48">
        <v>0</v>
      </c>
      <c r="H57" s="48">
        <v>0</v>
      </c>
      <c r="I57" s="81" t="s">
        <v>12</v>
      </c>
      <c r="J57" s="85" t="s">
        <v>168</v>
      </c>
      <c r="K57" s="2"/>
      <c r="L57" s="2"/>
      <c r="M57" s="2"/>
    </row>
    <row r="58" spans="1:13" ht="47.25" x14ac:dyDescent="0.25">
      <c r="A58" s="88"/>
      <c r="B58" s="42" t="s">
        <v>8</v>
      </c>
      <c r="C58" s="77"/>
      <c r="D58" s="48">
        <v>0</v>
      </c>
      <c r="E58" s="48">
        <v>0</v>
      </c>
      <c r="F58" s="48">
        <v>0</v>
      </c>
      <c r="G58" s="48">
        <v>0</v>
      </c>
      <c r="H58" s="48">
        <v>0</v>
      </c>
      <c r="I58" s="81"/>
      <c r="J58" s="85"/>
      <c r="K58" s="2"/>
      <c r="L58" s="2"/>
      <c r="M58" s="2"/>
    </row>
    <row r="59" spans="1:13" ht="36.75" customHeight="1" x14ac:dyDescent="0.25">
      <c r="A59" s="89"/>
      <c r="B59" s="42" t="s">
        <v>11</v>
      </c>
      <c r="C59" s="78"/>
      <c r="D59" s="48">
        <v>0</v>
      </c>
      <c r="E59" s="48">
        <v>0</v>
      </c>
      <c r="F59" s="48">
        <v>0</v>
      </c>
      <c r="G59" s="48">
        <v>0</v>
      </c>
      <c r="H59" s="48">
        <v>0</v>
      </c>
      <c r="I59" s="81"/>
      <c r="J59" s="86"/>
      <c r="K59" s="2"/>
      <c r="L59" s="2"/>
      <c r="M59" s="2"/>
    </row>
    <row r="60" spans="1:13" x14ac:dyDescent="0.25">
      <c r="A60" s="87" t="s">
        <v>138</v>
      </c>
      <c r="B60" s="42" t="s">
        <v>7</v>
      </c>
      <c r="C60" s="76" t="s">
        <v>51</v>
      </c>
      <c r="D60" s="91">
        <v>0</v>
      </c>
      <c r="E60" s="91">
        <v>0</v>
      </c>
      <c r="F60" s="91">
        <v>0</v>
      </c>
      <c r="G60" s="91">
        <v>0</v>
      </c>
      <c r="H60" s="91">
        <v>0</v>
      </c>
      <c r="I60" s="68" t="s">
        <v>12</v>
      </c>
      <c r="J60" s="84" t="s">
        <v>169</v>
      </c>
      <c r="K60" s="2"/>
      <c r="L60" s="2"/>
      <c r="M60" s="2"/>
    </row>
    <row r="61" spans="1:13" ht="47.25" x14ac:dyDescent="0.25">
      <c r="A61" s="88"/>
      <c r="B61" s="42" t="s">
        <v>8</v>
      </c>
      <c r="C61" s="77"/>
      <c r="D61" s="96"/>
      <c r="E61" s="96"/>
      <c r="F61" s="96"/>
      <c r="G61" s="96"/>
      <c r="H61" s="96"/>
      <c r="I61" s="69"/>
      <c r="J61" s="85"/>
      <c r="K61" s="2"/>
      <c r="L61" s="2"/>
      <c r="M61" s="2"/>
    </row>
    <row r="62" spans="1:13" ht="145.5" customHeight="1" x14ac:dyDescent="0.25">
      <c r="A62" s="89"/>
      <c r="B62" s="42" t="s">
        <v>11</v>
      </c>
      <c r="C62" s="78"/>
      <c r="D62" s="97"/>
      <c r="E62" s="97"/>
      <c r="F62" s="97"/>
      <c r="G62" s="97"/>
      <c r="H62" s="97"/>
      <c r="I62" s="70"/>
      <c r="J62" s="86"/>
      <c r="K62" s="2"/>
      <c r="L62" s="2"/>
      <c r="M62" s="2"/>
    </row>
    <row r="63" spans="1:13" x14ac:dyDescent="0.25">
      <c r="A63" s="87" t="s">
        <v>76</v>
      </c>
      <c r="B63" s="42" t="s">
        <v>7</v>
      </c>
      <c r="C63" s="76" t="s">
        <v>51</v>
      </c>
      <c r="D63" s="91">
        <v>0</v>
      </c>
      <c r="E63" s="91">
        <v>0</v>
      </c>
      <c r="F63" s="91">
        <v>0</v>
      </c>
      <c r="G63" s="91">
        <v>0</v>
      </c>
      <c r="H63" s="91">
        <v>0</v>
      </c>
      <c r="I63" s="68" t="s">
        <v>12</v>
      </c>
      <c r="J63" s="84" t="s">
        <v>77</v>
      </c>
      <c r="K63" s="2"/>
      <c r="L63" s="2"/>
      <c r="M63" s="2"/>
    </row>
    <row r="64" spans="1:13" ht="47.25" x14ac:dyDescent="0.25">
      <c r="A64" s="88"/>
      <c r="B64" s="42" t="s">
        <v>8</v>
      </c>
      <c r="C64" s="77"/>
      <c r="D64" s="96"/>
      <c r="E64" s="96"/>
      <c r="F64" s="96"/>
      <c r="G64" s="96"/>
      <c r="H64" s="96"/>
      <c r="I64" s="69"/>
      <c r="J64" s="85"/>
      <c r="K64" s="2"/>
      <c r="L64" s="2"/>
      <c r="M64" s="2"/>
    </row>
    <row r="65" spans="1:13" ht="85.5" customHeight="1" x14ac:dyDescent="0.25">
      <c r="A65" s="89"/>
      <c r="B65" s="42" t="s">
        <v>11</v>
      </c>
      <c r="C65" s="78"/>
      <c r="D65" s="97"/>
      <c r="E65" s="97"/>
      <c r="F65" s="97"/>
      <c r="G65" s="97"/>
      <c r="H65" s="97"/>
      <c r="I65" s="70"/>
      <c r="J65" s="86"/>
      <c r="K65" s="2"/>
      <c r="L65" s="2"/>
      <c r="M65" s="2"/>
    </row>
    <row r="66" spans="1:13" x14ac:dyDescent="0.25">
      <c r="A66" s="87" t="s">
        <v>78</v>
      </c>
      <c r="B66" s="42" t="s">
        <v>7</v>
      </c>
      <c r="C66" s="76" t="s">
        <v>51</v>
      </c>
      <c r="D66" s="91">
        <v>0</v>
      </c>
      <c r="E66" s="91">
        <v>0</v>
      </c>
      <c r="F66" s="91">
        <v>0</v>
      </c>
      <c r="G66" s="91">
        <v>0</v>
      </c>
      <c r="H66" s="91">
        <v>0</v>
      </c>
      <c r="I66" s="68" t="s">
        <v>12</v>
      </c>
      <c r="J66" s="84" t="s">
        <v>170</v>
      </c>
      <c r="K66" s="2"/>
      <c r="L66" s="2"/>
      <c r="M66" s="2"/>
    </row>
    <row r="67" spans="1:13" ht="47.25" x14ac:dyDescent="0.25">
      <c r="A67" s="88"/>
      <c r="B67" s="42" t="s">
        <v>8</v>
      </c>
      <c r="C67" s="77"/>
      <c r="D67" s="96"/>
      <c r="E67" s="96"/>
      <c r="F67" s="96"/>
      <c r="G67" s="96"/>
      <c r="H67" s="96"/>
      <c r="I67" s="69"/>
      <c r="J67" s="85"/>
      <c r="K67" s="2"/>
      <c r="L67" s="2"/>
      <c r="M67" s="2"/>
    </row>
    <row r="68" spans="1:13" ht="71.25" customHeight="1" x14ac:dyDescent="0.25">
      <c r="A68" s="89"/>
      <c r="B68" s="42" t="s">
        <v>11</v>
      </c>
      <c r="C68" s="78"/>
      <c r="D68" s="97"/>
      <c r="E68" s="97"/>
      <c r="F68" s="97"/>
      <c r="G68" s="97"/>
      <c r="H68" s="97"/>
      <c r="I68" s="70"/>
      <c r="J68" s="86"/>
      <c r="K68" s="2"/>
      <c r="L68" s="2"/>
      <c r="M68" s="2"/>
    </row>
    <row r="69" spans="1:13" x14ac:dyDescent="0.25">
      <c r="A69" s="87" t="s">
        <v>79</v>
      </c>
      <c r="B69" s="42" t="s">
        <v>7</v>
      </c>
      <c r="C69" s="76" t="s">
        <v>51</v>
      </c>
      <c r="D69" s="91">
        <v>0</v>
      </c>
      <c r="E69" s="91">
        <v>0</v>
      </c>
      <c r="F69" s="91">
        <v>0</v>
      </c>
      <c r="G69" s="91">
        <v>0</v>
      </c>
      <c r="H69" s="91">
        <v>0</v>
      </c>
      <c r="I69" s="68" t="s">
        <v>12</v>
      </c>
      <c r="J69" s="84" t="s">
        <v>44</v>
      </c>
      <c r="K69" s="2"/>
      <c r="L69" s="2"/>
      <c r="M69" s="2"/>
    </row>
    <row r="70" spans="1:13" ht="47.25" x14ac:dyDescent="0.25">
      <c r="A70" s="88"/>
      <c r="B70" s="42" t="s">
        <v>8</v>
      </c>
      <c r="C70" s="77"/>
      <c r="D70" s="96"/>
      <c r="E70" s="96"/>
      <c r="F70" s="96"/>
      <c r="G70" s="96"/>
      <c r="H70" s="96"/>
      <c r="I70" s="69"/>
      <c r="J70" s="85"/>
      <c r="K70" s="2"/>
      <c r="L70" s="2"/>
      <c r="M70" s="2"/>
    </row>
    <row r="71" spans="1:13" ht="45.75" customHeight="1" x14ac:dyDescent="0.25">
      <c r="A71" s="89"/>
      <c r="B71" s="42" t="s">
        <v>11</v>
      </c>
      <c r="C71" s="78"/>
      <c r="D71" s="97"/>
      <c r="E71" s="97"/>
      <c r="F71" s="97"/>
      <c r="G71" s="97"/>
      <c r="H71" s="97"/>
      <c r="I71" s="70"/>
      <c r="J71" s="86"/>
      <c r="K71" s="2"/>
      <c r="L71" s="2"/>
      <c r="M71" s="2"/>
    </row>
    <row r="72" spans="1:13" x14ac:dyDescent="0.25">
      <c r="A72" s="87" t="s">
        <v>80</v>
      </c>
      <c r="B72" s="42" t="s">
        <v>7</v>
      </c>
      <c r="C72" s="102" t="s">
        <v>52</v>
      </c>
      <c r="D72" s="51">
        <f>D73+D74</f>
        <v>31976900</v>
      </c>
      <c r="E72" s="51">
        <f>E73+E74</f>
        <v>32416600</v>
      </c>
      <c r="F72" s="48">
        <f>F73+F74</f>
        <v>30803583.18</v>
      </c>
      <c r="G72" s="57">
        <f>F72-E72</f>
        <v>-1613016.8200000003</v>
      </c>
      <c r="H72" s="58">
        <f>G72/E72</f>
        <v>-4.9758975956762902E-2</v>
      </c>
      <c r="I72" s="68" t="s">
        <v>12</v>
      </c>
      <c r="J72" s="68" t="s">
        <v>12</v>
      </c>
      <c r="K72" s="2"/>
      <c r="L72" s="2"/>
      <c r="M72" s="2"/>
    </row>
    <row r="73" spans="1:13" ht="47.25" x14ac:dyDescent="0.25">
      <c r="A73" s="88"/>
      <c r="B73" s="42" t="s">
        <v>8</v>
      </c>
      <c r="C73" s="102"/>
      <c r="D73" s="51">
        <f>D76+D79+D82</f>
        <v>31976900</v>
      </c>
      <c r="E73" s="51">
        <f>E76+E79+E82</f>
        <v>32416600</v>
      </c>
      <c r="F73" s="48">
        <f>F76+F79+F82</f>
        <v>30803583.18</v>
      </c>
      <c r="G73" s="57">
        <f t="shared" ref="G73:G76" si="3">F73-E73</f>
        <v>-1613016.8200000003</v>
      </c>
      <c r="H73" s="58">
        <f>G73/E73</f>
        <v>-4.9758975956762902E-2</v>
      </c>
      <c r="I73" s="69"/>
      <c r="J73" s="69"/>
      <c r="K73" s="2"/>
      <c r="L73" s="2"/>
      <c r="M73" s="2"/>
    </row>
    <row r="74" spans="1:13" ht="44.25" customHeight="1" x14ac:dyDescent="0.25">
      <c r="A74" s="89"/>
      <c r="B74" s="42" t="s">
        <v>11</v>
      </c>
      <c r="C74" s="102"/>
      <c r="D74" s="48">
        <v>0</v>
      </c>
      <c r="E74" s="40">
        <v>0</v>
      </c>
      <c r="F74" s="40">
        <v>0</v>
      </c>
      <c r="G74" s="48">
        <v>0</v>
      </c>
      <c r="H74" s="48">
        <v>0</v>
      </c>
      <c r="I74" s="70"/>
      <c r="J74" s="70"/>
      <c r="K74" s="2"/>
      <c r="L74" s="2"/>
      <c r="M74" s="2"/>
    </row>
    <row r="75" spans="1:13" x14ac:dyDescent="0.25">
      <c r="A75" s="83" t="s">
        <v>81</v>
      </c>
      <c r="B75" s="42" t="s">
        <v>7</v>
      </c>
      <c r="C75" s="102" t="s">
        <v>52</v>
      </c>
      <c r="D75" s="51">
        <f>D76+D77</f>
        <v>29130784.190000001</v>
      </c>
      <c r="E75" s="48">
        <f>E76+E77</f>
        <v>29570484.190000001</v>
      </c>
      <c r="F75" s="48">
        <f>F76+F77</f>
        <v>28164277.190000001</v>
      </c>
      <c r="G75" s="57">
        <f t="shared" si="3"/>
        <v>-1406207</v>
      </c>
      <c r="H75" s="58">
        <f>G75/E75</f>
        <v>-4.7554412398683146E-2</v>
      </c>
      <c r="I75" s="68" t="s">
        <v>12</v>
      </c>
      <c r="J75" s="84" t="s">
        <v>41</v>
      </c>
      <c r="K75" s="2"/>
      <c r="L75" s="2"/>
      <c r="M75" s="2"/>
    </row>
    <row r="76" spans="1:13" ht="47.25" x14ac:dyDescent="0.25">
      <c r="A76" s="83"/>
      <c r="B76" s="42" t="s">
        <v>8</v>
      </c>
      <c r="C76" s="102"/>
      <c r="D76" s="52">
        <v>29130784.190000001</v>
      </c>
      <c r="E76" s="48">
        <v>29570484.190000001</v>
      </c>
      <c r="F76" s="48">
        <v>28164277.190000001</v>
      </c>
      <c r="G76" s="57">
        <f t="shared" si="3"/>
        <v>-1406207</v>
      </c>
      <c r="H76" s="58">
        <f>G76/E76</f>
        <v>-4.7554412398683146E-2</v>
      </c>
      <c r="I76" s="69"/>
      <c r="J76" s="85"/>
      <c r="K76" s="2"/>
      <c r="L76" s="2"/>
      <c r="M76" s="2"/>
    </row>
    <row r="77" spans="1:13" ht="31.5" x14ac:dyDescent="0.25">
      <c r="A77" s="83"/>
      <c r="B77" s="42" t="s">
        <v>11</v>
      </c>
      <c r="C77" s="102"/>
      <c r="D77" s="48">
        <v>0</v>
      </c>
      <c r="E77" s="40">
        <v>0</v>
      </c>
      <c r="F77" s="48">
        <v>0</v>
      </c>
      <c r="G77" s="48">
        <v>0</v>
      </c>
      <c r="H77" s="48">
        <v>0</v>
      </c>
      <c r="I77" s="70"/>
      <c r="J77" s="86"/>
      <c r="K77" s="2"/>
      <c r="L77" s="2"/>
      <c r="M77" s="2"/>
    </row>
    <row r="78" spans="1:13" x14ac:dyDescent="0.25">
      <c r="A78" s="83" t="s">
        <v>82</v>
      </c>
      <c r="B78" s="42" t="s">
        <v>30</v>
      </c>
      <c r="C78" s="76" t="s">
        <v>20</v>
      </c>
      <c r="D78" s="48">
        <f>D79</f>
        <v>1646527.61</v>
      </c>
      <c r="E78" s="48">
        <f>E79</f>
        <v>1447545.2</v>
      </c>
      <c r="F78" s="48">
        <f>F79</f>
        <v>1240735.3799999999</v>
      </c>
      <c r="G78" s="57">
        <f>F78-E78</f>
        <v>-206809.82000000007</v>
      </c>
      <c r="H78" s="58">
        <f>G78/E78</f>
        <v>-0.14286933492646728</v>
      </c>
      <c r="I78" s="99" t="s">
        <v>165</v>
      </c>
      <c r="J78" s="84" t="s">
        <v>84</v>
      </c>
      <c r="K78" s="3"/>
      <c r="L78" s="2"/>
      <c r="M78" s="2"/>
    </row>
    <row r="79" spans="1:13" ht="47.25" x14ac:dyDescent="0.25">
      <c r="A79" s="83"/>
      <c r="B79" s="42" t="s">
        <v>8</v>
      </c>
      <c r="C79" s="77"/>
      <c r="D79" s="49">
        <v>1646527.61</v>
      </c>
      <c r="E79" s="48">
        <v>1447545.2</v>
      </c>
      <c r="F79" s="48">
        <v>1240735.3799999999</v>
      </c>
      <c r="G79" s="57">
        <f>F79-E79</f>
        <v>-206809.82000000007</v>
      </c>
      <c r="H79" s="58">
        <f>G79/E79</f>
        <v>-0.14286933492646728</v>
      </c>
      <c r="I79" s="100"/>
      <c r="J79" s="85"/>
      <c r="K79" s="3"/>
      <c r="L79" s="2"/>
      <c r="M79" s="2"/>
    </row>
    <row r="80" spans="1:13" ht="216" customHeight="1" x14ac:dyDescent="0.25">
      <c r="A80" s="83"/>
      <c r="B80" s="42" t="s">
        <v>29</v>
      </c>
      <c r="C80" s="78"/>
      <c r="D80" s="48">
        <v>0</v>
      </c>
      <c r="E80" s="48">
        <v>0</v>
      </c>
      <c r="F80" s="48">
        <v>0</v>
      </c>
      <c r="G80" s="48">
        <v>0</v>
      </c>
      <c r="H80" s="48">
        <v>0</v>
      </c>
      <c r="I80" s="101"/>
      <c r="J80" s="86"/>
      <c r="K80" s="2"/>
      <c r="L80" s="2"/>
      <c r="M80" s="2"/>
    </row>
    <row r="81" spans="1:13" x14ac:dyDescent="0.25">
      <c r="A81" s="83" t="s">
        <v>83</v>
      </c>
      <c r="B81" s="42" t="s">
        <v>31</v>
      </c>
      <c r="C81" s="102" t="s">
        <v>22</v>
      </c>
      <c r="D81" s="48">
        <f>D82</f>
        <v>1199588.2</v>
      </c>
      <c r="E81" s="48">
        <f>E82</f>
        <v>1398570.61</v>
      </c>
      <c r="F81" s="48">
        <f>F82</f>
        <v>1398570.61</v>
      </c>
      <c r="G81" s="57">
        <f>F81-E81</f>
        <v>0</v>
      </c>
      <c r="H81" s="58">
        <f>G81/E81</f>
        <v>0</v>
      </c>
      <c r="I81" s="68" t="s">
        <v>12</v>
      </c>
      <c r="J81" s="79" t="s">
        <v>171</v>
      </c>
      <c r="K81" s="2"/>
      <c r="L81" s="2"/>
      <c r="M81" s="2"/>
    </row>
    <row r="82" spans="1:13" ht="56.25" customHeight="1" x14ac:dyDescent="0.25">
      <c r="A82" s="83"/>
      <c r="B82" s="42" t="s">
        <v>8</v>
      </c>
      <c r="C82" s="102"/>
      <c r="D82" s="49">
        <v>1199588.2</v>
      </c>
      <c r="E82" s="48">
        <v>1398570.61</v>
      </c>
      <c r="F82" s="48">
        <v>1398570.61</v>
      </c>
      <c r="G82" s="57">
        <f>F82-E82</f>
        <v>0</v>
      </c>
      <c r="H82" s="58">
        <f>G82/E82</f>
        <v>0</v>
      </c>
      <c r="I82" s="69"/>
      <c r="J82" s="79"/>
      <c r="K82" s="2"/>
      <c r="L82" s="2"/>
      <c r="M82" s="2"/>
    </row>
    <row r="83" spans="1:13" ht="33" customHeight="1" x14ac:dyDescent="0.25">
      <c r="A83" s="83"/>
      <c r="B83" s="42" t="s">
        <v>29</v>
      </c>
      <c r="C83" s="102"/>
      <c r="D83" s="48">
        <v>0</v>
      </c>
      <c r="E83" s="48">
        <v>0</v>
      </c>
      <c r="F83" s="48">
        <v>0</v>
      </c>
      <c r="G83" s="48">
        <v>0</v>
      </c>
      <c r="H83" s="48">
        <v>0</v>
      </c>
      <c r="I83" s="70"/>
      <c r="J83" s="79"/>
      <c r="K83" s="2"/>
      <c r="L83" s="2"/>
      <c r="M83" s="2"/>
    </row>
    <row r="84" spans="1:13" ht="24.75" customHeight="1" x14ac:dyDescent="0.25">
      <c r="A84" s="62" t="s">
        <v>85</v>
      </c>
      <c r="B84" s="42" t="s">
        <v>31</v>
      </c>
      <c r="C84" s="76" t="s">
        <v>52</v>
      </c>
      <c r="D84" s="48">
        <v>0</v>
      </c>
      <c r="E84" s="48">
        <v>0</v>
      </c>
      <c r="F84" s="48">
        <v>0</v>
      </c>
      <c r="G84" s="48">
        <v>0</v>
      </c>
      <c r="H84" s="48">
        <v>0</v>
      </c>
      <c r="I84" s="68" t="s">
        <v>12</v>
      </c>
      <c r="J84" s="71" t="s">
        <v>172</v>
      </c>
      <c r="K84" s="2"/>
      <c r="L84" s="2"/>
      <c r="M84" s="2"/>
    </row>
    <row r="85" spans="1:13" ht="47.25" x14ac:dyDescent="0.25">
      <c r="A85" s="63"/>
      <c r="B85" s="42" t="s">
        <v>8</v>
      </c>
      <c r="C85" s="77"/>
      <c r="D85" s="48">
        <v>0</v>
      </c>
      <c r="E85" s="48">
        <v>0</v>
      </c>
      <c r="F85" s="48">
        <v>0</v>
      </c>
      <c r="G85" s="48">
        <v>0</v>
      </c>
      <c r="H85" s="48">
        <v>0</v>
      </c>
      <c r="I85" s="69"/>
      <c r="J85" s="72"/>
      <c r="K85" s="2"/>
      <c r="L85" s="2"/>
      <c r="M85" s="2"/>
    </row>
    <row r="86" spans="1:13" ht="128.25" customHeight="1" x14ac:dyDescent="0.25">
      <c r="A86" s="63"/>
      <c r="B86" s="62" t="s">
        <v>29</v>
      </c>
      <c r="C86" s="77"/>
      <c r="D86" s="74">
        <v>0</v>
      </c>
      <c r="E86" s="74">
        <v>0</v>
      </c>
      <c r="F86" s="74">
        <v>0</v>
      </c>
      <c r="G86" s="74">
        <v>0</v>
      </c>
      <c r="H86" s="74">
        <v>0</v>
      </c>
      <c r="I86" s="69"/>
      <c r="J86" s="72"/>
      <c r="K86" s="2"/>
      <c r="L86" s="2"/>
      <c r="M86" s="2"/>
    </row>
    <row r="87" spans="1:13" ht="98.25" hidden="1" customHeight="1" x14ac:dyDescent="0.25">
      <c r="A87" s="64"/>
      <c r="B87" s="64"/>
      <c r="C87" s="78"/>
      <c r="D87" s="75"/>
      <c r="E87" s="75"/>
      <c r="F87" s="75"/>
      <c r="G87" s="75"/>
      <c r="H87" s="75"/>
      <c r="I87" s="61"/>
      <c r="J87" s="73"/>
      <c r="K87" s="2"/>
      <c r="L87" s="2"/>
      <c r="M87" s="2"/>
    </row>
    <row r="88" spans="1:13" x14ac:dyDescent="0.25">
      <c r="A88" s="83" t="s">
        <v>86</v>
      </c>
      <c r="B88" s="42" t="s">
        <v>31</v>
      </c>
      <c r="C88" s="102" t="s">
        <v>52</v>
      </c>
      <c r="D88" s="48">
        <v>0</v>
      </c>
      <c r="E88" s="48">
        <v>0</v>
      </c>
      <c r="F88" s="48">
        <v>0</v>
      </c>
      <c r="G88" s="48">
        <v>0</v>
      </c>
      <c r="H88" s="53">
        <v>0</v>
      </c>
      <c r="I88" s="68" t="s">
        <v>12</v>
      </c>
      <c r="J88" s="84" t="s">
        <v>173</v>
      </c>
      <c r="K88" s="2"/>
      <c r="L88" s="2"/>
      <c r="M88" s="2"/>
    </row>
    <row r="89" spans="1:13" ht="47.25" x14ac:dyDescent="0.25">
      <c r="A89" s="83"/>
      <c r="B89" s="42" t="s">
        <v>8</v>
      </c>
      <c r="C89" s="102"/>
      <c r="D89" s="48">
        <v>0</v>
      </c>
      <c r="E89" s="48">
        <v>0</v>
      </c>
      <c r="F89" s="48">
        <v>0</v>
      </c>
      <c r="G89" s="48">
        <v>0</v>
      </c>
      <c r="H89" s="48">
        <v>0</v>
      </c>
      <c r="I89" s="69"/>
      <c r="J89" s="85"/>
      <c r="K89" s="2"/>
      <c r="L89" s="2"/>
      <c r="M89" s="2"/>
    </row>
    <row r="90" spans="1:13" ht="36.75" customHeight="1" x14ac:dyDescent="0.25">
      <c r="A90" s="83"/>
      <c r="B90" s="42" t="s">
        <v>29</v>
      </c>
      <c r="C90" s="102"/>
      <c r="D90" s="48">
        <v>0</v>
      </c>
      <c r="E90" s="48">
        <v>0</v>
      </c>
      <c r="F90" s="48">
        <v>0</v>
      </c>
      <c r="G90" s="48">
        <v>0</v>
      </c>
      <c r="H90" s="48">
        <v>0</v>
      </c>
      <c r="I90" s="70"/>
      <c r="J90" s="86"/>
      <c r="K90" s="2"/>
      <c r="L90" s="2"/>
      <c r="M90" s="2"/>
    </row>
    <row r="91" spans="1:13" ht="22.5" customHeight="1" x14ac:dyDescent="0.25">
      <c r="A91" s="87" t="s">
        <v>87</v>
      </c>
      <c r="B91" s="42" t="s">
        <v>31</v>
      </c>
      <c r="C91" s="76" t="s">
        <v>52</v>
      </c>
      <c r="D91" s="48">
        <v>0</v>
      </c>
      <c r="E91" s="48">
        <v>0</v>
      </c>
      <c r="F91" s="48">
        <v>0</v>
      </c>
      <c r="G91" s="48">
        <v>0</v>
      </c>
      <c r="H91" s="48">
        <v>0</v>
      </c>
      <c r="I91" s="68" t="s">
        <v>12</v>
      </c>
      <c r="J91" s="84" t="s">
        <v>174</v>
      </c>
      <c r="K91" s="2"/>
      <c r="L91" s="2"/>
      <c r="M91" s="2"/>
    </row>
    <row r="92" spans="1:13" ht="57.75" customHeight="1" x14ac:dyDescent="0.25">
      <c r="A92" s="88"/>
      <c r="B92" s="42" t="s">
        <v>8</v>
      </c>
      <c r="C92" s="77"/>
      <c r="D92" s="48">
        <v>0</v>
      </c>
      <c r="E92" s="48">
        <v>0</v>
      </c>
      <c r="F92" s="48">
        <v>0</v>
      </c>
      <c r="G92" s="48">
        <v>0</v>
      </c>
      <c r="H92" s="48">
        <v>0</v>
      </c>
      <c r="I92" s="69"/>
      <c r="J92" s="85"/>
      <c r="K92" s="2"/>
      <c r="L92" s="2"/>
      <c r="M92" s="2"/>
    </row>
    <row r="93" spans="1:13" ht="215.25" customHeight="1" x14ac:dyDescent="0.25">
      <c r="A93" s="89"/>
      <c r="B93" s="42" t="s">
        <v>29</v>
      </c>
      <c r="C93" s="78"/>
      <c r="D93" s="48">
        <v>0</v>
      </c>
      <c r="E93" s="48">
        <v>0</v>
      </c>
      <c r="F93" s="48">
        <v>0</v>
      </c>
      <c r="G93" s="48">
        <v>0</v>
      </c>
      <c r="H93" s="48">
        <v>0</v>
      </c>
      <c r="I93" s="70"/>
      <c r="J93" s="86"/>
      <c r="K93" s="2"/>
      <c r="L93" s="2"/>
      <c r="M93" s="2"/>
    </row>
    <row r="94" spans="1:13" x14ac:dyDescent="0.25">
      <c r="A94" s="87" t="s">
        <v>88</v>
      </c>
      <c r="B94" s="42" t="s">
        <v>7</v>
      </c>
      <c r="C94" s="76" t="s">
        <v>52</v>
      </c>
      <c r="D94" s="53">
        <v>0</v>
      </c>
      <c r="E94" s="53">
        <v>0</v>
      </c>
      <c r="F94" s="53">
        <v>0</v>
      </c>
      <c r="G94" s="53">
        <v>0</v>
      </c>
      <c r="H94" s="53">
        <v>0</v>
      </c>
      <c r="I94" s="68" t="s">
        <v>12</v>
      </c>
      <c r="J94" s="84" t="s">
        <v>175</v>
      </c>
      <c r="K94" s="2"/>
      <c r="L94" s="2"/>
      <c r="M94" s="2"/>
    </row>
    <row r="95" spans="1:13" ht="47.25" x14ac:dyDescent="0.25">
      <c r="A95" s="88"/>
      <c r="B95" s="42" t="s">
        <v>8</v>
      </c>
      <c r="C95" s="77"/>
      <c r="D95" s="53">
        <v>0</v>
      </c>
      <c r="E95" s="53">
        <v>0</v>
      </c>
      <c r="F95" s="53">
        <v>0</v>
      </c>
      <c r="G95" s="53">
        <v>0</v>
      </c>
      <c r="H95" s="53">
        <v>0</v>
      </c>
      <c r="I95" s="69"/>
      <c r="J95" s="85"/>
      <c r="K95" s="2"/>
      <c r="L95" s="2"/>
      <c r="M95" s="2"/>
    </row>
    <row r="96" spans="1:13" ht="352.5" customHeight="1" x14ac:dyDescent="0.25">
      <c r="A96" s="89"/>
      <c r="B96" s="42" t="s">
        <v>11</v>
      </c>
      <c r="C96" s="78"/>
      <c r="D96" s="53">
        <v>0</v>
      </c>
      <c r="E96" s="53">
        <v>0</v>
      </c>
      <c r="F96" s="53">
        <v>0</v>
      </c>
      <c r="G96" s="53">
        <v>0</v>
      </c>
      <c r="H96" s="53">
        <v>0</v>
      </c>
      <c r="I96" s="70"/>
      <c r="J96" s="86"/>
      <c r="K96" s="2"/>
      <c r="L96" s="2"/>
      <c r="M96" s="2"/>
    </row>
    <row r="97" spans="1:13" ht="20.25" customHeight="1" x14ac:dyDescent="0.25">
      <c r="A97" s="87" t="s">
        <v>89</v>
      </c>
      <c r="B97" s="42" t="s">
        <v>7</v>
      </c>
      <c r="C97" s="76" t="s">
        <v>23</v>
      </c>
      <c r="D97" s="41">
        <v>0</v>
      </c>
      <c r="E97" s="41">
        <v>0</v>
      </c>
      <c r="F97" s="41">
        <v>0</v>
      </c>
      <c r="G97" s="53">
        <v>0</v>
      </c>
      <c r="H97" s="53">
        <v>0</v>
      </c>
      <c r="I97" s="68" t="s">
        <v>12</v>
      </c>
      <c r="J97" s="84" t="s">
        <v>32</v>
      </c>
      <c r="K97" s="2"/>
      <c r="L97" s="2"/>
      <c r="M97" s="2"/>
    </row>
    <row r="98" spans="1:13" ht="46.5" customHeight="1" x14ac:dyDescent="0.25">
      <c r="A98" s="88"/>
      <c r="B98" s="42" t="s">
        <v>8</v>
      </c>
      <c r="C98" s="77"/>
      <c r="D98" s="41">
        <v>0</v>
      </c>
      <c r="E98" s="41">
        <v>0</v>
      </c>
      <c r="F98" s="41">
        <v>0</v>
      </c>
      <c r="G98" s="53">
        <v>0</v>
      </c>
      <c r="H98" s="53">
        <v>0</v>
      </c>
      <c r="I98" s="69"/>
      <c r="J98" s="85"/>
      <c r="K98" s="2"/>
      <c r="L98" s="2"/>
      <c r="M98" s="2"/>
    </row>
    <row r="99" spans="1:13" ht="29.25" customHeight="1" x14ac:dyDescent="0.25">
      <c r="A99" s="89"/>
      <c r="B99" s="42" t="s">
        <v>11</v>
      </c>
      <c r="C99" s="78"/>
      <c r="D99" s="41">
        <v>0</v>
      </c>
      <c r="E99" s="41">
        <v>0</v>
      </c>
      <c r="F99" s="41">
        <v>0</v>
      </c>
      <c r="G99" s="53">
        <v>0</v>
      </c>
      <c r="H99" s="53">
        <v>0</v>
      </c>
      <c r="I99" s="70"/>
      <c r="J99" s="86"/>
      <c r="K99" s="2"/>
      <c r="L99" s="2"/>
      <c r="M99" s="2"/>
    </row>
    <row r="100" spans="1:13" x14ac:dyDescent="0.25">
      <c r="A100" s="87" t="s">
        <v>90</v>
      </c>
      <c r="B100" s="42" t="s">
        <v>7</v>
      </c>
      <c r="C100" s="76" t="s">
        <v>59</v>
      </c>
      <c r="D100" s="41">
        <v>0</v>
      </c>
      <c r="E100" s="41">
        <v>0</v>
      </c>
      <c r="F100" s="41">
        <v>0</v>
      </c>
      <c r="G100" s="53">
        <v>0</v>
      </c>
      <c r="H100" s="53">
        <v>0</v>
      </c>
      <c r="I100" s="68" t="s">
        <v>12</v>
      </c>
      <c r="J100" s="84" t="s">
        <v>91</v>
      </c>
      <c r="K100" s="2"/>
      <c r="L100" s="2"/>
      <c r="M100" s="2"/>
    </row>
    <row r="101" spans="1:13" ht="47.25" x14ac:dyDescent="0.25">
      <c r="A101" s="88"/>
      <c r="B101" s="42" t="s">
        <v>8</v>
      </c>
      <c r="C101" s="77"/>
      <c r="D101" s="41">
        <v>0</v>
      </c>
      <c r="E101" s="41">
        <v>0</v>
      </c>
      <c r="F101" s="41">
        <v>0</v>
      </c>
      <c r="G101" s="53">
        <v>0</v>
      </c>
      <c r="H101" s="53">
        <v>0</v>
      </c>
      <c r="I101" s="69"/>
      <c r="J101" s="85"/>
      <c r="K101" s="2"/>
      <c r="L101" s="2"/>
      <c r="M101" s="2"/>
    </row>
    <row r="102" spans="1:13" ht="57.75" customHeight="1" x14ac:dyDescent="0.25">
      <c r="A102" s="89"/>
      <c r="B102" s="42" t="s">
        <v>11</v>
      </c>
      <c r="C102" s="78"/>
      <c r="D102" s="41">
        <v>0</v>
      </c>
      <c r="E102" s="41">
        <v>0</v>
      </c>
      <c r="F102" s="41">
        <v>0</v>
      </c>
      <c r="G102" s="53">
        <v>0</v>
      </c>
      <c r="H102" s="53">
        <v>0</v>
      </c>
      <c r="I102" s="70"/>
      <c r="J102" s="86"/>
      <c r="K102" s="2"/>
      <c r="L102" s="2"/>
      <c r="M102" s="2"/>
    </row>
    <row r="103" spans="1:13" x14ac:dyDescent="0.25">
      <c r="A103" s="79" t="s">
        <v>92</v>
      </c>
      <c r="B103" s="42" t="s">
        <v>7</v>
      </c>
      <c r="C103" s="76" t="s">
        <v>46</v>
      </c>
      <c r="D103" s="53">
        <v>0</v>
      </c>
      <c r="E103" s="53">
        <v>0</v>
      </c>
      <c r="F103" s="53">
        <v>0</v>
      </c>
      <c r="G103" s="53">
        <v>0</v>
      </c>
      <c r="H103" s="53">
        <v>0</v>
      </c>
      <c r="I103" s="68" t="s">
        <v>12</v>
      </c>
      <c r="J103" s="84" t="s">
        <v>176</v>
      </c>
      <c r="K103" s="2"/>
      <c r="L103" s="2"/>
      <c r="M103" s="2"/>
    </row>
    <row r="104" spans="1:13" ht="47.25" x14ac:dyDescent="0.25">
      <c r="A104" s="79"/>
      <c r="B104" s="42" t="s">
        <v>8</v>
      </c>
      <c r="C104" s="77"/>
      <c r="D104" s="53">
        <v>0</v>
      </c>
      <c r="E104" s="53">
        <v>0</v>
      </c>
      <c r="F104" s="53">
        <v>0</v>
      </c>
      <c r="G104" s="53">
        <v>0</v>
      </c>
      <c r="H104" s="53">
        <v>0</v>
      </c>
      <c r="I104" s="69"/>
      <c r="J104" s="85"/>
      <c r="K104" s="2"/>
      <c r="L104" s="2"/>
      <c r="M104" s="2"/>
    </row>
    <row r="105" spans="1:13" ht="121.5" customHeight="1" x14ac:dyDescent="0.25">
      <c r="A105" s="79"/>
      <c r="B105" s="42" t="s">
        <v>11</v>
      </c>
      <c r="C105" s="78"/>
      <c r="D105" s="53">
        <v>0</v>
      </c>
      <c r="E105" s="53">
        <v>0</v>
      </c>
      <c r="F105" s="53">
        <v>0</v>
      </c>
      <c r="G105" s="53">
        <v>0</v>
      </c>
      <c r="H105" s="53">
        <v>0</v>
      </c>
      <c r="I105" s="70"/>
      <c r="J105" s="86"/>
      <c r="K105" s="2"/>
      <c r="L105" s="2"/>
      <c r="M105" s="2"/>
    </row>
    <row r="106" spans="1:13" ht="15.75" customHeight="1" x14ac:dyDescent="0.25">
      <c r="A106" s="71" t="s">
        <v>93</v>
      </c>
      <c r="B106" s="42" t="s">
        <v>7</v>
      </c>
      <c r="C106" s="76" t="s">
        <v>54</v>
      </c>
      <c r="D106" s="54">
        <f>D108+D107</f>
        <v>37500</v>
      </c>
      <c r="E106" s="54">
        <f>E108+E107</f>
        <v>37500</v>
      </c>
      <c r="F106" s="54">
        <f>F108+F107</f>
        <v>37496.559999999998</v>
      </c>
      <c r="G106" s="59">
        <f>F106-E106</f>
        <v>-3.4400000000023283</v>
      </c>
      <c r="H106" s="60">
        <f>G106/E106</f>
        <v>-9.1733333333395416E-5</v>
      </c>
      <c r="I106" s="68" t="s">
        <v>12</v>
      </c>
      <c r="J106" s="84" t="s">
        <v>177</v>
      </c>
      <c r="K106" s="2"/>
      <c r="L106" s="2"/>
      <c r="M106" s="2"/>
    </row>
    <row r="107" spans="1:13" ht="47.25" x14ac:dyDescent="0.25">
      <c r="A107" s="72"/>
      <c r="B107" s="42" t="s">
        <v>8</v>
      </c>
      <c r="C107" s="77"/>
      <c r="D107" s="54">
        <v>0</v>
      </c>
      <c r="E107" s="54">
        <v>0</v>
      </c>
      <c r="F107" s="54">
        <v>0</v>
      </c>
      <c r="G107" s="54">
        <v>0</v>
      </c>
      <c r="H107" s="54">
        <v>0</v>
      </c>
      <c r="I107" s="69"/>
      <c r="J107" s="85"/>
      <c r="K107" s="2"/>
      <c r="L107" s="2"/>
      <c r="M107" s="2"/>
    </row>
    <row r="108" spans="1:13" ht="38.25" customHeight="1" x14ac:dyDescent="0.25">
      <c r="A108" s="73"/>
      <c r="B108" s="42" t="s">
        <v>11</v>
      </c>
      <c r="C108" s="78"/>
      <c r="D108" s="54">
        <v>37500</v>
      </c>
      <c r="E108" s="54">
        <v>37500</v>
      </c>
      <c r="F108" s="54">
        <v>37496.559999999998</v>
      </c>
      <c r="G108" s="59">
        <f>F108-E108</f>
        <v>-3.4400000000023283</v>
      </c>
      <c r="H108" s="60">
        <f t="shared" ref="H108" si="4">G108/E108</f>
        <v>-9.1733333333395416E-5</v>
      </c>
      <c r="I108" s="70"/>
      <c r="J108" s="86"/>
      <c r="K108" s="2"/>
      <c r="L108" s="2"/>
      <c r="M108" s="2"/>
    </row>
    <row r="109" spans="1:13" x14ac:dyDescent="0.25">
      <c r="A109" s="83" t="s">
        <v>140</v>
      </c>
      <c r="B109" s="44" t="s">
        <v>7</v>
      </c>
      <c r="C109" s="76" t="s">
        <v>54</v>
      </c>
      <c r="D109" s="53">
        <v>0</v>
      </c>
      <c r="E109" s="53">
        <v>0</v>
      </c>
      <c r="F109" s="53">
        <v>0</v>
      </c>
      <c r="G109" s="53">
        <v>0</v>
      </c>
      <c r="H109" s="53">
        <v>0</v>
      </c>
      <c r="I109" s="68" t="s">
        <v>12</v>
      </c>
      <c r="J109" s="84" t="s">
        <v>178</v>
      </c>
      <c r="K109" s="2"/>
      <c r="L109" s="2"/>
      <c r="M109" s="2"/>
    </row>
    <row r="110" spans="1:13" ht="47.25" x14ac:dyDescent="0.25">
      <c r="A110" s="83"/>
      <c r="B110" s="42" t="s">
        <v>8</v>
      </c>
      <c r="C110" s="77"/>
      <c r="D110" s="53">
        <v>0</v>
      </c>
      <c r="E110" s="53">
        <v>0</v>
      </c>
      <c r="F110" s="53">
        <v>0</v>
      </c>
      <c r="G110" s="53">
        <v>0</v>
      </c>
      <c r="H110" s="53">
        <v>0</v>
      </c>
      <c r="I110" s="69"/>
      <c r="J110" s="85"/>
      <c r="K110" s="2"/>
      <c r="L110" s="2"/>
      <c r="M110" s="2"/>
    </row>
    <row r="111" spans="1:13" ht="382.5" customHeight="1" x14ac:dyDescent="0.25">
      <c r="A111" s="83"/>
      <c r="B111" s="42" t="s">
        <v>11</v>
      </c>
      <c r="C111" s="78"/>
      <c r="D111" s="53">
        <v>0</v>
      </c>
      <c r="E111" s="53">
        <v>0</v>
      </c>
      <c r="F111" s="53">
        <v>0</v>
      </c>
      <c r="G111" s="53">
        <v>0</v>
      </c>
      <c r="H111" s="53">
        <v>0</v>
      </c>
      <c r="I111" s="70"/>
      <c r="J111" s="86"/>
      <c r="K111" s="2"/>
      <c r="L111" s="2"/>
      <c r="M111" s="2"/>
    </row>
    <row r="112" spans="1:13" x14ac:dyDescent="0.25">
      <c r="A112" s="79" t="s">
        <v>141</v>
      </c>
      <c r="B112" s="44" t="s">
        <v>7</v>
      </c>
      <c r="C112" s="76" t="s">
        <v>142</v>
      </c>
      <c r="D112" s="48">
        <v>0</v>
      </c>
      <c r="E112" s="48">
        <v>0</v>
      </c>
      <c r="F112" s="48">
        <v>0</v>
      </c>
      <c r="G112" s="48">
        <v>0</v>
      </c>
      <c r="H112" s="48">
        <v>0</v>
      </c>
      <c r="I112" s="68" t="s">
        <v>12</v>
      </c>
      <c r="J112" s="84" t="s">
        <v>179</v>
      </c>
      <c r="K112" s="2"/>
      <c r="L112" s="2"/>
      <c r="M112" s="2"/>
    </row>
    <row r="113" spans="1:13" ht="72.75" customHeight="1" x14ac:dyDescent="0.25">
      <c r="A113" s="79"/>
      <c r="B113" s="42" t="s">
        <v>8</v>
      </c>
      <c r="C113" s="77"/>
      <c r="D113" s="48">
        <v>0</v>
      </c>
      <c r="E113" s="48">
        <v>0</v>
      </c>
      <c r="F113" s="48">
        <v>0</v>
      </c>
      <c r="G113" s="48">
        <v>0</v>
      </c>
      <c r="H113" s="48">
        <v>0</v>
      </c>
      <c r="I113" s="69"/>
      <c r="J113" s="85"/>
      <c r="K113" s="2"/>
      <c r="L113" s="2"/>
      <c r="M113" s="2"/>
    </row>
    <row r="114" spans="1:13" ht="117" customHeight="1" x14ac:dyDescent="0.25">
      <c r="A114" s="79"/>
      <c r="B114" s="42" t="s">
        <v>11</v>
      </c>
      <c r="C114" s="78"/>
      <c r="D114" s="48">
        <v>0</v>
      </c>
      <c r="E114" s="48">
        <v>0</v>
      </c>
      <c r="F114" s="48">
        <v>0</v>
      </c>
      <c r="G114" s="48">
        <v>0</v>
      </c>
      <c r="H114" s="48">
        <v>0</v>
      </c>
      <c r="I114" s="70"/>
      <c r="J114" s="86"/>
      <c r="K114" s="2"/>
      <c r="L114" s="2"/>
      <c r="M114" s="2"/>
    </row>
    <row r="115" spans="1:13" x14ac:dyDescent="0.25">
      <c r="A115" s="79" t="s">
        <v>143</v>
      </c>
      <c r="B115" s="44" t="s">
        <v>7</v>
      </c>
      <c r="C115" s="76" t="s">
        <v>51</v>
      </c>
      <c r="D115" s="40">
        <v>0</v>
      </c>
      <c r="E115" s="40">
        <v>0</v>
      </c>
      <c r="F115" s="40">
        <v>0</v>
      </c>
      <c r="G115" s="48">
        <v>0</v>
      </c>
      <c r="H115" s="48">
        <v>0</v>
      </c>
      <c r="I115" s="68" t="s">
        <v>12</v>
      </c>
      <c r="J115" s="84" t="s">
        <v>94</v>
      </c>
      <c r="K115" s="2"/>
      <c r="L115" s="2"/>
      <c r="M115" s="2"/>
    </row>
    <row r="116" spans="1:13" ht="47.25" x14ac:dyDescent="0.25">
      <c r="A116" s="79"/>
      <c r="B116" s="42" t="s">
        <v>8</v>
      </c>
      <c r="C116" s="77"/>
      <c r="D116" s="40">
        <v>0</v>
      </c>
      <c r="E116" s="40">
        <v>0</v>
      </c>
      <c r="F116" s="40">
        <v>0</v>
      </c>
      <c r="G116" s="48">
        <v>0</v>
      </c>
      <c r="H116" s="48">
        <v>0</v>
      </c>
      <c r="I116" s="69"/>
      <c r="J116" s="85"/>
      <c r="K116" s="2"/>
      <c r="L116" s="2"/>
      <c r="M116" s="2"/>
    </row>
    <row r="117" spans="1:13" ht="248.25" customHeight="1" x14ac:dyDescent="0.25">
      <c r="A117" s="79"/>
      <c r="B117" s="42" t="s">
        <v>11</v>
      </c>
      <c r="C117" s="78"/>
      <c r="D117" s="40">
        <v>0</v>
      </c>
      <c r="E117" s="40">
        <v>0</v>
      </c>
      <c r="F117" s="40">
        <v>0</v>
      </c>
      <c r="G117" s="48">
        <v>0</v>
      </c>
      <c r="H117" s="48">
        <v>0</v>
      </c>
      <c r="I117" s="70"/>
      <c r="J117" s="86"/>
      <c r="K117" s="2"/>
      <c r="L117" s="2"/>
      <c r="M117" s="2"/>
    </row>
    <row r="118" spans="1:13" x14ac:dyDescent="0.25">
      <c r="A118" s="79" t="s">
        <v>144</v>
      </c>
      <c r="B118" s="44" t="s">
        <v>7</v>
      </c>
      <c r="C118" s="76" t="s">
        <v>46</v>
      </c>
      <c r="D118" s="48">
        <v>0</v>
      </c>
      <c r="E118" s="48">
        <v>0</v>
      </c>
      <c r="F118" s="48">
        <v>0</v>
      </c>
      <c r="G118" s="48">
        <v>0</v>
      </c>
      <c r="H118" s="48">
        <v>0</v>
      </c>
      <c r="I118" s="68" t="s">
        <v>12</v>
      </c>
      <c r="J118" s="84" t="s">
        <v>180</v>
      </c>
      <c r="K118" s="2"/>
      <c r="L118" s="2"/>
      <c r="M118" s="2"/>
    </row>
    <row r="119" spans="1:13" ht="58.5" customHeight="1" x14ac:dyDescent="0.25">
      <c r="A119" s="79"/>
      <c r="B119" s="42" t="s">
        <v>18</v>
      </c>
      <c r="C119" s="77"/>
      <c r="D119" s="48">
        <v>0</v>
      </c>
      <c r="E119" s="48">
        <v>0</v>
      </c>
      <c r="F119" s="48">
        <v>0</v>
      </c>
      <c r="G119" s="48">
        <v>0</v>
      </c>
      <c r="H119" s="48">
        <v>0</v>
      </c>
      <c r="I119" s="69"/>
      <c r="J119" s="85"/>
      <c r="K119" s="2"/>
      <c r="L119" s="2"/>
      <c r="M119" s="2"/>
    </row>
    <row r="120" spans="1:13" ht="328.5" customHeight="1" x14ac:dyDescent="0.25">
      <c r="A120" s="79"/>
      <c r="B120" s="42" t="s">
        <v>11</v>
      </c>
      <c r="C120" s="78"/>
      <c r="D120" s="48">
        <v>0</v>
      </c>
      <c r="E120" s="48">
        <v>0</v>
      </c>
      <c r="F120" s="48">
        <v>0</v>
      </c>
      <c r="G120" s="48">
        <v>0</v>
      </c>
      <c r="H120" s="48">
        <v>0</v>
      </c>
      <c r="I120" s="70"/>
      <c r="J120" s="86"/>
      <c r="K120" s="2"/>
      <c r="L120" s="2"/>
      <c r="M120" s="2"/>
    </row>
    <row r="121" spans="1:13" x14ac:dyDescent="0.25">
      <c r="A121" s="79" t="s">
        <v>145</v>
      </c>
      <c r="B121" s="44" t="s">
        <v>7</v>
      </c>
      <c r="C121" s="76" t="s">
        <v>55</v>
      </c>
      <c r="D121" s="48">
        <v>0</v>
      </c>
      <c r="E121" s="48">
        <v>0</v>
      </c>
      <c r="F121" s="48">
        <v>0</v>
      </c>
      <c r="G121" s="48">
        <v>0</v>
      </c>
      <c r="H121" s="48">
        <v>0</v>
      </c>
      <c r="I121" s="68" t="s">
        <v>12</v>
      </c>
      <c r="J121" s="84" t="s">
        <v>95</v>
      </c>
      <c r="K121" s="2"/>
      <c r="L121" s="2"/>
      <c r="M121" s="2"/>
    </row>
    <row r="122" spans="1:13" ht="53.25" customHeight="1" x14ac:dyDescent="0.25">
      <c r="A122" s="79"/>
      <c r="B122" s="42" t="s">
        <v>8</v>
      </c>
      <c r="C122" s="77"/>
      <c r="D122" s="48">
        <v>0</v>
      </c>
      <c r="E122" s="48">
        <v>0</v>
      </c>
      <c r="F122" s="48">
        <v>0</v>
      </c>
      <c r="G122" s="48">
        <v>0</v>
      </c>
      <c r="H122" s="48">
        <v>0</v>
      </c>
      <c r="I122" s="69"/>
      <c r="J122" s="85"/>
      <c r="K122" s="2"/>
      <c r="L122" s="2"/>
      <c r="M122" s="2"/>
    </row>
    <row r="123" spans="1:13" ht="32.25" customHeight="1" x14ac:dyDescent="0.25">
      <c r="A123" s="79"/>
      <c r="B123" s="42" t="s">
        <v>11</v>
      </c>
      <c r="C123" s="78"/>
      <c r="D123" s="48">
        <v>0</v>
      </c>
      <c r="E123" s="48">
        <v>0</v>
      </c>
      <c r="F123" s="48">
        <v>0</v>
      </c>
      <c r="G123" s="48">
        <v>0</v>
      </c>
      <c r="H123" s="48">
        <v>0</v>
      </c>
      <c r="I123" s="70"/>
      <c r="J123" s="86"/>
      <c r="K123" s="2"/>
      <c r="L123" s="2"/>
      <c r="M123" s="2"/>
    </row>
    <row r="124" spans="1:13" ht="24.75" customHeight="1" x14ac:dyDescent="0.25">
      <c r="A124" s="79" t="s">
        <v>146</v>
      </c>
      <c r="B124" s="44" t="s">
        <v>7</v>
      </c>
      <c r="C124" s="76" t="s">
        <v>51</v>
      </c>
      <c r="D124" s="48">
        <v>0</v>
      </c>
      <c r="E124" s="48">
        <v>0</v>
      </c>
      <c r="F124" s="48">
        <v>0</v>
      </c>
      <c r="G124" s="48">
        <v>0</v>
      </c>
      <c r="H124" s="48">
        <v>0</v>
      </c>
      <c r="I124" s="68" t="s">
        <v>12</v>
      </c>
      <c r="J124" s="84" t="s">
        <v>181</v>
      </c>
      <c r="K124" s="2"/>
      <c r="L124" s="2"/>
      <c r="M124" s="2"/>
    </row>
    <row r="125" spans="1:13" ht="47.25" x14ac:dyDescent="0.25">
      <c r="A125" s="79"/>
      <c r="B125" s="42" t="s">
        <v>8</v>
      </c>
      <c r="C125" s="77"/>
      <c r="D125" s="48">
        <v>0</v>
      </c>
      <c r="E125" s="48">
        <v>0</v>
      </c>
      <c r="F125" s="48">
        <v>0</v>
      </c>
      <c r="G125" s="48">
        <v>0</v>
      </c>
      <c r="H125" s="48">
        <v>0</v>
      </c>
      <c r="I125" s="69"/>
      <c r="J125" s="85"/>
      <c r="K125" s="2"/>
      <c r="L125" s="2"/>
      <c r="M125" s="2"/>
    </row>
    <row r="126" spans="1:13" ht="40.5" customHeight="1" x14ac:dyDescent="0.25">
      <c r="A126" s="79"/>
      <c r="B126" s="42" t="s">
        <v>11</v>
      </c>
      <c r="C126" s="78"/>
      <c r="D126" s="48">
        <v>0</v>
      </c>
      <c r="E126" s="48">
        <v>0</v>
      </c>
      <c r="F126" s="48">
        <v>0</v>
      </c>
      <c r="G126" s="48">
        <v>0</v>
      </c>
      <c r="H126" s="48">
        <v>0</v>
      </c>
      <c r="I126" s="70"/>
      <c r="J126" s="86"/>
      <c r="K126" s="2"/>
      <c r="L126" s="2"/>
      <c r="M126" s="2"/>
    </row>
    <row r="127" spans="1:13" x14ac:dyDescent="0.25">
      <c r="A127" s="79" t="s">
        <v>147</v>
      </c>
      <c r="B127" s="44" t="s">
        <v>7</v>
      </c>
      <c r="C127" s="76" t="s">
        <v>55</v>
      </c>
      <c r="D127" s="48">
        <v>0</v>
      </c>
      <c r="E127" s="48">
        <v>0</v>
      </c>
      <c r="F127" s="48">
        <v>0</v>
      </c>
      <c r="G127" s="48">
        <v>0</v>
      </c>
      <c r="H127" s="48">
        <v>0</v>
      </c>
      <c r="I127" s="68" t="s">
        <v>12</v>
      </c>
      <c r="J127" s="84" t="s">
        <v>182</v>
      </c>
      <c r="K127" s="2"/>
      <c r="L127" s="2"/>
      <c r="M127" s="2"/>
    </row>
    <row r="128" spans="1:13" ht="47.25" x14ac:dyDescent="0.25">
      <c r="A128" s="79"/>
      <c r="B128" s="42" t="s">
        <v>8</v>
      </c>
      <c r="C128" s="77"/>
      <c r="D128" s="48">
        <v>0</v>
      </c>
      <c r="E128" s="48">
        <v>0</v>
      </c>
      <c r="F128" s="48">
        <v>0</v>
      </c>
      <c r="G128" s="48">
        <v>0</v>
      </c>
      <c r="H128" s="48">
        <v>0</v>
      </c>
      <c r="I128" s="69"/>
      <c r="J128" s="85"/>
      <c r="K128" s="2"/>
      <c r="L128" s="2"/>
      <c r="M128" s="2"/>
    </row>
    <row r="129" spans="1:13" ht="363.75" customHeight="1" x14ac:dyDescent="0.25">
      <c r="A129" s="79"/>
      <c r="B129" s="42" t="s">
        <v>11</v>
      </c>
      <c r="C129" s="78"/>
      <c r="D129" s="48">
        <v>0</v>
      </c>
      <c r="E129" s="48">
        <v>0</v>
      </c>
      <c r="F129" s="48">
        <v>0</v>
      </c>
      <c r="G129" s="48">
        <v>0</v>
      </c>
      <c r="H129" s="48">
        <v>0</v>
      </c>
      <c r="I129" s="70"/>
      <c r="J129" s="86"/>
      <c r="K129" s="2"/>
      <c r="L129" s="2"/>
      <c r="M129" s="2"/>
    </row>
    <row r="130" spans="1:13" ht="70.5" customHeight="1" x14ac:dyDescent="0.25">
      <c r="A130" s="79" t="s">
        <v>14</v>
      </c>
      <c r="B130" s="44" t="s">
        <v>7</v>
      </c>
      <c r="C130" s="76" t="s">
        <v>19</v>
      </c>
      <c r="D130" s="53">
        <v>0</v>
      </c>
      <c r="E130" s="53">
        <v>0</v>
      </c>
      <c r="F130" s="53">
        <v>0</v>
      </c>
      <c r="G130" s="53">
        <v>0</v>
      </c>
      <c r="H130" s="53">
        <v>0</v>
      </c>
      <c r="I130" s="68" t="s">
        <v>12</v>
      </c>
      <c r="J130" s="84" t="s">
        <v>183</v>
      </c>
      <c r="K130" s="2"/>
      <c r="L130" s="2"/>
      <c r="M130" s="2"/>
    </row>
    <row r="131" spans="1:13" ht="47.25" x14ac:dyDescent="0.25">
      <c r="A131" s="79"/>
      <c r="B131" s="42" t="s">
        <v>8</v>
      </c>
      <c r="C131" s="77"/>
      <c r="D131" s="53">
        <v>0</v>
      </c>
      <c r="E131" s="53">
        <v>0</v>
      </c>
      <c r="F131" s="53">
        <v>0</v>
      </c>
      <c r="G131" s="53">
        <v>0</v>
      </c>
      <c r="H131" s="53">
        <v>0</v>
      </c>
      <c r="I131" s="69"/>
      <c r="J131" s="85"/>
      <c r="K131" s="2"/>
      <c r="L131" s="2"/>
      <c r="M131" s="2"/>
    </row>
    <row r="132" spans="1:13" ht="264.75" customHeight="1" x14ac:dyDescent="0.25">
      <c r="A132" s="79"/>
      <c r="B132" s="42" t="s">
        <v>11</v>
      </c>
      <c r="C132" s="78"/>
      <c r="D132" s="53">
        <v>0</v>
      </c>
      <c r="E132" s="53">
        <v>0</v>
      </c>
      <c r="F132" s="53">
        <v>0</v>
      </c>
      <c r="G132" s="53">
        <v>0</v>
      </c>
      <c r="H132" s="53">
        <v>0</v>
      </c>
      <c r="I132" s="70"/>
      <c r="J132" s="86"/>
      <c r="K132" s="2"/>
      <c r="L132" s="2"/>
      <c r="M132" s="2"/>
    </row>
    <row r="133" spans="1:13" x14ac:dyDescent="0.25">
      <c r="A133" s="79" t="s">
        <v>148</v>
      </c>
      <c r="B133" s="44" t="s">
        <v>7</v>
      </c>
      <c r="C133" s="76" t="s">
        <v>56</v>
      </c>
      <c r="D133" s="48">
        <v>0</v>
      </c>
      <c r="E133" s="48">
        <v>0</v>
      </c>
      <c r="F133" s="48">
        <v>0</v>
      </c>
      <c r="G133" s="48">
        <v>0</v>
      </c>
      <c r="H133" s="48">
        <v>0</v>
      </c>
      <c r="I133" s="68" t="s">
        <v>12</v>
      </c>
      <c r="J133" s="68" t="s">
        <v>12</v>
      </c>
      <c r="K133" s="2"/>
      <c r="L133" s="2"/>
      <c r="M133" s="2"/>
    </row>
    <row r="134" spans="1:13" ht="47.25" x14ac:dyDescent="0.25">
      <c r="A134" s="79"/>
      <c r="B134" s="42" t="s">
        <v>8</v>
      </c>
      <c r="C134" s="77"/>
      <c r="D134" s="48">
        <v>0</v>
      </c>
      <c r="E134" s="48">
        <v>0</v>
      </c>
      <c r="F134" s="48">
        <v>0</v>
      </c>
      <c r="G134" s="48">
        <v>0</v>
      </c>
      <c r="H134" s="48">
        <v>0</v>
      </c>
      <c r="I134" s="69"/>
      <c r="J134" s="69"/>
      <c r="K134" s="2"/>
      <c r="L134" s="2"/>
      <c r="M134" s="2"/>
    </row>
    <row r="135" spans="1:13" ht="31.5" x14ac:dyDescent="0.25">
      <c r="A135" s="79"/>
      <c r="B135" s="42" t="s">
        <v>11</v>
      </c>
      <c r="C135" s="78"/>
      <c r="D135" s="48">
        <v>0</v>
      </c>
      <c r="E135" s="48">
        <v>0</v>
      </c>
      <c r="F135" s="48">
        <v>0</v>
      </c>
      <c r="G135" s="48">
        <v>0</v>
      </c>
      <c r="H135" s="48">
        <v>0</v>
      </c>
      <c r="I135" s="70"/>
      <c r="J135" s="70"/>
      <c r="K135" s="2"/>
      <c r="L135" s="2"/>
      <c r="M135" s="2"/>
    </row>
    <row r="136" spans="1:13" ht="18" x14ac:dyDescent="0.25">
      <c r="A136" s="79" t="s">
        <v>33</v>
      </c>
      <c r="B136" s="44" t="s">
        <v>7</v>
      </c>
      <c r="C136" s="76" t="s">
        <v>19</v>
      </c>
      <c r="D136" s="56">
        <v>0</v>
      </c>
      <c r="E136" s="56">
        <v>0</v>
      </c>
      <c r="F136" s="56">
        <v>0</v>
      </c>
      <c r="G136" s="56">
        <v>0</v>
      </c>
      <c r="H136" s="56">
        <v>0</v>
      </c>
      <c r="I136" s="68" t="s">
        <v>12</v>
      </c>
      <c r="J136" s="68" t="s">
        <v>12</v>
      </c>
      <c r="K136" s="2"/>
      <c r="L136" s="2"/>
      <c r="M136" s="2"/>
    </row>
    <row r="137" spans="1:13" ht="31.5" x14ac:dyDescent="0.25">
      <c r="A137" s="79"/>
      <c r="B137" s="42" t="s">
        <v>29</v>
      </c>
      <c r="C137" s="77"/>
      <c r="D137" s="56">
        <v>0</v>
      </c>
      <c r="E137" s="56">
        <v>0</v>
      </c>
      <c r="F137" s="56">
        <v>0</v>
      </c>
      <c r="G137" s="56">
        <v>0</v>
      </c>
      <c r="H137" s="56">
        <v>0</v>
      </c>
      <c r="I137" s="69"/>
      <c r="J137" s="69"/>
      <c r="K137" s="2"/>
      <c r="L137" s="2"/>
      <c r="M137" s="2"/>
    </row>
    <row r="138" spans="1:13" ht="31.5" x14ac:dyDescent="0.25">
      <c r="A138" s="79"/>
      <c r="B138" s="42" t="s">
        <v>11</v>
      </c>
      <c r="C138" s="78"/>
      <c r="D138" s="56">
        <v>0</v>
      </c>
      <c r="E138" s="56">
        <v>0</v>
      </c>
      <c r="F138" s="56">
        <v>0</v>
      </c>
      <c r="G138" s="56">
        <v>0</v>
      </c>
      <c r="H138" s="56">
        <v>0</v>
      </c>
      <c r="I138" s="70"/>
      <c r="J138" s="70"/>
      <c r="K138" s="2"/>
      <c r="L138" s="2"/>
      <c r="M138" s="2"/>
    </row>
    <row r="139" spans="1:13" x14ac:dyDescent="0.25">
      <c r="A139" s="79" t="s">
        <v>15</v>
      </c>
      <c r="B139" s="44" t="s">
        <v>7</v>
      </c>
      <c r="C139" s="76" t="s">
        <v>57</v>
      </c>
      <c r="D139" s="48">
        <v>0</v>
      </c>
      <c r="E139" s="48">
        <v>0</v>
      </c>
      <c r="F139" s="48">
        <v>0</v>
      </c>
      <c r="G139" s="48">
        <v>0</v>
      </c>
      <c r="H139" s="48">
        <v>0</v>
      </c>
      <c r="I139" s="68" t="s">
        <v>12</v>
      </c>
      <c r="J139" s="68" t="s">
        <v>12</v>
      </c>
      <c r="K139" s="2"/>
      <c r="L139" s="2"/>
      <c r="M139" s="2"/>
    </row>
    <row r="140" spans="1:13" ht="47.25" x14ac:dyDescent="0.25">
      <c r="A140" s="79"/>
      <c r="B140" s="44" t="s">
        <v>8</v>
      </c>
      <c r="C140" s="77"/>
      <c r="D140" s="48">
        <v>0</v>
      </c>
      <c r="E140" s="48">
        <v>0</v>
      </c>
      <c r="F140" s="48">
        <v>0</v>
      </c>
      <c r="G140" s="48">
        <v>0</v>
      </c>
      <c r="H140" s="48">
        <v>0</v>
      </c>
      <c r="I140" s="69"/>
      <c r="J140" s="69"/>
      <c r="K140" s="2"/>
      <c r="L140" s="2"/>
      <c r="M140" s="2"/>
    </row>
    <row r="141" spans="1:13" ht="31.5" x14ac:dyDescent="0.25">
      <c r="A141" s="79"/>
      <c r="B141" s="44" t="s">
        <v>11</v>
      </c>
      <c r="C141" s="78"/>
      <c r="D141" s="48">
        <v>0</v>
      </c>
      <c r="E141" s="48">
        <v>0</v>
      </c>
      <c r="F141" s="48">
        <v>0</v>
      </c>
      <c r="G141" s="48">
        <v>0</v>
      </c>
      <c r="H141" s="48">
        <v>0</v>
      </c>
      <c r="I141" s="70"/>
      <c r="J141" s="70"/>
      <c r="K141" s="2"/>
      <c r="L141" s="2"/>
      <c r="M141" s="2"/>
    </row>
    <row r="142" spans="1:13" x14ac:dyDescent="0.25">
      <c r="A142" s="79" t="s">
        <v>34</v>
      </c>
      <c r="B142" s="44" t="s">
        <v>7</v>
      </c>
      <c r="C142" s="76" t="s">
        <v>19</v>
      </c>
      <c r="D142" s="48">
        <v>0</v>
      </c>
      <c r="E142" s="48">
        <v>0</v>
      </c>
      <c r="F142" s="48">
        <v>0</v>
      </c>
      <c r="G142" s="48">
        <v>0</v>
      </c>
      <c r="H142" s="48">
        <v>0</v>
      </c>
      <c r="I142" s="68" t="s">
        <v>12</v>
      </c>
      <c r="J142" s="68" t="s">
        <v>12</v>
      </c>
      <c r="K142" s="2"/>
      <c r="L142" s="2"/>
      <c r="M142" s="2"/>
    </row>
    <row r="143" spans="1:13" ht="47.25" x14ac:dyDescent="0.25">
      <c r="A143" s="79"/>
      <c r="B143" s="42" t="s">
        <v>8</v>
      </c>
      <c r="C143" s="77"/>
      <c r="D143" s="48">
        <v>0</v>
      </c>
      <c r="E143" s="48">
        <v>0</v>
      </c>
      <c r="F143" s="48">
        <v>0</v>
      </c>
      <c r="G143" s="48">
        <v>0</v>
      </c>
      <c r="H143" s="48">
        <v>0</v>
      </c>
      <c r="I143" s="69"/>
      <c r="J143" s="69"/>
      <c r="K143" s="2"/>
      <c r="L143" s="2"/>
      <c r="M143" s="2"/>
    </row>
    <row r="144" spans="1:13" ht="31.5" x14ac:dyDescent="0.25">
      <c r="A144" s="79"/>
      <c r="B144" s="42" t="s">
        <v>11</v>
      </c>
      <c r="C144" s="78"/>
      <c r="D144" s="48">
        <v>0</v>
      </c>
      <c r="E144" s="48">
        <v>0</v>
      </c>
      <c r="F144" s="48">
        <v>0</v>
      </c>
      <c r="G144" s="48">
        <v>0</v>
      </c>
      <c r="H144" s="48">
        <v>0</v>
      </c>
      <c r="I144" s="70"/>
      <c r="J144" s="70"/>
      <c r="K144" s="2"/>
      <c r="L144" s="2"/>
      <c r="M144" s="2"/>
    </row>
    <row r="145" spans="1:13" x14ac:dyDescent="0.25">
      <c r="A145" s="84" t="s">
        <v>35</v>
      </c>
      <c r="B145" s="44" t="s">
        <v>7</v>
      </c>
      <c r="C145" s="76" t="s">
        <v>19</v>
      </c>
      <c r="D145" s="48">
        <v>0</v>
      </c>
      <c r="E145" s="48">
        <v>0</v>
      </c>
      <c r="F145" s="48">
        <v>0</v>
      </c>
      <c r="G145" s="48">
        <v>0</v>
      </c>
      <c r="H145" s="48">
        <v>0</v>
      </c>
      <c r="I145" s="68" t="s">
        <v>12</v>
      </c>
      <c r="J145" s="68" t="s">
        <v>12</v>
      </c>
      <c r="K145" s="2"/>
      <c r="L145" s="2"/>
      <c r="M145" s="2"/>
    </row>
    <row r="146" spans="1:13" ht="47.25" x14ac:dyDescent="0.25">
      <c r="A146" s="85"/>
      <c r="B146" s="42" t="s">
        <v>8</v>
      </c>
      <c r="C146" s="77"/>
      <c r="D146" s="48">
        <v>0</v>
      </c>
      <c r="E146" s="48">
        <v>0</v>
      </c>
      <c r="F146" s="48">
        <v>0</v>
      </c>
      <c r="G146" s="48">
        <v>0</v>
      </c>
      <c r="H146" s="48">
        <v>0</v>
      </c>
      <c r="I146" s="69"/>
      <c r="J146" s="69"/>
      <c r="K146" s="2"/>
      <c r="L146" s="2"/>
      <c r="M146" s="2"/>
    </row>
    <row r="147" spans="1:13" ht="31.5" x14ac:dyDescent="0.25">
      <c r="A147" s="86"/>
      <c r="B147" s="42" t="s">
        <v>11</v>
      </c>
      <c r="C147" s="78"/>
      <c r="D147" s="48">
        <v>0</v>
      </c>
      <c r="E147" s="48">
        <v>0</v>
      </c>
      <c r="F147" s="48">
        <v>0</v>
      </c>
      <c r="G147" s="48">
        <v>0</v>
      </c>
      <c r="H147" s="48">
        <v>0</v>
      </c>
      <c r="I147" s="70"/>
      <c r="J147" s="70"/>
      <c r="K147" s="2"/>
      <c r="L147" s="2"/>
      <c r="M147" s="2"/>
    </row>
    <row r="148" spans="1:13" x14ac:dyDescent="0.25">
      <c r="A148" s="84" t="s">
        <v>36</v>
      </c>
      <c r="B148" s="44" t="s">
        <v>7</v>
      </c>
      <c r="C148" s="76" t="s">
        <v>19</v>
      </c>
      <c r="D148" s="48">
        <v>0</v>
      </c>
      <c r="E148" s="48">
        <v>0</v>
      </c>
      <c r="F148" s="48">
        <v>0</v>
      </c>
      <c r="G148" s="48">
        <v>0</v>
      </c>
      <c r="H148" s="48">
        <v>0</v>
      </c>
      <c r="I148" s="68" t="s">
        <v>12</v>
      </c>
      <c r="J148" s="68" t="s">
        <v>12</v>
      </c>
      <c r="K148" s="2"/>
      <c r="L148" s="2"/>
      <c r="M148" s="2"/>
    </row>
    <row r="149" spans="1:13" ht="47.25" x14ac:dyDescent="0.25">
      <c r="A149" s="85"/>
      <c r="B149" s="42" t="s">
        <v>8</v>
      </c>
      <c r="C149" s="77"/>
      <c r="D149" s="48">
        <v>0</v>
      </c>
      <c r="E149" s="48">
        <v>0</v>
      </c>
      <c r="F149" s="48">
        <v>0</v>
      </c>
      <c r="G149" s="48">
        <v>0</v>
      </c>
      <c r="H149" s="48">
        <v>0</v>
      </c>
      <c r="I149" s="69"/>
      <c r="J149" s="69"/>
      <c r="K149" s="2"/>
      <c r="L149" s="2"/>
      <c r="M149" s="2"/>
    </row>
    <row r="150" spans="1:13" ht="31.5" x14ac:dyDescent="0.25">
      <c r="A150" s="86"/>
      <c r="B150" s="42" t="s">
        <v>11</v>
      </c>
      <c r="C150" s="78"/>
      <c r="D150" s="48">
        <v>0</v>
      </c>
      <c r="E150" s="48">
        <v>0</v>
      </c>
      <c r="F150" s="48">
        <v>0</v>
      </c>
      <c r="G150" s="48">
        <v>0</v>
      </c>
      <c r="H150" s="48">
        <v>0</v>
      </c>
      <c r="I150" s="70"/>
      <c r="J150" s="70"/>
      <c r="K150" s="2"/>
      <c r="L150" s="2"/>
      <c r="M150" s="2"/>
    </row>
    <row r="151" spans="1:13" x14ac:dyDescent="0.25">
      <c r="A151" s="84" t="s">
        <v>37</v>
      </c>
      <c r="B151" s="44" t="s">
        <v>7</v>
      </c>
      <c r="C151" s="76" t="s">
        <v>19</v>
      </c>
      <c r="D151" s="48">
        <v>0</v>
      </c>
      <c r="E151" s="48">
        <v>0</v>
      </c>
      <c r="F151" s="48">
        <v>0</v>
      </c>
      <c r="G151" s="48">
        <v>0</v>
      </c>
      <c r="H151" s="48">
        <v>0</v>
      </c>
      <c r="I151" s="68" t="s">
        <v>12</v>
      </c>
      <c r="J151" s="68" t="s">
        <v>12</v>
      </c>
      <c r="K151" s="2"/>
      <c r="L151" s="2"/>
      <c r="M151" s="2"/>
    </row>
    <row r="152" spans="1:13" ht="47.25" x14ac:dyDescent="0.25">
      <c r="A152" s="85"/>
      <c r="B152" s="42" t="s">
        <v>8</v>
      </c>
      <c r="C152" s="77"/>
      <c r="D152" s="48">
        <v>0</v>
      </c>
      <c r="E152" s="48">
        <v>0</v>
      </c>
      <c r="F152" s="48">
        <v>0</v>
      </c>
      <c r="G152" s="48">
        <v>0</v>
      </c>
      <c r="H152" s="48">
        <v>0</v>
      </c>
      <c r="I152" s="69"/>
      <c r="J152" s="69"/>
      <c r="K152" s="2"/>
      <c r="L152" s="2"/>
      <c r="M152" s="2"/>
    </row>
    <row r="153" spans="1:13" ht="31.5" x14ac:dyDescent="0.25">
      <c r="A153" s="86"/>
      <c r="B153" s="42" t="s">
        <v>11</v>
      </c>
      <c r="C153" s="78"/>
      <c r="D153" s="48">
        <v>0</v>
      </c>
      <c r="E153" s="48">
        <v>0</v>
      </c>
      <c r="F153" s="48">
        <v>0</v>
      </c>
      <c r="G153" s="48">
        <v>0</v>
      </c>
      <c r="H153" s="48">
        <v>0</v>
      </c>
      <c r="I153" s="70"/>
      <c r="J153" s="70"/>
      <c r="K153" s="2"/>
      <c r="L153" s="2"/>
      <c r="M153" s="2"/>
    </row>
    <row r="154" spans="1:13" x14ac:dyDescent="0.25">
      <c r="A154" s="84" t="s">
        <v>38</v>
      </c>
      <c r="B154" s="44" t="s">
        <v>7</v>
      </c>
      <c r="C154" s="76" t="s">
        <v>19</v>
      </c>
      <c r="D154" s="48">
        <v>0</v>
      </c>
      <c r="E154" s="48">
        <v>0</v>
      </c>
      <c r="F154" s="48">
        <v>0</v>
      </c>
      <c r="G154" s="48">
        <v>0</v>
      </c>
      <c r="H154" s="48">
        <v>0</v>
      </c>
      <c r="I154" s="68" t="s">
        <v>12</v>
      </c>
      <c r="J154" s="68" t="s">
        <v>12</v>
      </c>
      <c r="K154" s="2"/>
      <c r="L154" s="2"/>
      <c r="M154" s="2"/>
    </row>
    <row r="155" spans="1:13" ht="47.25" x14ac:dyDescent="0.25">
      <c r="A155" s="85"/>
      <c r="B155" s="42" t="s">
        <v>8</v>
      </c>
      <c r="C155" s="77"/>
      <c r="D155" s="48">
        <v>0</v>
      </c>
      <c r="E155" s="48">
        <v>0</v>
      </c>
      <c r="F155" s="48">
        <v>0</v>
      </c>
      <c r="G155" s="48">
        <v>0</v>
      </c>
      <c r="H155" s="48">
        <v>0</v>
      </c>
      <c r="I155" s="69"/>
      <c r="J155" s="69"/>
      <c r="K155" s="2"/>
      <c r="L155" s="2"/>
      <c r="M155" s="2"/>
    </row>
    <row r="156" spans="1:13" ht="70.5" customHeight="1" x14ac:dyDescent="0.25">
      <c r="A156" s="86"/>
      <c r="B156" s="42" t="s">
        <v>11</v>
      </c>
      <c r="C156" s="78"/>
      <c r="D156" s="48">
        <v>0</v>
      </c>
      <c r="E156" s="48">
        <v>0</v>
      </c>
      <c r="F156" s="48">
        <v>0</v>
      </c>
      <c r="G156" s="48">
        <v>0</v>
      </c>
      <c r="H156" s="48">
        <v>0</v>
      </c>
      <c r="I156" s="70"/>
      <c r="J156" s="70"/>
      <c r="K156" s="2"/>
      <c r="L156" s="2"/>
      <c r="M156" s="2"/>
    </row>
    <row r="157" spans="1:13" x14ac:dyDescent="0.25">
      <c r="A157" s="79" t="s">
        <v>16</v>
      </c>
      <c r="B157" s="44" t="s">
        <v>7</v>
      </c>
      <c r="C157" s="76" t="s">
        <v>149</v>
      </c>
      <c r="D157" s="48">
        <v>0</v>
      </c>
      <c r="E157" s="48">
        <v>0</v>
      </c>
      <c r="F157" s="48">
        <v>0</v>
      </c>
      <c r="G157" s="48">
        <v>0</v>
      </c>
      <c r="H157" s="48">
        <v>0</v>
      </c>
      <c r="I157" s="68" t="s">
        <v>12</v>
      </c>
      <c r="J157" s="84" t="s">
        <v>96</v>
      </c>
      <c r="K157" s="2"/>
      <c r="L157" s="2"/>
      <c r="M157" s="2"/>
    </row>
    <row r="158" spans="1:13" ht="47.25" x14ac:dyDescent="0.25">
      <c r="A158" s="79"/>
      <c r="B158" s="42" t="s">
        <v>8</v>
      </c>
      <c r="C158" s="77"/>
      <c r="D158" s="48">
        <v>0</v>
      </c>
      <c r="E158" s="48">
        <v>0</v>
      </c>
      <c r="F158" s="48">
        <v>0</v>
      </c>
      <c r="G158" s="48">
        <v>0</v>
      </c>
      <c r="H158" s="48">
        <v>0</v>
      </c>
      <c r="I158" s="69"/>
      <c r="J158" s="85"/>
      <c r="K158" s="2"/>
      <c r="L158" s="2"/>
      <c r="M158" s="2"/>
    </row>
    <row r="159" spans="1:13" ht="173.25" customHeight="1" x14ac:dyDescent="0.25">
      <c r="A159" s="79"/>
      <c r="B159" s="42" t="s">
        <v>11</v>
      </c>
      <c r="C159" s="78"/>
      <c r="D159" s="48">
        <v>0</v>
      </c>
      <c r="E159" s="48">
        <v>0</v>
      </c>
      <c r="F159" s="48">
        <v>0</v>
      </c>
      <c r="G159" s="48">
        <v>0</v>
      </c>
      <c r="H159" s="48">
        <v>0</v>
      </c>
      <c r="I159" s="70"/>
      <c r="J159" s="86"/>
      <c r="K159" s="2"/>
      <c r="L159" s="2"/>
      <c r="M159" s="2"/>
    </row>
    <row r="160" spans="1:13" x14ac:dyDescent="0.25">
      <c r="A160" s="87" t="s">
        <v>150</v>
      </c>
      <c r="B160" s="55" t="s">
        <v>7</v>
      </c>
      <c r="C160" s="76" t="s">
        <v>58</v>
      </c>
      <c r="D160" s="48">
        <v>0</v>
      </c>
      <c r="E160" s="48">
        <v>0</v>
      </c>
      <c r="F160" s="48">
        <v>0</v>
      </c>
      <c r="G160" s="48">
        <v>0</v>
      </c>
      <c r="H160" s="48">
        <v>0</v>
      </c>
      <c r="I160" s="68" t="s">
        <v>12</v>
      </c>
      <c r="J160" s="84" t="s">
        <v>184</v>
      </c>
      <c r="K160" s="2"/>
      <c r="L160" s="2"/>
      <c r="M160" s="2"/>
    </row>
    <row r="161" spans="1:13" ht="47.25" x14ac:dyDescent="0.25">
      <c r="A161" s="88"/>
      <c r="B161" s="42" t="s">
        <v>8</v>
      </c>
      <c r="C161" s="77"/>
      <c r="D161" s="48">
        <v>0</v>
      </c>
      <c r="E161" s="48">
        <v>0</v>
      </c>
      <c r="F161" s="48">
        <v>0</v>
      </c>
      <c r="G161" s="48">
        <v>0</v>
      </c>
      <c r="H161" s="48">
        <v>0</v>
      </c>
      <c r="I161" s="69"/>
      <c r="J161" s="85"/>
      <c r="K161" s="2"/>
      <c r="L161" s="2"/>
      <c r="M161" s="2"/>
    </row>
    <row r="162" spans="1:13" ht="45.75" customHeight="1" x14ac:dyDescent="0.25">
      <c r="A162" s="89"/>
      <c r="B162" s="42" t="s">
        <v>11</v>
      </c>
      <c r="C162" s="78"/>
      <c r="D162" s="48">
        <v>0</v>
      </c>
      <c r="E162" s="48">
        <v>0</v>
      </c>
      <c r="F162" s="48">
        <v>0</v>
      </c>
      <c r="G162" s="48">
        <v>0</v>
      </c>
      <c r="H162" s="48">
        <v>0</v>
      </c>
      <c r="I162" s="70"/>
      <c r="J162" s="86"/>
      <c r="K162" s="2"/>
      <c r="L162" s="2"/>
      <c r="M162" s="2"/>
    </row>
    <row r="163" spans="1:13" x14ac:dyDescent="0.25">
      <c r="A163" s="87" t="s">
        <v>151</v>
      </c>
      <c r="B163" s="44" t="s">
        <v>7</v>
      </c>
      <c r="C163" s="76" t="s">
        <v>55</v>
      </c>
      <c r="D163" s="48">
        <v>0</v>
      </c>
      <c r="E163" s="48">
        <v>0</v>
      </c>
      <c r="F163" s="48">
        <v>0</v>
      </c>
      <c r="G163" s="48">
        <v>0</v>
      </c>
      <c r="H163" s="48">
        <v>0</v>
      </c>
      <c r="I163" s="68" t="s">
        <v>12</v>
      </c>
      <c r="J163" s="84" t="s">
        <v>185</v>
      </c>
      <c r="K163" s="2"/>
      <c r="L163" s="2"/>
      <c r="M163" s="2"/>
    </row>
    <row r="164" spans="1:13" ht="47.25" x14ac:dyDescent="0.25">
      <c r="A164" s="88"/>
      <c r="B164" s="42" t="s">
        <v>8</v>
      </c>
      <c r="C164" s="77"/>
      <c r="D164" s="48">
        <v>0</v>
      </c>
      <c r="E164" s="48">
        <v>0</v>
      </c>
      <c r="F164" s="48">
        <v>0</v>
      </c>
      <c r="G164" s="48">
        <v>0</v>
      </c>
      <c r="H164" s="48">
        <v>0</v>
      </c>
      <c r="I164" s="69"/>
      <c r="J164" s="85"/>
      <c r="K164" s="2"/>
      <c r="L164" s="2"/>
      <c r="M164" s="2"/>
    </row>
    <row r="165" spans="1:13" ht="382.5" customHeight="1" x14ac:dyDescent="0.25">
      <c r="A165" s="89"/>
      <c r="B165" s="42" t="s">
        <v>11</v>
      </c>
      <c r="C165" s="78"/>
      <c r="D165" s="48">
        <v>0</v>
      </c>
      <c r="E165" s="48">
        <v>0</v>
      </c>
      <c r="F165" s="48">
        <v>0</v>
      </c>
      <c r="G165" s="48">
        <v>0</v>
      </c>
      <c r="H165" s="48">
        <v>0</v>
      </c>
      <c r="I165" s="70"/>
      <c r="J165" s="86"/>
      <c r="K165" s="2"/>
      <c r="L165" s="2"/>
      <c r="M165" s="2"/>
    </row>
    <row r="166" spans="1:13" ht="22.5" customHeight="1" x14ac:dyDescent="0.25">
      <c r="A166" s="79" t="s">
        <v>97</v>
      </c>
      <c r="B166" s="44" t="s">
        <v>7</v>
      </c>
      <c r="C166" s="76" t="s">
        <v>55</v>
      </c>
      <c r="D166" s="48">
        <v>0</v>
      </c>
      <c r="E166" s="48">
        <v>0</v>
      </c>
      <c r="F166" s="48">
        <v>0</v>
      </c>
      <c r="G166" s="48">
        <v>0</v>
      </c>
      <c r="H166" s="48">
        <v>0</v>
      </c>
      <c r="I166" s="68" t="s">
        <v>12</v>
      </c>
      <c r="J166" s="84" t="s">
        <v>186</v>
      </c>
      <c r="K166" s="2"/>
      <c r="L166" s="2"/>
      <c r="M166" s="2"/>
    </row>
    <row r="167" spans="1:13" ht="47.25" x14ac:dyDescent="0.25">
      <c r="A167" s="79"/>
      <c r="B167" s="42" t="s">
        <v>8</v>
      </c>
      <c r="C167" s="77"/>
      <c r="D167" s="48">
        <v>0</v>
      </c>
      <c r="E167" s="48">
        <v>0</v>
      </c>
      <c r="F167" s="48">
        <v>0</v>
      </c>
      <c r="G167" s="48">
        <v>0</v>
      </c>
      <c r="H167" s="48">
        <v>0</v>
      </c>
      <c r="I167" s="69"/>
      <c r="J167" s="85"/>
      <c r="K167" s="2"/>
      <c r="L167" s="2"/>
      <c r="M167" s="2"/>
    </row>
    <row r="168" spans="1:13" ht="56.25" customHeight="1" x14ac:dyDescent="0.25">
      <c r="A168" s="79"/>
      <c r="B168" s="42" t="s">
        <v>11</v>
      </c>
      <c r="C168" s="78"/>
      <c r="D168" s="48">
        <v>0</v>
      </c>
      <c r="E168" s="48">
        <v>0</v>
      </c>
      <c r="F168" s="48">
        <v>0</v>
      </c>
      <c r="G168" s="48">
        <v>0</v>
      </c>
      <c r="H168" s="48">
        <v>0</v>
      </c>
      <c r="I168" s="70"/>
      <c r="J168" s="86"/>
      <c r="K168" s="2"/>
      <c r="L168" s="2"/>
      <c r="M168" s="2"/>
    </row>
    <row r="169" spans="1:13" x14ac:dyDescent="0.25">
      <c r="A169" s="79" t="s">
        <v>152</v>
      </c>
      <c r="B169" s="44" t="s">
        <v>7</v>
      </c>
      <c r="C169" s="76" t="s">
        <v>55</v>
      </c>
      <c r="D169" s="48">
        <v>0</v>
      </c>
      <c r="E169" s="48">
        <v>0</v>
      </c>
      <c r="F169" s="48">
        <v>0</v>
      </c>
      <c r="G169" s="48">
        <v>0</v>
      </c>
      <c r="H169" s="48">
        <v>0</v>
      </c>
      <c r="I169" s="68" t="s">
        <v>12</v>
      </c>
      <c r="J169" s="84" t="s">
        <v>187</v>
      </c>
      <c r="K169" s="2"/>
      <c r="L169" s="2"/>
      <c r="M169" s="2"/>
    </row>
    <row r="170" spans="1:13" ht="47.25" x14ac:dyDescent="0.25">
      <c r="A170" s="79"/>
      <c r="B170" s="42" t="s">
        <v>8</v>
      </c>
      <c r="C170" s="77"/>
      <c r="D170" s="48">
        <v>0</v>
      </c>
      <c r="E170" s="48">
        <v>0</v>
      </c>
      <c r="F170" s="48">
        <v>0</v>
      </c>
      <c r="G170" s="48">
        <v>0</v>
      </c>
      <c r="H170" s="48">
        <v>0</v>
      </c>
      <c r="I170" s="69"/>
      <c r="J170" s="85"/>
      <c r="K170" s="2"/>
      <c r="L170" s="2"/>
      <c r="M170" s="2"/>
    </row>
    <row r="171" spans="1:13" ht="138.75" customHeight="1" x14ac:dyDescent="0.25">
      <c r="A171" s="79"/>
      <c r="B171" s="42" t="s">
        <v>11</v>
      </c>
      <c r="C171" s="78"/>
      <c r="D171" s="48">
        <v>0</v>
      </c>
      <c r="E171" s="48">
        <v>0</v>
      </c>
      <c r="F171" s="48">
        <v>0</v>
      </c>
      <c r="G171" s="48">
        <v>0</v>
      </c>
      <c r="H171" s="48">
        <v>0</v>
      </c>
      <c r="I171" s="70"/>
      <c r="J171" s="86"/>
      <c r="K171" s="2"/>
      <c r="L171" s="2"/>
      <c r="M171" s="2"/>
    </row>
    <row r="172" spans="1:13" ht="18.75" customHeight="1" x14ac:dyDescent="0.25">
      <c r="A172" s="84" t="s">
        <v>39</v>
      </c>
      <c r="B172" s="44" t="s">
        <v>7</v>
      </c>
      <c r="C172" s="76" t="s">
        <v>55</v>
      </c>
      <c r="D172" s="48">
        <v>0</v>
      </c>
      <c r="E172" s="48">
        <v>0</v>
      </c>
      <c r="F172" s="48">
        <v>0</v>
      </c>
      <c r="G172" s="48">
        <v>0</v>
      </c>
      <c r="H172" s="48">
        <v>0</v>
      </c>
      <c r="I172" s="68" t="s">
        <v>12</v>
      </c>
      <c r="J172" s="84" t="s">
        <v>98</v>
      </c>
      <c r="K172" s="2"/>
      <c r="L172" s="2"/>
      <c r="M172" s="2"/>
    </row>
    <row r="173" spans="1:13" ht="81.75" customHeight="1" x14ac:dyDescent="0.25">
      <c r="A173" s="85"/>
      <c r="B173" s="42" t="s">
        <v>8</v>
      </c>
      <c r="C173" s="77"/>
      <c r="D173" s="48">
        <v>0</v>
      </c>
      <c r="E173" s="48">
        <v>0</v>
      </c>
      <c r="F173" s="48">
        <v>0</v>
      </c>
      <c r="G173" s="48">
        <v>0</v>
      </c>
      <c r="H173" s="48">
        <v>0</v>
      </c>
      <c r="I173" s="69"/>
      <c r="J173" s="85"/>
      <c r="K173" s="2"/>
      <c r="L173" s="2"/>
      <c r="M173" s="2"/>
    </row>
    <row r="174" spans="1:13" ht="30.75" customHeight="1" x14ac:dyDescent="0.25">
      <c r="A174" s="86"/>
      <c r="B174" s="42" t="s">
        <v>11</v>
      </c>
      <c r="C174" s="78"/>
      <c r="D174" s="48">
        <v>0</v>
      </c>
      <c r="E174" s="48">
        <v>0</v>
      </c>
      <c r="F174" s="48">
        <v>0</v>
      </c>
      <c r="G174" s="48">
        <v>0</v>
      </c>
      <c r="H174" s="48">
        <v>0</v>
      </c>
      <c r="I174" s="70"/>
      <c r="J174" s="86"/>
      <c r="K174" s="2"/>
      <c r="L174" s="2"/>
      <c r="M174" s="2"/>
    </row>
    <row r="175" spans="1:13" ht="47.25" customHeight="1" x14ac:dyDescent="0.25">
      <c r="A175" s="79" t="s">
        <v>153</v>
      </c>
      <c r="B175" s="44" t="s">
        <v>7</v>
      </c>
      <c r="C175" s="76" t="s">
        <v>59</v>
      </c>
      <c r="D175" s="48">
        <v>0</v>
      </c>
      <c r="E175" s="48">
        <v>0</v>
      </c>
      <c r="F175" s="48">
        <v>0</v>
      </c>
      <c r="G175" s="48">
        <v>0</v>
      </c>
      <c r="H175" s="48">
        <v>0</v>
      </c>
      <c r="I175" s="68" t="s">
        <v>12</v>
      </c>
      <c r="J175" s="84" t="s">
        <v>188</v>
      </c>
      <c r="K175" s="2"/>
      <c r="L175" s="2"/>
      <c r="M175" s="2"/>
    </row>
    <row r="176" spans="1:13" ht="48" customHeight="1" x14ac:dyDescent="0.25">
      <c r="A176" s="79"/>
      <c r="B176" s="42" t="s">
        <v>8</v>
      </c>
      <c r="C176" s="77"/>
      <c r="D176" s="48">
        <v>0</v>
      </c>
      <c r="E176" s="48">
        <v>0</v>
      </c>
      <c r="F176" s="48">
        <v>0</v>
      </c>
      <c r="G176" s="48">
        <v>0</v>
      </c>
      <c r="H176" s="48">
        <v>0</v>
      </c>
      <c r="I176" s="69"/>
      <c r="J176" s="85"/>
      <c r="K176" s="2"/>
      <c r="L176" s="2"/>
      <c r="M176" s="2"/>
    </row>
    <row r="177" spans="1:13" ht="33.75" customHeight="1" x14ac:dyDescent="0.25">
      <c r="A177" s="79"/>
      <c r="B177" s="42" t="s">
        <v>11</v>
      </c>
      <c r="C177" s="78"/>
      <c r="D177" s="48">
        <v>0</v>
      </c>
      <c r="E177" s="48">
        <v>0</v>
      </c>
      <c r="F177" s="48">
        <v>0</v>
      </c>
      <c r="G177" s="48">
        <v>0</v>
      </c>
      <c r="H177" s="48">
        <v>0</v>
      </c>
      <c r="I177" s="70"/>
      <c r="J177" s="86"/>
      <c r="K177" s="2"/>
      <c r="L177" s="2"/>
      <c r="M177" s="2"/>
    </row>
    <row r="178" spans="1:13" ht="53.25" customHeight="1" x14ac:dyDescent="0.25">
      <c r="A178" s="84" t="s">
        <v>40</v>
      </c>
      <c r="B178" s="44" t="s">
        <v>7</v>
      </c>
      <c r="C178" s="76" t="s">
        <v>154</v>
      </c>
      <c r="D178" s="48">
        <v>0</v>
      </c>
      <c r="E178" s="48">
        <v>0</v>
      </c>
      <c r="F178" s="48">
        <v>0</v>
      </c>
      <c r="G178" s="48">
        <v>0</v>
      </c>
      <c r="H178" s="48">
        <v>0</v>
      </c>
      <c r="I178" s="81" t="s">
        <v>12</v>
      </c>
      <c r="J178" s="84" t="s">
        <v>189</v>
      </c>
      <c r="K178" s="2"/>
      <c r="L178" s="2"/>
      <c r="M178" s="2"/>
    </row>
    <row r="179" spans="1:13" ht="47.25" x14ac:dyDescent="0.25">
      <c r="A179" s="85"/>
      <c r="B179" s="42" t="s">
        <v>8</v>
      </c>
      <c r="C179" s="77"/>
      <c r="D179" s="48">
        <v>0</v>
      </c>
      <c r="E179" s="48">
        <v>0</v>
      </c>
      <c r="F179" s="48">
        <v>0</v>
      </c>
      <c r="G179" s="48">
        <v>0</v>
      </c>
      <c r="H179" s="48">
        <v>0</v>
      </c>
      <c r="I179" s="81"/>
      <c r="J179" s="85"/>
      <c r="K179" s="2"/>
      <c r="L179" s="2"/>
      <c r="M179" s="2"/>
    </row>
    <row r="180" spans="1:13" ht="269.25" customHeight="1" x14ac:dyDescent="0.25">
      <c r="A180" s="85"/>
      <c r="B180" s="55" t="s">
        <v>11</v>
      </c>
      <c r="C180" s="77"/>
      <c r="D180" s="48">
        <v>0</v>
      </c>
      <c r="E180" s="48">
        <v>0</v>
      </c>
      <c r="F180" s="48">
        <v>0</v>
      </c>
      <c r="G180" s="48">
        <v>0</v>
      </c>
      <c r="H180" s="48">
        <v>0</v>
      </c>
      <c r="I180" s="81"/>
      <c r="J180" s="85"/>
      <c r="K180" s="2"/>
      <c r="L180" s="2"/>
      <c r="M180" s="2"/>
    </row>
    <row r="181" spans="1:13" x14ac:dyDescent="0.25">
      <c r="A181" s="84" t="s">
        <v>155</v>
      </c>
      <c r="B181" s="44" t="s">
        <v>7</v>
      </c>
      <c r="C181" s="112" t="s">
        <v>53</v>
      </c>
      <c r="D181" s="48">
        <v>0</v>
      </c>
      <c r="E181" s="48">
        <v>0</v>
      </c>
      <c r="F181" s="48">
        <v>0</v>
      </c>
      <c r="G181" s="48">
        <v>0</v>
      </c>
      <c r="H181" s="48">
        <v>0</v>
      </c>
      <c r="I181" s="123" t="s">
        <v>12</v>
      </c>
      <c r="J181" s="84" t="s">
        <v>190</v>
      </c>
      <c r="K181" s="4"/>
      <c r="L181" s="2"/>
      <c r="M181" s="2"/>
    </row>
    <row r="182" spans="1:13" ht="47.25" x14ac:dyDescent="0.25">
      <c r="A182" s="98"/>
      <c r="B182" s="42" t="s">
        <v>8</v>
      </c>
      <c r="C182" s="112"/>
      <c r="D182" s="48">
        <v>0</v>
      </c>
      <c r="E182" s="48">
        <v>0</v>
      </c>
      <c r="F182" s="48">
        <v>0</v>
      </c>
      <c r="G182" s="48">
        <v>0</v>
      </c>
      <c r="H182" s="48">
        <v>0</v>
      </c>
      <c r="I182" s="124"/>
      <c r="J182" s="85"/>
      <c r="K182" s="2"/>
      <c r="L182" s="2"/>
      <c r="M182" s="2"/>
    </row>
    <row r="183" spans="1:13" ht="154.5" customHeight="1" x14ac:dyDescent="0.25">
      <c r="A183" s="116"/>
      <c r="B183" s="42" t="s">
        <v>11</v>
      </c>
      <c r="C183" s="112"/>
      <c r="D183" s="48">
        <v>0</v>
      </c>
      <c r="E183" s="48">
        <v>0</v>
      </c>
      <c r="F183" s="48">
        <v>0</v>
      </c>
      <c r="G183" s="48">
        <v>0</v>
      </c>
      <c r="H183" s="48">
        <v>0</v>
      </c>
      <c r="I183" s="125"/>
      <c r="J183" s="86"/>
      <c r="K183" s="2"/>
      <c r="L183" s="2"/>
      <c r="M183" s="2"/>
    </row>
    <row r="184" spans="1:13" ht="27.75" customHeight="1" x14ac:dyDescent="0.25">
      <c r="A184" s="80" t="s">
        <v>156</v>
      </c>
      <c r="B184" s="44" t="s">
        <v>7</v>
      </c>
      <c r="C184" s="65" t="s">
        <v>99</v>
      </c>
      <c r="D184" s="48">
        <v>0</v>
      </c>
      <c r="E184" s="48">
        <v>0</v>
      </c>
      <c r="F184" s="48">
        <v>0</v>
      </c>
      <c r="G184" s="48">
        <v>0</v>
      </c>
      <c r="H184" s="48">
        <v>0</v>
      </c>
      <c r="I184" s="82" t="s">
        <v>100</v>
      </c>
      <c r="J184" s="79" t="s">
        <v>191</v>
      </c>
      <c r="K184" s="2"/>
      <c r="L184" s="2"/>
      <c r="M184" s="2"/>
    </row>
    <row r="185" spans="1:13" ht="47.25" x14ac:dyDescent="0.25">
      <c r="A185" s="117"/>
      <c r="B185" s="44" t="s">
        <v>8</v>
      </c>
      <c r="C185" s="66"/>
      <c r="D185" s="48">
        <v>0</v>
      </c>
      <c r="E185" s="48">
        <v>0</v>
      </c>
      <c r="F185" s="48">
        <v>0</v>
      </c>
      <c r="G185" s="48">
        <v>0</v>
      </c>
      <c r="H185" s="48">
        <v>0</v>
      </c>
      <c r="I185" s="82"/>
      <c r="J185" s="79"/>
      <c r="K185" s="2"/>
      <c r="L185" s="2"/>
      <c r="M185" s="2"/>
    </row>
    <row r="186" spans="1:13" ht="33.75" customHeight="1" x14ac:dyDescent="0.25">
      <c r="A186" s="117"/>
      <c r="B186" s="44" t="s">
        <v>11</v>
      </c>
      <c r="C186" s="67"/>
      <c r="D186" s="48">
        <v>0</v>
      </c>
      <c r="E186" s="48">
        <v>0</v>
      </c>
      <c r="F186" s="48">
        <v>0</v>
      </c>
      <c r="G186" s="48">
        <v>0</v>
      </c>
      <c r="H186" s="48">
        <v>0</v>
      </c>
      <c r="I186" s="82"/>
      <c r="J186" s="79"/>
      <c r="K186" s="2"/>
      <c r="L186" s="2"/>
      <c r="M186" s="2"/>
    </row>
    <row r="187" spans="1:13" ht="27.75" customHeight="1" x14ac:dyDescent="0.25">
      <c r="A187" s="80" t="s">
        <v>157</v>
      </c>
      <c r="B187" s="44" t="s">
        <v>7</v>
      </c>
      <c r="C187" s="76" t="s">
        <v>46</v>
      </c>
      <c r="D187" s="48">
        <v>0</v>
      </c>
      <c r="E187" s="48">
        <v>0</v>
      </c>
      <c r="F187" s="48">
        <v>0</v>
      </c>
      <c r="G187" s="48">
        <v>0</v>
      </c>
      <c r="H187" s="48">
        <v>0</v>
      </c>
      <c r="I187" s="82" t="s">
        <v>100</v>
      </c>
      <c r="J187" s="81" t="s">
        <v>100</v>
      </c>
      <c r="K187" s="2"/>
      <c r="L187" s="2"/>
      <c r="M187" s="2"/>
    </row>
    <row r="188" spans="1:13" ht="49.5" customHeight="1" x14ac:dyDescent="0.25">
      <c r="A188" s="80"/>
      <c r="B188" s="44" t="s">
        <v>8</v>
      </c>
      <c r="C188" s="77"/>
      <c r="D188" s="48">
        <v>0</v>
      </c>
      <c r="E188" s="48">
        <v>0</v>
      </c>
      <c r="F188" s="48">
        <v>0</v>
      </c>
      <c r="G188" s="48">
        <v>0</v>
      </c>
      <c r="H188" s="48">
        <v>0</v>
      </c>
      <c r="I188" s="82"/>
      <c r="J188" s="81"/>
      <c r="K188" s="2"/>
      <c r="L188" s="2"/>
      <c r="M188" s="2"/>
    </row>
    <row r="189" spans="1:13" ht="31.5" x14ac:dyDescent="0.25">
      <c r="A189" s="80"/>
      <c r="B189" s="44" t="s">
        <v>11</v>
      </c>
      <c r="C189" s="78"/>
      <c r="D189" s="48">
        <v>0</v>
      </c>
      <c r="E189" s="48">
        <v>0</v>
      </c>
      <c r="F189" s="48">
        <v>0</v>
      </c>
      <c r="G189" s="48">
        <v>0</v>
      </c>
      <c r="H189" s="48">
        <v>0</v>
      </c>
      <c r="I189" s="82"/>
      <c r="J189" s="81"/>
      <c r="K189" s="2"/>
      <c r="L189" s="2"/>
      <c r="M189" s="2"/>
    </row>
    <row r="190" spans="1:13" x14ac:dyDescent="0.25">
      <c r="A190" s="83" t="s">
        <v>158</v>
      </c>
      <c r="B190" s="44" t="s">
        <v>7</v>
      </c>
      <c r="C190" s="76" t="s">
        <v>12</v>
      </c>
      <c r="D190" s="48">
        <f>D191+D192</f>
        <v>54127549.649999999</v>
      </c>
      <c r="E190" s="48">
        <f>E191+E192</f>
        <v>54763567.870000005</v>
      </c>
      <c r="F190" s="48">
        <f>F191+F192</f>
        <v>52961551.379999995</v>
      </c>
      <c r="G190" s="57">
        <f>F190-E190</f>
        <v>-1802016.4900000095</v>
      </c>
      <c r="H190" s="58">
        <f>G190/E190</f>
        <v>-3.2905388748185833E-2</v>
      </c>
      <c r="I190" s="68" t="s">
        <v>12</v>
      </c>
      <c r="J190" s="68" t="s">
        <v>12</v>
      </c>
      <c r="K190" s="2"/>
      <c r="L190" s="2"/>
      <c r="M190" s="2"/>
    </row>
    <row r="191" spans="1:13" ht="47.25" x14ac:dyDescent="0.25">
      <c r="A191" s="83"/>
      <c r="B191" s="42" t="s">
        <v>8</v>
      </c>
      <c r="C191" s="77"/>
      <c r="D191" s="48">
        <f>D8+D20+D73</f>
        <v>44573100</v>
      </c>
      <c r="E191" s="48">
        <f>E8+E20+E73</f>
        <v>45014500</v>
      </c>
      <c r="F191" s="48">
        <f>F8+F20+F73</f>
        <v>43398507.549999997</v>
      </c>
      <c r="G191" s="57">
        <f t="shared" ref="G191:G193" si="5">F191-E191</f>
        <v>-1615992.450000003</v>
      </c>
      <c r="H191" s="58">
        <f>G191/E191</f>
        <v>-3.5899375756700685E-2</v>
      </c>
      <c r="I191" s="69"/>
      <c r="J191" s="69"/>
      <c r="K191" s="2"/>
      <c r="L191" s="2"/>
      <c r="M191" s="2"/>
    </row>
    <row r="192" spans="1:13" ht="31.5" x14ac:dyDescent="0.25">
      <c r="A192" s="83"/>
      <c r="B192" s="42" t="s">
        <v>11</v>
      </c>
      <c r="C192" s="78"/>
      <c r="D192" s="48">
        <f>D9+D12+D15+D18+D21+D36+D45+D49+D53+D108</f>
        <v>9554449.6500000004</v>
      </c>
      <c r="E192" s="48">
        <f>E9+E12+E15+E18+E21+E36+E45+E49+E53+E108</f>
        <v>9749067.870000001</v>
      </c>
      <c r="F192" s="48">
        <f>F9+F12+F15+F18+F21+F36+F45+F49+F53+F108</f>
        <v>9563043.8300000019</v>
      </c>
      <c r="G192" s="57">
        <f t="shared" si="5"/>
        <v>-186024.03999999911</v>
      </c>
      <c r="H192" s="58">
        <f>G192/E192</f>
        <v>-1.9081212940617171E-2</v>
      </c>
      <c r="I192" s="70"/>
      <c r="J192" s="70"/>
      <c r="K192" s="2"/>
      <c r="L192" s="2"/>
      <c r="M192" s="2"/>
    </row>
    <row r="193" spans="1:13" x14ac:dyDescent="0.25">
      <c r="A193" s="83" t="s">
        <v>159</v>
      </c>
      <c r="B193" s="44" t="s">
        <v>7</v>
      </c>
      <c r="C193" s="76" t="s">
        <v>12</v>
      </c>
      <c r="D193" s="48">
        <f>D194+D195</f>
        <v>1391848.43</v>
      </c>
      <c r="E193" s="48">
        <f>E194+E195</f>
        <v>1391848.43</v>
      </c>
      <c r="F193" s="48">
        <f>F194+F195</f>
        <v>1391848.43</v>
      </c>
      <c r="G193" s="57">
        <f t="shared" si="5"/>
        <v>0</v>
      </c>
      <c r="H193" s="58">
        <f>G193/E193</f>
        <v>0</v>
      </c>
      <c r="I193" s="68" t="s">
        <v>12</v>
      </c>
      <c r="J193" s="68" t="s">
        <v>12</v>
      </c>
      <c r="K193" s="2"/>
      <c r="L193" s="2"/>
      <c r="M193" s="2"/>
    </row>
    <row r="194" spans="1:13" ht="47.25" x14ac:dyDescent="0.25">
      <c r="A194" s="83"/>
      <c r="B194" s="42" t="s">
        <v>8</v>
      </c>
      <c r="C194" s="77"/>
      <c r="D194" s="48">
        <v>0</v>
      </c>
      <c r="E194" s="48">
        <v>0</v>
      </c>
      <c r="F194" s="48">
        <v>0</v>
      </c>
      <c r="G194" s="48">
        <v>0</v>
      </c>
      <c r="H194" s="48">
        <v>0</v>
      </c>
      <c r="I194" s="69"/>
      <c r="J194" s="69"/>
      <c r="K194" s="2"/>
      <c r="L194" s="2"/>
      <c r="M194" s="2"/>
    </row>
    <row r="195" spans="1:13" ht="31.5" x14ac:dyDescent="0.25">
      <c r="A195" s="83"/>
      <c r="B195" s="42" t="s">
        <v>11</v>
      </c>
      <c r="C195" s="78"/>
      <c r="D195" s="48">
        <f>D36</f>
        <v>1391848.43</v>
      </c>
      <c r="E195" s="48">
        <f>E36</f>
        <v>1391848.43</v>
      </c>
      <c r="F195" s="48">
        <f>F36</f>
        <v>1391848.43</v>
      </c>
      <c r="G195" s="57">
        <f t="shared" ref="G195:G200" si="6">F195-E195</f>
        <v>0</v>
      </c>
      <c r="H195" s="58">
        <f t="shared" ref="H195:H200" si="7">G195/E195</f>
        <v>0</v>
      </c>
      <c r="I195" s="70"/>
      <c r="J195" s="70"/>
      <c r="K195" s="2"/>
      <c r="L195" s="2"/>
      <c r="M195" s="2"/>
    </row>
    <row r="196" spans="1:13" x14ac:dyDescent="0.25">
      <c r="A196" s="83" t="s">
        <v>60</v>
      </c>
      <c r="B196" s="44" t="s">
        <v>7</v>
      </c>
      <c r="C196" s="76" t="s">
        <v>12</v>
      </c>
      <c r="D196" s="48">
        <f>D197+D198</f>
        <v>4536747.42</v>
      </c>
      <c r="E196" s="48">
        <f>E197+E198</f>
        <v>4560791.26</v>
      </c>
      <c r="F196" s="48">
        <f>F197+F198</f>
        <v>4438941.5600000005</v>
      </c>
      <c r="G196" s="57">
        <f t="shared" si="6"/>
        <v>-121849.69999999925</v>
      </c>
      <c r="H196" s="58">
        <f t="shared" si="7"/>
        <v>-2.6716789489725355E-2</v>
      </c>
      <c r="I196" s="68" t="s">
        <v>12</v>
      </c>
      <c r="J196" s="68" t="s">
        <v>12</v>
      </c>
      <c r="K196" s="2"/>
      <c r="L196" s="2"/>
      <c r="M196" s="2"/>
    </row>
    <row r="197" spans="1:13" ht="47.25" x14ac:dyDescent="0.25">
      <c r="A197" s="83"/>
      <c r="B197" s="42" t="s">
        <v>8</v>
      </c>
      <c r="C197" s="77"/>
      <c r="D197" s="48">
        <f t="shared" ref="D197:F198" si="8">D8+D11+D14+D17</f>
        <v>334000</v>
      </c>
      <c r="E197" s="48">
        <f t="shared" si="8"/>
        <v>167000</v>
      </c>
      <c r="F197" s="48">
        <f t="shared" si="8"/>
        <v>167000</v>
      </c>
      <c r="G197" s="57">
        <f t="shared" si="6"/>
        <v>0</v>
      </c>
      <c r="H197" s="58">
        <f t="shared" si="7"/>
        <v>0</v>
      </c>
      <c r="I197" s="69"/>
      <c r="J197" s="69"/>
      <c r="K197" s="2"/>
      <c r="L197" s="2"/>
      <c r="M197" s="2"/>
    </row>
    <row r="198" spans="1:13" ht="31.5" x14ac:dyDescent="0.25">
      <c r="A198" s="83"/>
      <c r="B198" s="42" t="s">
        <v>11</v>
      </c>
      <c r="C198" s="78"/>
      <c r="D198" s="48">
        <f t="shared" si="8"/>
        <v>4202747.42</v>
      </c>
      <c r="E198" s="48">
        <f t="shared" si="8"/>
        <v>4393791.26</v>
      </c>
      <c r="F198" s="48">
        <f t="shared" si="8"/>
        <v>4271941.5600000005</v>
      </c>
      <c r="G198" s="57">
        <f t="shared" si="6"/>
        <v>-121849.69999999925</v>
      </c>
      <c r="H198" s="58">
        <f t="shared" si="7"/>
        <v>-2.773224597838525E-2</v>
      </c>
      <c r="I198" s="70"/>
      <c r="J198" s="70"/>
      <c r="K198" s="2"/>
      <c r="L198" s="2"/>
      <c r="M198" s="2"/>
    </row>
    <row r="199" spans="1:13" x14ac:dyDescent="0.25">
      <c r="A199" s="87" t="s">
        <v>17</v>
      </c>
      <c r="B199" s="44" t="s">
        <v>7</v>
      </c>
      <c r="C199" s="76" t="s">
        <v>12</v>
      </c>
      <c r="D199" s="48">
        <f>D200+D201</f>
        <v>1983691.4100000001</v>
      </c>
      <c r="E199" s="48">
        <f>E200+E201</f>
        <v>1786739.06</v>
      </c>
      <c r="F199" s="48">
        <f>F200+F201</f>
        <v>1579291.0499999998</v>
      </c>
      <c r="G199" s="57">
        <f t="shared" si="6"/>
        <v>-207448.01000000024</v>
      </c>
      <c r="H199" s="58">
        <f t="shared" si="7"/>
        <v>-0.11610425643238595</v>
      </c>
      <c r="I199" s="118" t="s">
        <v>12</v>
      </c>
      <c r="J199" s="68" t="s">
        <v>12</v>
      </c>
      <c r="K199" s="2"/>
      <c r="L199" s="2"/>
      <c r="M199" s="2"/>
    </row>
    <row r="200" spans="1:13" ht="47.25" x14ac:dyDescent="0.25">
      <c r="A200" s="88"/>
      <c r="B200" s="44" t="s">
        <v>8</v>
      </c>
      <c r="C200" s="77"/>
      <c r="D200" s="48">
        <f>D26+D79</f>
        <v>1983691.4100000001</v>
      </c>
      <c r="E200" s="48">
        <f>E26+E79</f>
        <v>1786739.06</v>
      </c>
      <c r="F200" s="48">
        <f>F26+F79</f>
        <v>1579291.0499999998</v>
      </c>
      <c r="G200" s="57">
        <f t="shared" si="6"/>
        <v>-207448.01000000024</v>
      </c>
      <c r="H200" s="58">
        <f t="shared" si="7"/>
        <v>-0.11610425643238595</v>
      </c>
      <c r="I200" s="69"/>
      <c r="J200" s="69"/>
      <c r="K200" s="2"/>
      <c r="L200" s="2"/>
      <c r="M200" s="2"/>
    </row>
    <row r="201" spans="1:13" ht="31.5" x14ac:dyDescent="0.25">
      <c r="A201" s="89"/>
      <c r="B201" s="44" t="s">
        <v>11</v>
      </c>
      <c r="C201" s="78"/>
      <c r="D201" s="48">
        <v>0</v>
      </c>
      <c r="E201" s="48">
        <v>0</v>
      </c>
      <c r="F201" s="48">
        <v>0</v>
      </c>
      <c r="G201" s="48">
        <v>0</v>
      </c>
      <c r="H201" s="48">
        <v>0</v>
      </c>
      <c r="I201" s="70"/>
      <c r="J201" s="70"/>
      <c r="K201" s="2"/>
      <c r="L201" s="2"/>
      <c r="M201" s="2"/>
    </row>
    <row r="202" spans="1:13" x14ac:dyDescent="0.25">
      <c r="A202" s="83" t="s">
        <v>13</v>
      </c>
      <c r="B202" s="44" t="s">
        <v>7</v>
      </c>
      <c r="C202" s="76" t="s">
        <v>12</v>
      </c>
      <c r="D202" s="48">
        <f>D203+D204</f>
        <v>1507522.73</v>
      </c>
      <c r="E202" s="48">
        <f>E203+E204</f>
        <v>1704475.08</v>
      </c>
      <c r="F202" s="48">
        <f>F203+F204</f>
        <v>1702908.83</v>
      </c>
      <c r="G202" s="57">
        <f>F202-E202</f>
        <v>-1566.25</v>
      </c>
      <c r="H202" s="58">
        <f>G202/E202</f>
        <v>-9.1890460492974758E-4</v>
      </c>
      <c r="I202" s="68" t="s">
        <v>12</v>
      </c>
      <c r="J202" s="68" t="s">
        <v>12</v>
      </c>
      <c r="K202" s="2"/>
      <c r="L202" s="2"/>
      <c r="M202" s="2"/>
    </row>
    <row r="203" spans="1:13" ht="47.25" x14ac:dyDescent="0.25">
      <c r="A203" s="83"/>
      <c r="B203" s="42" t="s">
        <v>8</v>
      </c>
      <c r="C203" s="77"/>
      <c r="D203" s="48">
        <f>D29+D82</f>
        <v>1507522.73</v>
      </c>
      <c r="E203" s="48">
        <f>E29+E82</f>
        <v>1704475.08</v>
      </c>
      <c r="F203" s="48">
        <f>F29+F82</f>
        <v>1702908.83</v>
      </c>
      <c r="G203" s="57">
        <f>F203-E203</f>
        <v>-1566.25</v>
      </c>
      <c r="H203" s="58">
        <f>G203/E203</f>
        <v>-9.1890460492974758E-4</v>
      </c>
      <c r="I203" s="69"/>
      <c r="J203" s="69"/>
      <c r="K203" s="2"/>
      <c r="L203" s="2"/>
      <c r="M203" s="2"/>
    </row>
    <row r="204" spans="1:13" ht="49.5" customHeight="1" x14ac:dyDescent="0.25">
      <c r="A204" s="83"/>
      <c r="B204" s="42" t="s">
        <v>11</v>
      </c>
      <c r="C204" s="78"/>
      <c r="D204" s="48">
        <v>0</v>
      </c>
      <c r="E204" s="48">
        <v>0</v>
      </c>
      <c r="F204" s="48">
        <v>0</v>
      </c>
      <c r="G204" s="48">
        <v>0</v>
      </c>
      <c r="H204" s="48">
        <v>0</v>
      </c>
      <c r="I204" s="70"/>
      <c r="J204" s="70"/>
      <c r="K204" s="2"/>
      <c r="L204" s="2"/>
      <c r="M204" s="2"/>
    </row>
    <row r="205" spans="1:13" x14ac:dyDescent="0.25">
      <c r="A205" s="83" t="s">
        <v>163</v>
      </c>
      <c r="B205" s="44" t="s">
        <v>7</v>
      </c>
      <c r="C205" s="76" t="s">
        <v>12</v>
      </c>
      <c r="D205" s="48">
        <f>D206+D207</f>
        <v>15332723.23</v>
      </c>
      <c r="E205" s="48">
        <f>E206+E207</f>
        <v>15607836.390000001</v>
      </c>
      <c r="F205" s="48">
        <f>F206+F207</f>
        <v>15542890.859999999</v>
      </c>
      <c r="G205" s="57">
        <f>F205-E205</f>
        <v>-64945.530000001192</v>
      </c>
      <c r="H205" s="58">
        <f>G205/E205</f>
        <v>-4.1610847510941389E-3</v>
      </c>
      <c r="I205" s="68" t="s">
        <v>12</v>
      </c>
      <c r="J205" s="68" t="s">
        <v>12</v>
      </c>
      <c r="K205" s="2"/>
      <c r="L205" s="2"/>
      <c r="M205" s="2"/>
    </row>
    <row r="206" spans="1:13" ht="47.25" x14ac:dyDescent="0.25">
      <c r="A206" s="83"/>
      <c r="B206" s="42" t="s">
        <v>8</v>
      </c>
      <c r="C206" s="77"/>
      <c r="D206" s="48">
        <f>D23+D32</f>
        <v>11617101.67</v>
      </c>
      <c r="E206" s="48">
        <f>E23+E32</f>
        <v>11785801.67</v>
      </c>
      <c r="F206" s="48">
        <f>F23+F32+F107</f>
        <v>11785030.48</v>
      </c>
      <c r="G206" s="57">
        <f>F206-E206</f>
        <v>-771.18999999947846</v>
      </c>
      <c r="H206" s="58">
        <f>G206/E206</f>
        <v>-6.5433817876173249E-5</v>
      </c>
      <c r="I206" s="69"/>
      <c r="J206" s="69"/>
      <c r="K206" s="2"/>
      <c r="L206" s="2"/>
      <c r="M206" s="2"/>
    </row>
    <row r="207" spans="1:13" ht="31.5" x14ac:dyDescent="0.25">
      <c r="A207" s="83"/>
      <c r="B207" s="42" t="s">
        <v>11</v>
      </c>
      <c r="C207" s="78"/>
      <c r="D207" s="48">
        <f>D24</f>
        <v>3715621.56</v>
      </c>
      <c r="E207" s="48">
        <f>E24+E108</f>
        <v>3822034.72</v>
      </c>
      <c r="F207" s="48">
        <f>F24+F108</f>
        <v>3757860.38</v>
      </c>
      <c r="G207" s="57">
        <f>F207-E207</f>
        <v>-64174.340000000317</v>
      </c>
      <c r="H207" s="58">
        <f>G207/E207</f>
        <v>-1.6790621933439765E-2</v>
      </c>
      <c r="I207" s="70"/>
      <c r="J207" s="70"/>
      <c r="K207" s="2"/>
      <c r="L207" s="2"/>
      <c r="M207" s="2"/>
    </row>
    <row r="208" spans="1:13" x14ac:dyDescent="0.25">
      <c r="A208" s="83" t="s">
        <v>161</v>
      </c>
      <c r="B208" s="44" t="s">
        <v>7</v>
      </c>
      <c r="C208" s="76" t="s">
        <v>12</v>
      </c>
      <c r="D208" s="48">
        <f>D209+D211</f>
        <v>29130784.190000001</v>
      </c>
      <c r="E208" s="48">
        <f>E209+E211</f>
        <v>29570484.190000001</v>
      </c>
      <c r="F208" s="48">
        <f>F209+F211</f>
        <v>28164277.190000001</v>
      </c>
      <c r="G208" s="57">
        <f>F208-E208</f>
        <v>-1406207</v>
      </c>
      <c r="H208" s="58">
        <f>G208/E208</f>
        <v>-4.7554412398683146E-2</v>
      </c>
      <c r="I208" s="119" t="s">
        <v>12</v>
      </c>
      <c r="J208" s="68" t="s">
        <v>42</v>
      </c>
      <c r="K208" s="2"/>
      <c r="L208" s="2"/>
      <c r="M208" s="2"/>
    </row>
    <row r="209" spans="1:11" x14ac:dyDescent="0.25">
      <c r="A209" s="83"/>
      <c r="B209" s="62" t="s">
        <v>8</v>
      </c>
      <c r="C209" s="77"/>
      <c r="D209" s="91">
        <f>D76</f>
        <v>29130784.190000001</v>
      </c>
      <c r="E209" s="91">
        <f>E76</f>
        <v>29570484.190000001</v>
      </c>
      <c r="F209" s="91">
        <f>F76</f>
        <v>28164277.190000001</v>
      </c>
      <c r="G209" s="93">
        <f>F209-E209</f>
        <v>-1406207</v>
      </c>
      <c r="H209" s="94">
        <v>-1.9439919197620423E-2</v>
      </c>
      <c r="I209" s="120"/>
      <c r="J209" s="69"/>
    </row>
    <row r="210" spans="1:11" x14ac:dyDescent="0.25">
      <c r="A210" s="83"/>
      <c r="B210" s="90"/>
      <c r="C210" s="77"/>
      <c r="D210" s="92"/>
      <c r="E210" s="92"/>
      <c r="F210" s="92"/>
      <c r="G210" s="92"/>
      <c r="H210" s="95"/>
      <c r="I210" s="120"/>
      <c r="J210" s="69"/>
    </row>
    <row r="211" spans="1:11" ht="30.75" customHeight="1" x14ac:dyDescent="0.25">
      <c r="A211" s="83"/>
      <c r="B211" s="42" t="s">
        <v>11</v>
      </c>
      <c r="C211" s="78"/>
      <c r="D211" s="47">
        <v>0</v>
      </c>
      <c r="E211" s="47">
        <v>0</v>
      </c>
      <c r="F211" s="47">
        <v>0</v>
      </c>
      <c r="G211" s="47">
        <v>0</v>
      </c>
      <c r="H211" s="47">
        <v>0</v>
      </c>
      <c r="I211" s="121"/>
      <c r="J211" s="70"/>
    </row>
    <row r="212" spans="1:11" s="10" customFormat="1" ht="18" customHeight="1" x14ac:dyDescent="0.25">
      <c r="A212" s="83" t="s">
        <v>160</v>
      </c>
      <c r="B212" s="42" t="s">
        <v>7</v>
      </c>
      <c r="C212" s="76" t="s">
        <v>12</v>
      </c>
      <c r="D212" s="48">
        <f>D213+D214</f>
        <v>206732.24</v>
      </c>
      <c r="E212" s="48">
        <f>E213+E214</f>
        <v>141393.46</v>
      </c>
      <c r="F212" s="48">
        <f>F213+F214</f>
        <v>141393.46</v>
      </c>
      <c r="G212" s="57">
        <f>F212-E212</f>
        <v>0</v>
      </c>
      <c r="H212" s="58">
        <f>G212/E212</f>
        <v>0</v>
      </c>
      <c r="I212" s="119" t="s">
        <v>12</v>
      </c>
      <c r="J212" s="119" t="s">
        <v>12</v>
      </c>
      <c r="K212" s="9"/>
    </row>
    <row r="213" spans="1:11" ht="50.25" customHeight="1" x14ac:dyDescent="0.25">
      <c r="A213" s="83"/>
      <c r="B213" s="44" t="s">
        <v>8</v>
      </c>
      <c r="C213" s="77"/>
      <c r="D213" s="47">
        <v>0</v>
      </c>
      <c r="E213" s="47">
        <v>0</v>
      </c>
      <c r="F213" s="47">
        <v>0</v>
      </c>
      <c r="G213" s="47">
        <v>0</v>
      </c>
      <c r="H213" s="47">
        <v>0</v>
      </c>
      <c r="I213" s="120"/>
      <c r="J213" s="120"/>
    </row>
    <row r="214" spans="1:11" ht="31.5" x14ac:dyDescent="0.25">
      <c r="A214" s="83"/>
      <c r="B214" s="42" t="s">
        <v>11</v>
      </c>
      <c r="C214" s="78"/>
      <c r="D214" s="47">
        <f>D45</f>
        <v>206732.24</v>
      </c>
      <c r="E214" s="47">
        <f>E45</f>
        <v>141393.46</v>
      </c>
      <c r="F214" s="47">
        <f>F45</f>
        <v>141393.46</v>
      </c>
      <c r="G214" s="57">
        <f>F214-E214</f>
        <v>0</v>
      </c>
      <c r="H214" s="58">
        <f>G214/E214</f>
        <v>0</v>
      </c>
      <c r="I214" s="121"/>
      <c r="J214" s="121"/>
    </row>
    <row r="215" spans="1:11" x14ac:dyDescent="0.25">
      <c r="A215" s="83" t="s">
        <v>162</v>
      </c>
      <c r="B215" s="42" t="s">
        <v>7</v>
      </c>
      <c r="C215" s="24" t="s">
        <v>12</v>
      </c>
      <c r="D215" s="48">
        <f>D216+D217</f>
        <v>0</v>
      </c>
      <c r="E215" s="48">
        <f>E216+E217</f>
        <v>0</v>
      </c>
      <c r="F215" s="48">
        <f>F216+F217</f>
        <v>0</v>
      </c>
      <c r="G215" s="48">
        <v>0</v>
      </c>
      <c r="H215" s="48">
        <v>0</v>
      </c>
      <c r="I215" s="122" t="s">
        <v>12</v>
      </c>
      <c r="J215" s="119" t="s">
        <v>12</v>
      </c>
    </row>
    <row r="216" spans="1:11" ht="47.25" x14ac:dyDescent="0.25">
      <c r="A216" s="83"/>
      <c r="B216" s="44" t="s">
        <v>8</v>
      </c>
      <c r="C216" s="24"/>
      <c r="D216" s="47">
        <v>0</v>
      </c>
      <c r="E216" s="47">
        <v>0</v>
      </c>
      <c r="F216" s="47">
        <v>0</v>
      </c>
      <c r="G216" s="47">
        <v>0</v>
      </c>
      <c r="H216" s="47">
        <v>0</v>
      </c>
      <c r="I216" s="120"/>
      <c r="J216" s="120"/>
    </row>
    <row r="217" spans="1:11" ht="31.5" x14ac:dyDescent="0.25">
      <c r="A217" s="83"/>
      <c r="B217" s="42" t="s">
        <v>11</v>
      </c>
      <c r="C217" s="24" t="s">
        <v>12</v>
      </c>
      <c r="D217" s="47">
        <f>D46+D50</f>
        <v>0</v>
      </c>
      <c r="E217" s="47">
        <f>E46+E50</f>
        <v>0</v>
      </c>
      <c r="F217" s="47">
        <f>F46+F50</f>
        <v>0</v>
      </c>
      <c r="G217" s="48">
        <v>0</v>
      </c>
      <c r="H217" s="48">
        <v>0</v>
      </c>
      <c r="I217" s="121"/>
      <c r="J217" s="121"/>
    </row>
    <row r="218" spans="1:11" x14ac:dyDescent="0.25">
      <c r="E218" s="34"/>
      <c r="F218" s="34"/>
      <c r="G218" s="34"/>
    </row>
    <row r="219" spans="1:11" x14ac:dyDescent="0.25">
      <c r="E219" s="34"/>
      <c r="F219" s="34"/>
      <c r="G219" s="34"/>
      <c r="J219" s="11"/>
    </row>
    <row r="220" spans="1:11" x14ac:dyDescent="0.25">
      <c r="E220" s="34"/>
      <c r="F220" s="34"/>
      <c r="G220" s="34"/>
      <c r="J220" s="11"/>
    </row>
    <row r="223" spans="1:11" x14ac:dyDescent="0.25">
      <c r="D223" s="37"/>
    </row>
  </sheetData>
  <autoFilter ref="D5:H218">
    <filterColumn colId="3" showButton="0"/>
  </autoFilter>
  <mergeCells count="319">
    <mergeCell ref="A215:A217"/>
    <mergeCell ref="I215:I217"/>
    <mergeCell ref="J215:J217"/>
    <mergeCell ref="A46:A49"/>
    <mergeCell ref="A50:A53"/>
    <mergeCell ref="C50:C53"/>
    <mergeCell ref="I154:I156"/>
    <mergeCell ref="J154:J156"/>
    <mergeCell ref="I66:I68"/>
    <mergeCell ref="A66:A68"/>
    <mergeCell ref="C66:C68"/>
    <mergeCell ref="J69:J71"/>
    <mergeCell ref="C69:C71"/>
    <mergeCell ref="A69:A71"/>
    <mergeCell ref="I69:I71"/>
    <mergeCell ref="A139:A141"/>
    <mergeCell ref="I178:I180"/>
    <mergeCell ref="J178:J180"/>
    <mergeCell ref="J181:J183"/>
    <mergeCell ref="I181:I183"/>
    <mergeCell ref="C151:C153"/>
    <mergeCell ref="C154:C156"/>
    <mergeCell ref="C109:C111"/>
    <mergeCell ref="J169:J171"/>
    <mergeCell ref="J121:J123"/>
    <mergeCell ref="A157:A159"/>
    <mergeCell ref="A118:A120"/>
    <mergeCell ref="A121:A123"/>
    <mergeCell ref="A124:A126"/>
    <mergeCell ref="A127:A129"/>
    <mergeCell ref="A130:A132"/>
    <mergeCell ref="A109:A111"/>
    <mergeCell ref="A112:A114"/>
    <mergeCell ref="A115:A117"/>
    <mergeCell ref="A133:A135"/>
    <mergeCell ref="A136:A138"/>
    <mergeCell ref="A154:A156"/>
    <mergeCell ref="A148:A150"/>
    <mergeCell ref="A151:A153"/>
    <mergeCell ref="J190:J192"/>
    <mergeCell ref="J136:J138"/>
    <mergeCell ref="J139:J141"/>
    <mergeCell ref="J157:J159"/>
    <mergeCell ref="I208:I211"/>
    <mergeCell ref="J208:J211"/>
    <mergeCell ref="J212:J214"/>
    <mergeCell ref="I212:I214"/>
    <mergeCell ref="J202:J204"/>
    <mergeCell ref="J199:J201"/>
    <mergeCell ref="I157:I159"/>
    <mergeCell ref="I160:I162"/>
    <mergeCell ref="I163:I165"/>
    <mergeCell ref="J175:J177"/>
    <mergeCell ref="J205:J207"/>
    <mergeCell ref="J193:J195"/>
    <mergeCell ref="J172:J174"/>
    <mergeCell ref="J196:J198"/>
    <mergeCell ref="J148:J150"/>
    <mergeCell ref="J160:J162"/>
    <mergeCell ref="J142:J144"/>
    <mergeCell ref="J151:J153"/>
    <mergeCell ref="J163:J165"/>
    <mergeCell ref="J166:J168"/>
    <mergeCell ref="C160:C162"/>
    <mergeCell ref="C148:C150"/>
    <mergeCell ref="I81:I83"/>
    <mergeCell ref="I94:I96"/>
    <mergeCell ref="I103:I105"/>
    <mergeCell ref="I106:I108"/>
    <mergeCell ref="I166:I168"/>
    <mergeCell ref="I169:I171"/>
    <mergeCell ref="I175:I177"/>
    <mergeCell ref="I130:I132"/>
    <mergeCell ref="I133:I135"/>
    <mergeCell ref="I118:I120"/>
    <mergeCell ref="I121:I123"/>
    <mergeCell ref="I148:I150"/>
    <mergeCell ref="I151:I153"/>
    <mergeCell ref="I127:I129"/>
    <mergeCell ref="I91:I93"/>
    <mergeCell ref="C142:C144"/>
    <mergeCell ref="C157:C159"/>
    <mergeCell ref="C127:C129"/>
    <mergeCell ref="C130:C132"/>
    <mergeCell ref="C133:C135"/>
    <mergeCell ref="C136:C138"/>
    <mergeCell ref="C139:C141"/>
    <mergeCell ref="C202:C204"/>
    <mergeCell ref="C205:C207"/>
    <mergeCell ref="I205:I207"/>
    <mergeCell ref="C163:C165"/>
    <mergeCell ref="C166:C168"/>
    <mergeCell ref="C169:C171"/>
    <mergeCell ref="C175:C177"/>
    <mergeCell ref="C190:C192"/>
    <mergeCell ref="C172:C174"/>
    <mergeCell ref="I172:I174"/>
    <mergeCell ref="I196:I198"/>
    <mergeCell ref="I199:I201"/>
    <mergeCell ref="I202:I204"/>
    <mergeCell ref="C178:C180"/>
    <mergeCell ref="C181:C183"/>
    <mergeCell ref="I193:I195"/>
    <mergeCell ref="I190:I192"/>
    <mergeCell ref="A160:A162"/>
    <mergeCell ref="A208:A211"/>
    <mergeCell ref="A212:A214"/>
    <mergeCell ref="A193:A195"/>
    <mergeCell ref="A196:A198"/>
    <mergeCell ref="A202:A204"/>
    <mergeCell ref="A205:A207"/>
    <mergeCell ref="A199:A201"/>
    <mergeCell ref="A172:A174"/>
    <mergeCell ref="A178:A180"/>
    <mergeCell ref="A181:A183"/>
    <mergeCell ref="A163:A165"/>
    <mergeCell ref="A166:A168"/>
    <mergeCell ref="A175:A177"/>
    <mergeCell ref="A169:A171"/>
    <mergeCell ref="A184:A186"/>
    <mergeCell ref="A145:A147"/>
    <mergeCell ref="A106:A108"/>
    <mergeCell ref="A103:A105"/>
    <mergeCell ref="C81:C83"/>
    <mergeCell ref="A22:A24"/>
    <mergeCell ref="A25:A27"/>
    <mergeCell ref="A60:A62"/>
    <mergeCell ref="C60:C62"/>
    <mergeCell ref="A28:A30"/>
    <mergeCell ref="A34:A36"/>
    <mergeCell ref="A37:A39"/>
    <mergeCell ref="A31:A33"/>
    <mergeCell ref="A54:A56"/>
    <mergeCell ref="C54:C56"/>
    <mergeCell ref="A57:A59"/>
    <mergeCell ref="C57:C59"/>
    <mergeCell ref="C121:C123"/>
    <mergeCell ref="C124:C126"/>
    <mergeCell ref="C112:C114"/>
    <mergeCell ref="C115:C117"/>
    <mergeCell ref="C118:C120"/>
    <mergeCell ref="A142:A144"/>
    <mergeCell ref="A94:A96"/>
    <mergeCell ref="A91:A93"/>
    <mergeCell ref="A2:J2"/>
    <mergeCell ref="A3:J3"/>
    <mergeCell ref="A7:A9"/>
    <mergeCell ref="C4:C6"/>
    <mergeCell ref="J4:J6"/>
    <mergeCell ref="A10:A12"/>
    <mergeCell ref="A13:A15"/>
    <mergeCell ref="A4:A6"/>
    <mergeCell ref="B4:B6"/>
    <mergeCell ref="D4:H4"/>
    <mergeCell ref="I4:I6"/>
    <mergeCell ref="D5:D6"/>
    <mergeCell ref="E5:E6"/>
    <mergeCell ref="F5:F6"/>
    <mergeCell ref="G5:H5"/>
    <mergeCell ref="I10:I12"/>
    <mergeCell ref="J10:J12"/>
    <mergeCell ref="J7:J9"/>
    <mergeCell ref="J13:J15"/>
    <mergeCell ref="C7:C9"/>
    <mergeCell ref="I13:I15"/>
    <mergeCell ref="C10:C12"/>
    <mergeCell ref="C13:C15"/>
    <mergeCell ref="I7:I9"/>
    <mergeCell ref="J16:J18"/>
    <mergeCell ref="I16:I18"/>
    <mergeCell ref="C94:C96"/>
    <mergeCell ref="J28:J30"/>
    <mergeCell ref="J34:J36"/>
    <mergeCell ref="C37:C39"/>
    <mergeCell ref="C31:C33"/>
    <mergeCell ref="I31:I33"/>
    <mergeCell ref="J31:J33"/>
    <mergeCell ref="I19:I21"/>
    <mergeCell ref="J19:J21"/>
    <mergeCell ref="I22:I24"/>
    <mergeCell ref="J22:J24"/>
    <mergeCell ref="I25:I27"/>
    <mergeCell ref="J25:J27"/>
    <mergeCell ref="J37:J39"/>
    <mergeCell ref="I28:I30"/>
    <mergeCell ref="C22:C24"/>
    <mergeCell ref="C25:C27"/>
    <mergeCell ref="C28:C30"/>
    <mergeCell ref="C34:C36"/>
    <mergeCell ref="I34:I36"/>
    <mergeCell ref="I37:I39"/>
    <mergeCell ref="J40:J42"/>
    <mergeCell ref="J43:J45"/>
    <mergeCell ref="J106:J108"/>
    <mergeCell ref="J118:J120"/>
    <mergeCell ref="J109:J111"/>
    <mergeCell ref="J112:J114"/>
    <mergeCell ref="J115:J117"/>
    <mergeCell ref="J72:J74"/>
    <mergeCell ref="I75:I77"/>
    <mergeCell ref="J75:J77"/>
    <mergeCell ref="I109:I111"/>
    <mergeCell ref="J78:J80"/>
    <mergeCell ref="J103:J105"/>
    <mergeCell ref="J94:J96"/>
    <mergeCell ref="J63:J65"/>
    <mergeCell ref="J81:J83"/>
    <mergeCell ref="I63:I65"/>
    <mergeCell ref="J60:J62"/>
    <mergeCell ref="I40:I42"/>
    <mergeCell ref="I43:I45"/>
    <mergeCell ref="J91:J93"/>
    <mergeCell ref="J66:J68"/>
    <mergeCell ref="J88:J90"/>
    <mergeCell ref="A16:A18"/>
    <mergeCell ref="A19:A21"/>
    <mergeCell ref="C16:C18"/>
    <mergeCell ref="C19:C21"/>
    <mergeCell ref="A88:A90"/>
    <mergeCell ref="A63:A65"/>
    <mergeCell ref="A40:A42"/>
    <mergeCell ref="A43:A45"/>
    <mergeCell ref="A75:A77"/>
    <mergeCell ref="A78:A80"/>
    <mergeCell ref="C40:C42"/>
    <mergeCell ref="C43:C45"/>
    <mergeCell ref="C63:C65"/>
    <mergeCell ref="C75:C77"/>
    <mergeCell ref="A81:A83"/>
    <mergeCell ref="A72:A74"/>
    <mergeCell ref="I142:I144"/>
    <mergeCell ref="C88:C90"/>
    <mergeCell ref="I88:I90"/>
    <mergeCell ref="C72:C74"/>
    <mergeCell ref="I72:I74"/>
    <mergeCell ref="I84:I86"/>
    <mergeCell ref="C78:C80"/>
    <mergeCell ref="I136:I138"/>
    <mergeCell ref="I139:I141"/>
    <mergeCell ref="J133:J135"/>
    <mergeCell ref="I60:I62"/>
    <mergeCell ref="C91:C93"/>
    <mergeCell ref="C103:C105"/>
    <mergeCell ref="C106:C108"/>
    <mergeCell ref="I124:I126"/>
    <mergeCell ref="J124:J126"/>
    <mergeCell ref="I112:I114"/>
    <mergeCell ref="I115:I117"/>
    <mergeCell ref="H60:H62"/>
    <mergeCell ref="I78:I80"/>
    <mergeCell ref="E63:E65"/>
    <mergeCell ref="E60:E62"/>
    <mergeCell ref="F60:F62"/>
    <mergeCell ref="F63:F65"/>
    <mergeCell ref="G63:G65"/>
    <mergeCell ref="D63:D65"/>
    <mergeCell ref="H63:H65"/>
    <mergeCell ref="G60:G62"/>
    <mergeCell ref="B209:B210"/>
    <mergeCell ref="F209:F210"/>
    <mergeCell ref="G209:G210"/>
    <mergeCell ref="H209:H210"/>
    <mergeCell ref="C145:C147"/>
    <mergeCell ref="I145:I147"/>
    <mergeCell ref="J145:J147"/>
    <mergeCell ref="J127:J129"/>
    <mergeCell ref="I57:I59"/>
    <mergeCell ref="J57:J59"/>
    <mergeCell ref="D66:D68"/>
    <mergeCell ref="E66:E68"/>
    <mergeCell ref="F66:F68"/>
    <mergeCell ref="G66:G68"/>
    <mergeCell ref="H66:H68"/>
    <mergeCell ref="D69:D71"/>
    <mergeCell ref="E69:E71"/>
    <mergeCell ref="F69:F71"/>
    <mergeCell ref="G69:G71"/>
    <mergeCell ref="H69:H71"/>
    <mergeCell ref="D60:D62"/>
    <mergeCell ref="D209:D210"/>
    <mergeCell ref="E209:E210"/>
    <mergeCell ref="J130:J132"/>
    <mergeCell ref="C212:C214"/>
    <mergeCell ref="I50:I53"/>
    <mergeCell ref="C84:C87"/>
    <mergeCell ref="C46:C49"/>
    <mergeCell ref="C184:C186"/>
    <mergeCell ref="J184:J186"/>
    <mergeCell ref="A187:A189"/>
    <mergeCell ref="C187:C189"/>
    <mergeCell ref="J187:J189"/>
    <mergeCell ref="I184:I186"/>
    <mergeCell ref="I187:I189"/>
    <mergeCell ref="A190:A192"/>
    <mergeCell ref="C208:C211"/>
    <mergeCell ref="C193:C195"/>
    <mergeCell ref="C196:C198"/>
    <mergeCell ref="C199:C201"/>
    <mergeCell ref="I97:I99"/>
    <mergeCell ref="J97:J99"/>
    <mergeCell ref="A100:A102"/>
    <mergeCell ref="C100:C102"/>
    <mergeCell ref="I100:I102"/>
    <mergeCell ref="J100:J102"/>
    <mergeCell ref="A97:A99"/>
    <mergeCell ref="C97:C99"/>
    <mergeCell ref="A84:A87"/>
    <mergeCell ref="B86:B87"/>
    <mergeCell ref="J46:J49"/>
    <mergeCell ref="I46:I49"/>
    <mergeCell ref="J84:J87"/>
    <mergeCell ref="H86:H87"/>
    <mergeCell ref="G86:G87"/>
    <mergeCell ref="F86:F87"/>
    <mergeCell ref="E86:E87"/>
    <mergeCell ref="D86:D87"/>
    <mergeCell ref="I54:I56"/>
    <mergeCell ref="J54:J56"/>
    <mergeCell ref="J50:J53"/>
  </mergeCells>
  <hyperlinks>
    <hyperlink ref="I4" r:id="rId1" location="/document/29129970/entry/22" display="/document/29129970/entry/22"/>
  </hyperlinks>
  <pageMargins left="0.78740157480314965" right="0.39370078740157483" top="0.39370078740157483" bottom="0.39370078740157483" header="0.31496062992125984" footer="0.31496062992125984"/>
  <pageSetup paperSize="8" scale="53" firstPageNumber="113" fitToHeight="0" orientation="landscape" useFirstPageNumber="1" r:id="rId2"/>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4" zoomScale="77" zoomScaleNormal="77" workbookViewId="0">
      <selection activeCell="H7" sqref="H7"/>
    </sheetView>
  </sheetViews>
  <sheetFormatPr defaultRowHeight="15" x14ac:dyDescent="0.25"/>
  <cols>
    <col min="1" max="1" width="5.5703125" customWidth="1"/>
    <col min="2" max="2" width="36.140625" customWidth="1"/>
    <col min="3" max="3" width="33.85546875" customWidth="1"/>
    <col min="4" max="4" width="15.5703125" customWidth="1"/>
    <col min="5" max="5" width="11.28515625" customWidth="1"/>
    <col min="8" max="8" width="15.28515625" customWidth="1"/>
    <col min="9" max="9" width="46.5703125" customWidth="1"/>
  </cols>
  <sheetData>
    <row r="1" spans="1:9" x14ac:dyDescent="0.25">
      <c r="A1" s="12"/>
      <c r="B1" s="12"/>
      <c r="C1" s="12"/>
      <c r="D1" s="12"/>
      <c r="E1" s="12"/>
      <c r="F1" s="13"/>
      <c r="G1" s="13"/>
      <c r="H1" s="14"/>
      <c r="I1" s="13"/>
    </row>
    <row r="2" spans="1:9" ht="42.75" customHeight="1" x14ac:dyDescent="0.25">
      <c r="A2" s="126" t="s">
        <v>124</v>
      </c>
      <c r="B2" s="126"/>
      <c r="C2" s="126"/>
      <c r="D2" s="126"/>
      <c r="E2" s="126"/>
      <c r="F2" s="126"/>
      <c r="G2" s="126"/>
      <c r="H2" s="126"/>
      <c r="I2" s="126"/>
    </row>
    <row r="3" spans="1:9" ht="15.75" x14ac:dyDescent="0.25">
      <c r="A3" s="15"/>
      <c r="B3" s="15"/>
      <c r="C3" s="15"/>
      <c r="D3" s="15"/>
      <c r="E3" s="15"/>
      <c r="F3" s="16"/>
      <c r="G3" s="16"/>
      <c r="H3" s="17"/>
      <c r="I3" s="16"/>
    </row>
    <row r="4" spans="1:9" ht="15.75" x14ac:dyDescent="0.25">
      <c r="A4" s="127" t="s">
        <v>107</v>
      </c>
      <c r="B4" s="127" t="s">
        <v>108</v>
      </c>
      <c r="C4" s="127" t="s">
        <v>109</v>
      </c>
      <c r="D4" s="127" t="s">
        <v>110</v>
      </c>
      <c r="E4" s="127" t="s">
        <v>111</v>
      </c>
      <c r="F4" s="127"/>
      <c r="G4" s="127"/>
      <c r="H4" s="127"/>
      <c r="I4" s="112" t="s">
        <v>112</v>
      </c>
    </row>
    <row r="5" spans="1:9" ht="15.75" x14ac:dyDescent="0.25">
      <c r="A5" s="127"/>
      <c r="B5" s="127"/>
      <c r="C5" s="127"/>
      <c r="D5" s="127"/>
      <c r="E5" s="127" t="s">
        <v>113</v>
      </c>
      <c r="F5" s="112" t="s">
        <v>64</v>
      </c>
      <c r="G5" s="112" t="s">
        <v>2</v>
      </c>
      <c r="H5" s="112"/>
      <c r="I5" s="112"/>
    </row>
    <row r="6" spans="1:9" ht="15.75" x14ac:dyDescent="0.25">
      <c r="A6" s="127"/>
      <c r="B6" s="127"/>
      <c r="C6" s="127"/>
      <c r="D6" s="127"/>
      <c r="E6" s="127"/>
      <c r="F6" s="112"/>
      <c r="G6" s="18" t="s">
        <v>114</v>
      </c>
      <c r="H6" s="19" t="s">
        <v>4</v>
      </c>
      <c r="I6" s="112"/>
    </row>
    <row r="7" spans="1:9" ht="99.75" customHeight="1" x14ac:dyDescent="0.25">
      <c r="A7" s="20">
        <v>1</v>
      </c>
      <c r="B7" s="21" t="s">
        <v>115</v>
      </c>
      <c r="C7" s="21" t="s">
        <v>125</v>
      </c>
      <c r="D7" s="22" t="s">
        <v>116</v>
      </c>
      <c r="E7" s="23">
        <v>1321</v>
      </c>
      <c r="F7" s="24">
        <v>1029</v>
      </c>
      <c r="G7" s="24">
        <f>F7-E7</f>
        <v>-292</v>
      </c>
      <c r="H7" s="19">
        <f>G7/E7</f>
        <v>-0.22104466313398941</v>
      </c>
      <c r="I7" s="25" t="s">
        <v>117</v>
      </c>
    </row>
    <row r="8" spans="1:9" ht="96.75" customHeight="1" x14ac:dyDescent="0.25">
      <c r="A8" s="20">
        <v>2</v>
      </c>
      <c r="B8" s="26" t="s">
        <v>126</v>
      </c>
      <c r="C8" s="21" t="s">
        <v>125</v>
      </c>
      <c r="D8" s="22" t="s">
        <v>116</v>
      </c>
      <c r="E8" s="23">
        <v>357</v>
      </c>
      <c r="F8" s="24">
        <v>251</v>
      </c>
      <c r="G8" s="24">
        <f t="shared" ref="G8:G11" si="0">F8-E8</f>
        <v>-106</v>
      </c>
      <c r="H8" s="19">
        <f t="shared" ref="H8:H11" si="1">G8/E8</f>
        <v>-0.2969187675070028</v>
      </c>
      <c r="I8" s="25" t="s">
        <v>118</v>
      </c>
    </row>
    <row r="9" spans="1:9" ht="98.25" customHeight="1" x14ac:dyDescent="0.25">
      <c r="A9" s="20">
        <v>3</v>
      </c>
      <c r="B9" s="26" t="s">
        <v>127</v>
      </c>
      <c r="C9" s="21" t="s">
        <v>125</v>
      </c>
      <c r="D9" s="22" t="s">
        <v>119</v>
      </c>
      <c r="E9" s="23">
        <v>100</v>
      </c>
      <c r="F9" s="24">
        <v>100</v>
      </c>
      <c r="G9" s="24">
        <f t="shared" si="0"/>
        <v>0</v>
      </c>
      <c r="H9" s="19">
        <f t="shared" si="1"/>
        <v>0</v>
      </c>
      <c r="I9" s="29"/>
    </row>
    <row r="10" spans="1:9" ht="110.25" x14ac:dyDescent="0.25">
      <c r="A10" s="20">
        <v>4</v>
      </c>
      <c r="B10" s="27" t="s">
        <v>120</v>
      </c>
      <c r="C10" s="21" t="s">
        <v>121</v>
      </c>
      <c r="D10" s="22" t="s">
        <v>119</v>
      </c>
      <c r="E10" s="23">
        <v>58</v>
      </c>
      <c r="F10" s="24">
        <v>67.2</v>
      </c>
      <c r="G10" s="28">
        <f t="shared" si="0"/>
        <v>9.2000000000000028</v>
      </c>
      <c r="H10" s="19">
        <f t="shared" si="1"/>
        <v>0.15862068965517245</v>
      </c>
      <c r="I10" s="25" t="s">
        <v>129</v>
      </c>
    </row>
    <row r="11" spans="1:9" ht="129.75" customHeight="1" x14ac:dyDescent="0.25">
      <c r="A11" s="20">
        <v>5</v>
      </c>
      <c r="B11" s="26" t="s">
        <v>122</v>
      </c>
      <c r="C11" s="21" t="s">
        <v>128</v>
      </c>
      <c r="D11" s="22" t="s">
        <v>116</v>
      </c>
      <c r="E11" s="23">
        <v>117</v>
      </c>
      <c r="F11" s="28">
        <v>66.599999999999994</v>
      </c>
      <c r="G11" s="28">
        <f t="shared" si="0"/>
        <v>-50.400000000000006</v>
      </c>
      <c r="H11" s="19">
        <f t="shared" si="1"/>
        <v>-0.43076923076923079</v>
      </c>
      <c r="I11" s="25" t="s">
        <v>123</v>
      </c>
    </row>
  </sheetData>
  <mergeCells count="10">
    <mergeCell ref="A2:I2"/>
    <mergeCell ref="A4:A6"/>
    <mergeCell ref="B4:B6"/>
    <mergeCell ref="C4:C6"/>
    <mergeCell ref="D4:D6"/>
    <mergeCell ref="E4:H4"/>
    <mergeCell ref="I4:I6"/>
    <mergeCell ref="E5:E6"/>
    <mergeCell ref="F5:F6"/>
    <mergeCell ref="G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Программные мероприятия </vt:lpstr>
      <vt:lpstr>показатели</vt:lpstr>
      <vt:lpstr>'Программные мероприятия '!Заголовки_для_печати</vt:lpstr>
      <vt:lpstr>'Программные мероприятия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Шевякина Ксения Владимировна</dc:creator>
  <cp:lastModifiedBy>Штолякова Ольга Анатольевна</cp:lastModifiedBy>
  <cp:lastPrinted>2023-06-16T07:58:24Z</cp:lastPrinted>
  <dcterms:created xsi:type="dcterms:W3CDTF">2021-01-26T14:13:25Z</dcterms:created>
  <dcterms:modified xsi:type="dcterms:W3CDTF">2024-03-01T04:27:23Z</dcterms:modified>
</cp:coreProperties>
</file>