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Размещение информации на портале АГ (ЗАНОСИМ СЮДА)\к размещению на портале\ОПР\Проект бюджета на 2024 год\Доп. матер. для размещения на сайте\"/>
    </mc:Choice>
  </mc:AlternateContent>
  <bookViews>
    <workbookView xWindow="0" yWindow="0" windowWidth="28800" windowHeight="11700"/>
  </bookViews>
  <sheets>
    <sheet name="Бюджет" sheetId="1" r:id="rId1"/>
  </sheets>
  <definedNames>
    <definedName name="_xlnm._FilterDatabase" localSheetId="0" hidden="1">Бюджет!$E$5:$H$28</definedName>
    <definedName name="APPT" localSheetId="0">Бюджет!#REF!</definedName>
    <definedName name="FIO" localSheetId="0">Бюджет!#REF!</definedName>
    <definedName name="SIGN" localSheetId="0">Бюджет!#REF!</definedName>
    <definedName name="Z_0802AC52_9BE3_448E_99B9_F0CAE3C10C31_.wvu.FilterData" localSheetId="0" hidden="1">Бюджет!$E$3:$E$5</definedName>
    <definedName name="Z_160F787A_22F3_43B5_9A33_36FAC870A14F_.wvu.FilterData" localSheetId="0" hidden="1">Бюджет!$E$3:$E$5</definedName>
    <definedName name="Z_160F787A_22F3_43B5_9A33_36FAC870A14F_.wvu.PrintArea" localSheetId="0" hidden="1">Бюджет!$E$1:$G$25</definedName>
    <definedName name="Z_160F787A_22F3_43B5_9A33_36FAC870A14F_.wvu.PrintTitles" localSheetId="0" hidden="1">Бюджет!$4:$4</definedName>
    <definedName name="Z_B3365E97_AD1B_44E7_A643_0049F1E0C955_.wvu.FilterData" localSheetId="0" hidden="1">Бюджет!$E$3:$E$5</definedName>
    <definedName name="Z_B3365E97_AD1B_44E7_A643_0049F1E0C955_.wvu.PrintArea" localSheetId="0" hidden="1">Бюджет!$E$1:$G$25</definedName>
    <definedName name="Z_B3365E97_AD1B_44E7_A643_0049F1E0C955_.wvu.PrintTitles" localSheetId="0" hidden="1">Бюджет!$4:$4</definedName>
    <definedName name="_xlnm.Print_Titles" localSheetId="0">Бюджет!$4:$4</definedName>
    <definedName name="_xlnm.Print_Area" localSheetId="0">Бюджет!$A$1:$L$28</definedName>
  </definedNames>
  <calcPr calcId="162913" fullPrecision="0"/>
  <customWorkbookViews>
    <customWorkbookView name="Вершинина Мария Игоревна - Личное представление" guid="{B3365E97-AD1B-44E7-A643-0049F1E0C955}" mergeInterval="0" personalView="1" maximized="1" windowWidth="1276" windowHeight="779" activeSheetId="1"/>
    <customWorkbookView name="Маганёва Екатерина Николаевна - Личное представление" guid="{160F787A-22F3-43B5-9A33-36FAC870A14F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E7" i="1" l="1"/>
  <c r="I6" i="1" l="1"/>
  <c r="J6" i="1"/>
  <c r="K6" i="1"/>
  <c r="L6" i="1"/>
  <c r="I7" i="1"/>
  <c r="J7" i="1"/>
  <c r="K7" i="1"/>
  <c r="L7" i="1"/>
  <c r="I8" i="1"/>
  <c r="J8" i="1"/>
  <c r="K8" i="1"/>
  <c r="L8" i="1"/>
  <c r="I9" i="1"/>
  <c r="J9" i="1"/>
  <c r="K9" i="1"/>
  <c r="L9" i="1"/>
  <c r="I10" i="1"/>
  <c r="J10" i="1"/>
  <c r="K10" i="1"/>
  <c r="L10" i="1"/>
  <c r="I11" i="1"/>
  <c r="J11" i="1"/>
  <c r="K11" i="1"/>
  <c r="L11" i="1"/>
  <c r="I12" i="1"/>
  <c r="J12" i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L15" i="1"/>
  <c r="I16" i="1"/>
  <c r="J16" i="1"/>
  <c r="K16" i="1"/>
  <c r="L16" i="1"/>
  <c r="I17" i="1"/>
  <c r="J17" i="1"/>
  <c r="K17" i="1"/>
  <c r="L17" i="1"/>
  <c r="I18" i="1"/>
  <c r="J18" i="1"/>
  <c r="K18" i="1"/>
  <c r="L18" i="1"/>
  <c r="I19" i="1"/>
  <c r="J19" i="1"/>
  <c r="K19" i="1"/>
  <c r="L19" i="1"/>
  <c r="I20" i="1"/>
  <c r="J20" i="1"/>
  <c r="K20" i="1"/>
  <c r="L20" i="1"/>
  <c r="I21" i="1"/>
  <c r="J21" i="1"/>
  <c r="K21" i="1"/>
  <c r="L21" i="1"/>
  <c r="I22" i="1"/>
  <c r="J22" i="1"/>
  <c r="K22" i="1"/>
  <c r="L22" i="1"/>
  <c r="I23" i="1"/>
  <c r="J23" i="1"/>
  <c r="K23" i="1"/>
  <c r="L23" i="1"/>
  <c r="I24" i="1"/>
  <c r="J24" i="1"/>
  <c r="K24" i="1"/>
  <c r="L24" i="1"/>
  <c r="I25" i="1"/>
  <c r="J25" i="1"/>
  <c r="K25" i="1"/>
  <c r="L25" i="1"/>
  <c r="I26" i="1"/>
  <c r="J26" i="1"/>
  <c r="K26" i="1"/>
  <c r="L26" i="1"/>
  <c r="I27" i="1"/>
  <c r="J27" i="1"/>
  <c r="K27" i="1"/>
  <c r="L27" i="1"/>
  <c r="I28" i="1"/>
  <c r="J28" i="1"/>
  <c r="K28" i="1"/>
  <c r="L28" i="1"/>
  <c r="E5" i="1"/>
  <c r="D5" i="1" l="1"/>
  <c r="G5" i="1" l="1"/>
  <c r="F5" i="1" l="1"/>
  <c r="H5" i="1"/>
  <c r="K5" i="1" l="1"/>
  <c r="J5" i="1"/>
  <c r="I5" i="1"/>
  <c r="L5" i="1"/>
</calcChain>
</file>

<file path=xl/sharedStrings.xml><?xml version="1.0" encoding="utf-8"?>
<sst xmlns="http://schemas.openxmlformats.org/spreadsheetml/2006/main" count="62" uniqueCount="61">
  <si>
    <t>№ п/п</t>
  </si>
  <si>
    <t>Наименование</t>
  </si>
  <si>
    <t>Целевая статья</t>
  </si>
  <si>
    <t>ВСЕГО</t>
  </si>
  <si>
    <t>0200000000</t>
  </si>
  <si>
    <t>0300000000</t>
  </si>
  <si>
    <t>0400000000</t>
  </si>
  <si>
    <t>0500000000</t>
  </si>
  <si>
    <t>0600000000</t>
  </si>
  <si>
    <t>0800000000</t>
  </si>
  <si>
    <t>0900000000</t>
  </si>
  <si>
    <t>1000000000</t>
  </si>
  <si>
    <t>1100000000</t>
  </si>
  <si>
    <t>1300000000</t>
  </si>
  <si>
    <t>1500000000</t>
  </si>
  <si>
    <t>1600000000</t>
  </si>
  <si>
    <t>1700000000</t>
  </si>
  <si>
    <t>2500000000</t>
  </si>
  <si>
    <t>3000000000</t>
  </si>
  <si>
    <t>3100000000</t>
  </si>
  <si>
    <t>3300000000</t>
  </si>
  <si>
    <t>3400000000</t>
  </si>
  <si>
    <t>3500000000</t>
  </si>
  <si>
    <t>Непрограммные расходы</t>
  </si>
  <si>
    <t>Муниципальная программа "Управление муниципальными финансами города Сургута на период до 2030 года"</t>
  </si>
  <si>
    <t>Муниципальная программа "Развитие образования города Сургута на период до 2030 года"</t>
  </si>
  <si>
    <t>Муниципальная программа "Развитие физической культуры и спорта в городе Сургуте на период до 2030 года"</t>
  </si>
  <si>
    <t>Муниципальная программа "Молодёжная политика Сургута на период до 2030 года"</t>
  </si>
  <si>
    <t>Муниципальная программа "Развитие коммунального комплекса в городе Сургуте на период до 2030 года"</t>
  </si>
  <si>
    <t>Муниципальная программа "Энергосбережение и повышение энергетической эффективности в городе Сургуте на период до 2030 года"</t>
  </si>
  <si>
    <t>Муниципальная программа "Развитие транспортной системы города Сургута на период до 2030 года"</t>
  </si>
  <si>
    <t>Муниципальная программа "Комфортное проживание в городе Сургуте на период до 2030 года"</t>
  </si>
  <si>
    <t>Муниципальная программа "Организация ритуальных услуг и содержание объектов похоронного назначения в городе Сургуте на период до 2030 года"</t>
  </si>
  <si>
    <t>Муниципальная программа "Защита населения и территории города Сургута от чрезвычайных ситуаций и совершенствование гражданской обороны на период до 2030 года"</t>
  </si>
  <si>
    <t>Муниципальная программа "Профилактика правонарушений в городе Сургуте на период до 2030 года"</t>
  </si>
  <si>
    <t>Муниципальная программа "Развитие агропромышленного комплекса в городе Сургуте на период до 2030 года"</t>
  </si>
  <si>
    <t>Муниципальная программа "Развитие муниципальной службы в городе Сургуте на период до 2030 года"</t>
  </si>
  <si>
    <t>Муниципальная программа "Развитие гражданского общества в городе Сургуте на период до 2030 года"</t>
  </si>
  <si>
    <t>Муниципальная программа "Развитие электронного муниципалитета на период до 2030 года"</t>
  </si>
  <si>
    <t>Муниципальная программа "Улучшение условий и охраны труда в городе Сургуте на период до 2030 года"</t>
  </si>
  <si>
    <t>Муниципальная программа "Развитие малого и среднего предпринимательства в городе Сургуте на период до 2030 года"</t>
  </si>
  <si>
    <t>Муниципальная программа "Формирование комфортной городской среды на период до 2030 года"</t>
  </si>
  <si>
    <t>3600000000</t>
  </si>
  <si>
    <t>3700000000</t>
  </si>
  <si>
    <t>Муниципальная программа "Развитие жилищной сферы на период до 2030 года"</t>
  </si>
  <si>
    <t>3800000000</t>
  </si>
  <si>
    <t>4000000000</t>
  </si>
  <si>
    <t>отклонение, руб.</t>
  </si>
  <si>
    <t>отношение, %</t>
  </si>
  <si>
    <t>План на 2025 год, руб.</t>
  </si>
  <si>
    <t>отклонение, 
руб.</t>
  </si>
  <si>
    <t>Сведения о расходах бюджета по муниципальным программам и непрограммным направлениям деятельности
на 2024 год и плановый период 2025-2026 годов в сравнении с ожидаемым исполнением за 2023 год и данным за 2022 год</t>
  </si>
  <si>
    <t>Исполнение за за 2022 год, руб.</t>
  </si>
  <si>
    <t>Ожидаемое исполнение за 2023 год, руб.</t>
  </si>
  <si>
    <t>План на 2024 год,
руб.</t>
  </si>
  <si>
    <t>План на 2026 год, руб.</t>
  </si>
  <si>
    <t>Сравнение плана 2024 года с исполнением за 2022 год</t>
  </si>
  <si>
    <t>Сравнение плана 2024 года с ожидаемым исполнением 
за 2023 год</t>
  </si>
  <si>
    <t>Муниципальная программа "Развитие культуры в городе Сургуте на период до 2030 года"</t>
  </si>
  <si>
    <t>Муниципальная программа "Управление муниципальным имуществом в городе Сургуте на период до 2030 года" *</t>
  </si>
  <si>
    <t>Муниципальная 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конфликтов, профилактика экстремизма и терроризма на период до 2030 года"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</si>
</sst>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22">
    <xf numFmtId="0" fontId="0" fillId="0" borderId="0" xfId="0"/>
    <xf numFmtId="0" fontId="3" fillId="0" borderId="0" xfId="0" applyFont="1" applyFill="1"/>
    <xf numFmtId="4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/>
    </xf>
    <xf numFmtId="49" fontId="3" fillId="0" borderId="3" xfId="0" applyNumberFormat="1" applyFont="1" applyFill="1" applyBorder="1" applyAlignment="1" applyProtection="1">
      <alignment horizontal="center"/>
    </xf>
    <xf numFmtId="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</cellXfs>
  <cellStyles count="4">
    <cellStyle name="Normal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28"/>
  <sheetViews>
    <sheetView showGridLines="0" tabSelected="1" view="pageBreakPreview" zoomScale="70" zoomScaleNormal="70" zoomScaleSheetLayoutView="70" workbookViewId="0">
      <selection activeCell="E7" sqref="E7"/>
    </sheetView>
  </sheetViews>
  <sheetFormatPr defaultColWidth="9.140625" defaultRowHeight="18.75" x14ac:dyDescent="0.3"/>
  <cols>
    <col min="1" max="1" width="9.140625" style="1"/>
    <col min="2" max="2" width="72.85546875" style="5" customWidth="1"/>
    <col min="3" max="3" width="16.28515625" style="5" customWidth="1"/>
    <col min="4" max="4" width="20.42578125" style="5" customWidth="1"/>
    <col min="5" max="5" width="21.42578125" style="7" customWidth="1"/>
    <col min="6" max="8" width="21.42578125" style="2" customWidth="1"/>
    <col min="9" max="9" width="20.140625" style="5" customWidth="1"/>
    <col min="10" max="10" width="17.28515625" style="5" customWidth="1"/>
    <col min="11" max="11" width="19.5703125" style="5" customWidth="1"/>
    <col min="12" max="12" width="17.28515625" style="5" customWidth="1"/>
    <col min="13" max="13" width="16.42578125" style="5" bestFit="1" customWidth="1"/>
    <col min="14" max="16384" width="9.140625" style="5"/>
  </cols>
  <sheetData>
    <row r="1" spans="1:13" s="1" customFormat="1" ht="51.75" customHeight="1" x14ac:dyDescent="0.3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s="1" customFormat="1" x14ac:dyDescent="0.3">
      <c r="E2" s="2"/>
      <c r="F2" s="2"/>
      <c r="G2" s="2"/>
      <c r="H2" s="2"/>
    </row>
    <row r="3" spans="1:13" s="1" customFormat="1" ht="66" customHeight="1" x14ac:dyDescent="0.3">
      <c r="A3" s="16" t="s">
        <v>0</v>
      </c>
      <c r="B3" s="16" t="s">
        <v>1</v>
      </c>
      <c r="C3" s="16" t="s">
        <v>2</v>
      </c>
      <c r="D3" s="17" t="s">
        <v>52</v>
      </c>
      <c r="E3" s="17" t="s">
        <v>53</v>
      </c>
      <c r="F3" s="17" t="s">
        <v>54</v>
      </c>
      <c r="G3" s="17" t="s">
        <v>49</v>
      </c>
      <c r="H3" s="17" t="s">
        <v>55</v>
      </c>
      <c r="I3" s="14" t="s">
        <v>56</v>
      </c>
      <c r="J3" s="15"/>
      <c r="K3" s="14" t="s">
        <v>57</v>
      </c>
      <c r="L3" s="15"/>
    </row>
    <row r="4" spans="1:13" s="1" customFormat="1" ht="48" customHeight="1" x14ac:dyDescent="0.3">
      <c r="A4" s="16"/>
      <c r="B4" s="16"/>
      <c r="C4" s="16"/>
      <c r="D4" s="17"/>
      <c r="E4" s="17"/>
      <c r="F4" s="17"/>
      <c r="G4" s="17"/>
      <c r="H4" s="17"/>
      <c r="I4" s="3" t="s">
        <v>50</v>
      </c>
      <c r="J4" s="3" t="s">
        <v>48</v>
      </c>
      <c r="K4" s="3" t="s">
        <v>47</v>
      </c>
      <c r="L4" s="3" t="s">
        <v>48</v>
      </c>
    </row>
    <row r="5" spans="1:13" x14ac:dyDescent="0.3">
      <c r="A5" s="18" t="s">
        <v>3</v>
      </c>
      <c r="B5" s="18"/>
      <c r="C5" s="19"/>
      <c r="D5" s="4">
        <f>SUM(D6:D28)</f>
        <v>36607988879.949997</v>
      </c>
      <c r="E5" s="4">
        <f>SUM(E6:E28)</f>
        <v>41896749423.300003</v>
      </c>
      <c r="F5" s="12">
        <f>SUM(F6:F28)</f>
        <v>42615736808.220001</v>
      </c>
      <c r="G5" s="12">
        <f>SUM(G6:G28)</f>
        <v>39821513752.260002</v>
      </c>
      <c r="H5" s="12">
        <f>SUM(H6:H28)</f>
        <v>39961607124.540001</v>
      </c>
      <c r="I5" s="20">
        <f>F5-D5</f>
        <v>6007747928.2700005</v>
      </c>
      <c r="J5" s="21">
        <f>F5/D5*100</f>
        <v>116.4</v>
      </c>
      <c r="K5" s="20">
        <f>F5-E5</f>
        <v>718987384.91999996</v>
      </c>
      <c r="L5" s="21">
        <f>F5/E5*100</f>
        <v>101.7</v>
      </c>
    </row>
    <row r="6" spans="1:13" ht="45" customHeight="1" x14ac:dyDescent="0.3">
      <c r="A6" s="11">
        <v>1</v>
      </c>
      <c r="B6" s="8" t="s">
        <v>24</v>
      </c>
      <c r="C6" s="9" t="s">
        <v>4</v>
      </c>
      <c r="D6" s="10">
        <v>199091081.97999999</v>
      </c>
      <c r="E6" s="10">
        <v>621375345.11000001</v>
      </c>
      <c r="F6" s="12">
        <v>2012867063.25</v>
      </c>
      <c r="G6" s="12">
        <v>2622065811.29</v>
      </c>
      <c r="H6" s="12">
        <v>3159095787.9400001</v>
      </c>
      <c r="I6" s="20">
        <f t="shared" ref="I6:I28" si="0">F6-D6</f>
        <v>1813775981.27</v>
      </c>
      <c r="J6" s="21">
        <f t="shared" ref="J6:J28" si="1">F6/D6*100</f>
        <v>1011</v>
      </c>
      <c r="K6" s="20">
        <f t="shared" ref="K6:K28" si="2">F6-E6</f>
        <v>1391491718.1400001</v>
      </c>
      <c r="L6" s="21">
        <f t="shared" ref="L6:L28" si="3">F6/E6*100</f>
        <v>323.89999999999998</v>
      </c>
    </row>
    <row r="7" spans="1:13" ht="47.25" customHeight="1" x14ac:dyDescent="0.3">
      <c r="A7" s="11">
        <v>2</v>
      </c>
      <c r="B7" s="8" t="s">
        <v>25</v>
      </c>
      <c r="C7" s="9" t="s">
        <v>5</v>
      </c>
      <c r="D7" s="10">
        <v>18695760803.75</v>
      </c>
      <c r="E7" s="10">
        <f>21181510495.36-94325700</f>
        <v>21087184795.360001</v>
      </c>
      <c r="F7" s="12">
        <v>22782357026.630001</v>
      </c>
      <c r="G7" s="12">
        <v>23151436993.459999</v>
      </c>
      <c r="H7" s="12">
        <v>23323897603.5</v>
      </c>
      <c r="I7" s="20">
        <f t="shared" si="0"/>
        <v>4086596222.8800001</v>
      </c>
      <c r="J7" s="21">
        <f t="shared" si="1"/>
        <v>121.9</v>
      </c>
      <c r="K7" s="20">
        <f t="shared" si="2"/>
        <v>1695172231.27</v>
      </c>
      <c r="L7" s="21">
        <f t="shared" si="3"/>
        <v>108</v>
      </c>
    </row>
    <row r="8" spans="1:13" ht="83.25" customHeight="1" x14ac:dyDescent="0.3">
      <c r="A8" s="11">
        <v>3</v>
      </c>
      <c r="B8" s="8" t="s">
        <v>58</v>
      </c>
      <c r="C8" s="9" t="s">
        <v>6</v>
      </c>
      <c r="D8" s="10">
        <v>1890089781.48</v>
      </c>
      <c r="E8" s="10">
        <v>2194079712.0300002</v>
      </c>
      <c r="F8" s="12">
        <v>2086278598.0699999</v>
      </c>
      <c r="G8" s="12">
        <v>2088014364.7</v>
      </c>
      <c r="H8" s="12">
        <v>2057130535.46</v>
      </c>
      <c r="I8" s="20">
        <f t="shared" si="0"/>
        <v>196188816.59</v>
      </c>
      <c r="J8" s="21">
        <f t="shared" si="1"/>
        <v>110.4</v>
      </c>
      <c r="K8" s="20">
        <f t="shared" si="2"/>
        <v>-107801113.95999999</v>
      </c>
      <c r="L8" s="21">
        <f t="shared" si="3"/>
        <v>95.1</v>
      </c>
      <c r="M8" s="6"/>
    </row>
    <row r="9" spans="1:13" ht="56.25" x14ac:dyDescent="0.3">
      <c r="A9" s="11">
        <v>4</v>
      </c>
      <c r="B9" s="8" t="s">
        <v>26</v>
      </c>
      <c r="C9" s="9" t="s">
        <v>7</v>
      </c>
      <c r="D9" s="10">
        <v>1316907507.8199999</v>
      </c>
      <c r="E9" s="10">
        <v>2119198237.5</v>
      </c>
      <c r="F9" s="12">
        <v>1947518525.5</v>
      </c>
      <c r="G9" s="12">
        <v>1674883542.72</v>
      </c>
      <c r="H9" s="12">
        <v>1665174708.98</v>
      </c>
      <c r="I9" s="20">
        <f t="shared" si="0"/>
        <v>630611017.67999995</v>
      </c>
      <c r="J9" s="21">
        <f t="shared" si="1"/>
        <v>147.9</v>
      </c>
      <c r="K9" s="20">
        <f t="shared" si="2"/>
        <v>-171679712</v>
      </c>
      <c r="L9" s="21">
        <f t="shared" si="3"/>
        <v>91.9</v>
      </c>
    </row>
    <row r="10" spans="1:13" ht="45" customHeight="1" x14ac:dyDescent="0.3">
      <c r="A10" s="11">
        <v>5</v>
      </c>
      <c r="B10" s="8" t="s">
        <v>27</v>
      </c>
      <c r="C10" s="9" t="s">
        <v>8</v>
      </c>
      <c r="D10" s="10">
        <v>380590304.36000001</v>
      </c>
      <c r="E10" s="10">
        <v>451366390.64999998</v>
      </c>
      <c r="F10" s="12">
        <v>426065021.72000003</v>
      </c>
      <c r="G10" s="12">
        <v>397420846.64999998</v>
      </c>
      <c r="H10" s="12">
        <v>395353798.14999998</v>
      </c>
      <c r="I10" s="20">
        <f t="shared" si="0"/>
        <v>45474717.359999999</v>
      </c>
      <c r="J10" s="21">
        <f t="shared" si="1"/>
        <v>111.9</v>
      </c>
      <c r="K10" s="20">
        <f t="shared" si="2"/>
        <v>-25301368.93</v>
      </c>
      <c r="L10" s="21">
        <f t="shared" si="3"/>
        <v>94.4</v>
      </c>
    </row>
    <row r="11" spans="1:13" ht="48" customHeight="1" x14ac:dyDescent="0.3">
      <c r="A11" s="11">
        <v>6</v>
      </c>
      <c r="B11" s="8" t="s">
        <v>28</v>
      </c>
      <c r="C11" s="9" t="s">
        <v>9</v>
      </c>
      <c r="D11" s="10">
        <v>473804996.48000002</v>
      </c>
      <c r="E11" s="10">
        <v>364409466.85000002</v>
      </c>
      <c r="F11" s="12">
        <v>760344744.65999997</v>
      </c>
      <c r="G11" s="12">
        <v>893121331.28999996</v>
      </c>
      <c r="H11" s="12">
        <v>108342933.33</v>
      </c>
      <c r="I11" s="20">
        <f t="shared" si="0"/>
        <v>286539748.18000001</v>
      </c>
      <c r="J11" s="21">
        <f t="shared" si="1"/>
        <v>160.5</v>
      </c>
      <c r="K11" s="20">
        <f t="shared" si="2"/>
        <v>395935277.81</v>
      </c>
      <c r="L11" s="21">
        <f t="shared" si="3"/>
        <v>208.7</v>
      </c>
    </row>
    <row r="12" spans="1:13" ht="108" customHeight="1" x14ac:dyDescent="0.3">
      <c r="A12" s="11">
        <v>7</v>
      </c>
      <c r="B12" s="8" t="s">
        <v>59</v>
      </c>
      <c r="C12" s="9" t="s">
        <v>10</v>
      </c>
      <c r="D12" s="10">
        <v>163777161.59</v>
      </c>
      <c r="E12" s="10">
        <v>405768279.01999998</v>
      </c>
      <c r="F12" s="12">
        <v>400990010.92000002</v>
      </c>
      <c r="G12" s="12">
        <v>389076211.63</v>
      </c>
      <c r="H12" s="12">
        <v>396937561.20999998</v>
      </c>
      <c r="I12" s="20">
        <f t="shared" si="0"/>
        <v>237212849.33000001</v>
      </c>
      <c r="J12" s="21">
        <f t="shared" si="1"/>
        <v>244.8</v>
      </c>
      <c r="K12" s="20">
        <f t="shared" si="2"/>
        <v>-4778268.0999999996</v>
      </c>
      <c r="L12" s="21">
        <f t="shared" si="3"/>
        <v>98.8</v>
      </c>
    </row>
    <row r="13" spans="1:13" ht="61.5" customHeight="1" x14ac:dyDescent="0.3">
      <c r="A13" s="11">
        <v>8</v>
      </c>
      <c r="B13" s="8" t="s">
        <v>29</v>
      </c>
      <c r="C13" s="9" t="s">
        <v>11</v>
      </c>
      <c r="D13" s="10">
        <v>13711590.07</v>
      </c>
      <c r="E13" s="10">
        <v>6015596.8200000003</v>
      </c>
      <c r="F13" s="12">
        <v>29868736.25</v>
      </c>
      <c r="G13" s="12">
        <v>8465075.8800000008</v>
      </c>
      <c r="H13" s="12">
        <v>10805412.529999999</v>
      </c>
      <c r="I13" s="20">
        <f t="shared" si="0"/>
        <v>16157146.18</v>
      </c>
      <c r="J13" s="21">
        <f t="shared" si="1"/>
        <v>217.8</v>
      </c>
      <c r="K13" s="20">
        <f t="shared" si="2"/>
        <v>23853139.43</v>
      </c>
      <c r="L13" s="21">
        <f t="shared" si="3"/>
        <v>496.5</v>
      </c>
    </row>
    <row r="14" spans="1:13" ht="45.75" customHeight="1" x14ac:dyDescent="0.3">
      <c r="A14" s="11">
        <v>9</v>
      </c>
      <c r="B14" s="8" t="s">
        <v>30</v>
      </c>
      <c r="C14" s="9" t="s">
        <v>12</v>
      </c>
      <c r="D14" s="10">
        <v>4294583361.4200001</v>
      </c>
      <c r="E14" s="10">
        <v>4585248874.1499996</v>
      </c>
      <c r="F14" s="12">
        <v>4928906899.3900003</v>
      </c>
      <c r="G14" s="12">
        <v>3767626466.8499999</v>
      </c>
      <c r="H14" s="12">
        <v>4076607092.6100001</v>
      </c>
      <c r="I14" s="20">
        <f t="shared" si="0"/>
        <v>634323537.97000003</v>
      </c>
      <c r="J14" s="21">
        <f t="shared" si="1"/>
        <v>114.8</v>
      </c>
      <c r="K14" s="20">
        <f t="shared" si="2"/>
        <v>343658025.24000001</v>
      </c>
      <c r="L14" s="21">
        <f t="shared" si="3"/>
        <v>107.5</v>
      </c>
    </row>
    <row r="15" spans="1:13" ht="47.25" customHeight="1" x14ac:dyDescent="0.3">
      <c r="A15" s="11">
        <v>10</v>
      </c>
      <c r="B15" s="8" t="s">
        <v>31</v>
      </c>
      <c r="C15" s="9" t="s">
        <v>13</v>
      </c>
      <c r="D15" s="10">
        <v>354387553.94999999</v>
      </c>
      <c r="E15" s="10">
        <v>468375602.47000003</v>
      </c>
      <c r="F15" s="12">
        <v>455431687.47000003</v>
      </c>
      <c r="G15" s="12">
        <v>500103092.01999998</v>
      </c>
      <c r="H15" s="12">
        <v>510208559.77999997</v>
      </c>
      <c r="I15" s="20">
        <f t="shared" si="0"/>
        <v>101044133.52</v>
      </c>
      <c r="J15" s="21">
        <f t="shared" si="1"/>
        <v>128.5</v>
      </c>
      <c r="K15" s="20">
        <f t="shared" si="2"/>
        <v>-12943915</v>
      </c>
      <c r="L15" s="21">
        <f t="shared" si="3"/>
        <v>97.2</v>
      </c>
    </row>
    <row r="16" spans="1:13" ht="60.75" customHeight="1" x14ac:dyDescent="0.3">
      <c r="A16" s="11">
        <v>11</v>
      </c>
      <c r="B16" s="8" t="s">
        <v>32</v>
      </c>
      <c r="C16" s="9" t="s">
        <v>14</v>
      </c>
      <c r="D16" s="10">
        <v>202657015.90000001</v>
      </c>
      <c r="E16" s="10">
        <v>233450265.66</v>
      </c>
      <c r="F16" s="12">
        <v>229719590.71000001</v>
      </c>
      <c r="G16" s="12">
        <v>190476979.96000001</v>
      </c>
      <c r="H16" s="12">
        <v>190526199.31</v>
      </c>
      <c r="I16" s="20">
        <f t="shared" si="0"/>
        <v>27062574.809999999</v>
      </c>
      <c r="J16" s="21">
        <f t="shared" si="1"/>
        <v>113.4</v>
      </c>
      <c r="K16" s="20">
        <f t="shared" si="2"/>
        <v>-3730674.95</v>
      </c>
      <c r="L16" s="21">
        <f t="shared" si="3"/>
        <v>98.4</v>
      </c>
    </row>
    <row r="17" spans="1:12" ht="83.25" customHeight="1" x14ac:dyDescent="0.3">
      <c r="A17" s="11">
        <v>12</v>
      </c>
      <c r="B17" s="8" t="s">
        <v>33</v>
      </c>
      <c r="C17" s="9" t="s">
        <v>15</v>
      </c>
      <c r="D17" s="10">
        <v>237617951.99000001</v>
      </c>
      <c r="E17" s="10">
        <v>267089144.36000001</v>
      </c>
      <c r="F17" s="12">
        <v>262076734.78</v>
      </c>
      <c r="G17" s="12">
        <v>258045848.69999999</v>
      </c>
      <c r="H17" s="12">
        <v>257735003.84999999</v>
      </c>
      <c r="I17" s="20">
        <f t="shared" si="0"/>
        <v>24458782.789999999</v>
      </c>
      <c r="J17" s="21">
        <f t="shared" si="1"/>
        <v>110.3</v>
      </c>
      <c r="K17" s="20">
        <f t="shared" si="2"/>
        <v>-5012409.58</v>
      </c>
      <c r="L17" s="21">
        <f t="shared" si="3"/>
        <v>98.1</v>
      </c>
    </row>
    <row r="18" spans="1:12" ht="56.25" x14ac:dyDescent="0.3">
      <c r="A18" s="11">
        <v>13</v>
      </c>
      <c r="B18" s="8" t="s">
        <v>34</v>
      </c>
      <c r="C18" s="9" t="s">
        <v>16</v>
      </c>
      <c r="D18" s="10">
        <v>110102729.34</v>
      </c>
      <c r="E18" s="10">
        <v>54930379.409999996</v>
      </c>
      <c r="F18" s="12">
        <v>55145927.18</v>
      </c>
      <c r="G18" s="12">
        <v>55201513.299999997</v>
      </c>
      <c r="H18" s="12">
        <v>55170005.57</v>
      </c>
      <c r="I18" s="20">
        <f t="shared" si="0"/>
        <v>-54956802.159999996</v>
      </c>
      <c r="J18" s="21">
        <f t="shared" si="1"/>
        <v>50.1</v>
      </c>
      <c r="K18" s="20">
        <f t="shared" si="2"/>
        <v>215547.77</v>
      </c>
      <c r="L18" s="21">
        <f t="shared" si="3"/>
        <v>100.4</v>
      </c>
    </row>
    <row r="19" spans="1:12" ht="56.25" x14ac:dyDescent="0.3">
      <c r="A19" s="11">
        <v>14</v>
      </c>
      <c r="B19" s="8" t="s">
        <v>35</v>
      </c>
      <c r="C19" s="9" t="s">
        <v>17</v>
      </c>
      <c r="D19" s="10">
        <v>13329165</v>
      </c>
      <c r="E19" s="10">
        <v>12623600</v>
      </c>
      <c r="F19" s="12">
        <v>12736700</v>
      </c>
      <c r="G19" s="12">
        <v>12737000</v>
      </c>
      <c r="H19" s="12">
        <v>12737000</v>
      </c>
      <c r="I19" s="20">
        <f t="shared" si="0"/>
        <v>-592465</v>
      </c>
      <c r="J19" s="21">
        <f t="shared" si="1"/>
        <v>95.6</v>
      </c>
      <c r="K19" s="20">
        <f t="shared" si="2"/>
        <v>113100</v>
      </c>
      <c r="L19" s="21">
        <f t="shared" si="3"/>
        <v>100.9</v>
      </c>
    </row>
    <row r="20" spans="1:12" ht="42.75" customHeight="1" x14ac:dyDescent="0.3">
      <c r="A20" s="11">
        <v>15</v>
      </c>
      <c r="B20" s="8" t="s">
        <v>36</v>
      </c>
      <c r="C20" s="9" t="s">
        <v>18</v>
      </c>
      <c r="D20" s="10">
        <v>1943772.92</v>
      </c>
      <c r="E20" s="10">
        <v>35480718</v>
      </c>
      <c r="F20" s="12">
        <v>35622958.079999998</v>
      </c>
      <c r="G20" s="12">
        <v>35622958.079999998</v>
      </c>
      <c r="H20" s="12">
        <v>35622958.079999998</v>
      </c>
      <c r="I20" s="20">
        <f t="shared" si="0"/>
        <v>33679185.159999996</v>
      </c>
      <c r="J20" s="21">
        <f t="shared" si="1"/>
        <v>1832.7</v>
      </c>
      <c r="K20" s="20">
        <f t="shared" si="2"/>
        <v>142240.07999999999</v>
      </c>
      <c r="L20" s="21">
        <f t="shared" si="3"/>
        <v>100.4</v>
      </c>
    </row>
    <row r="21" spans="1:12" ht="42.75" customHeight="1" x14ac:dyDescent="0.3">
      <c r="A21" s="11">
        <v>16</v>
      </c>
      <c r="B21" s="8" t="s">
        <v>37</v>
      </c>
      <c r="C21" s="9" t="s">
        <v>19</v>
      </c>
      <c r="D21" s="10">
        <v>145527247</v>
      </c>
      <c r="E21" s="10">
        <v>149038045.72</v>
      </c>
      <c r="F21" s="12">
        <v>160662778.53</v>
      </c>
      <c r="G21" s="12">
        <v>140562492.33000001</v>
      </c>
      <c r="H21" s="12">
        <v>141187046.22</v>
      </c>
      <c r="I21" s="20">
        <f t="shared" si="0"/>
        <v>15135531.529999999</v>
      </c>
      <c r="J21" s="21">
        <f t="shared" si="1"/>
        <v>110.4</v>
      </c>
      <c r="K21" s="20">
        <f t="shared" si="2"/>
        <v>11624732.810000001</v>
      </c>
      <c r="L21" s="21">
        <f t="shared" si="3"/>
        <v>107.8</v>
      </c>
    </row>
    <row r="22" spans="1:12" ht="45.75" customHeight="1" x14ac:dyDescent="0.3">
      <c r="A22" s="11">
        <v>17</v>
      </c>
      <c r="B22" s="8" t="s">
        <v>38</v>
      </c>
      <c r="C22" s="9" t="s">
        <v>20</v>
      </c>
      <c r="D22" s="10">
        <v>218940117.84999999</v>
      </c>
      <c r="E22" s="10">
        <v>288014746.35000002</v>
      </c>
      <c r="F22" s="12">
        <v>276415615.56</v>
      </c>
      <c r="G22" s="12">
        <v>254660273.47999999</v>
      </c>
      <c r="H22" s="12">
        <v>254408608.87</v>
      </c>
      <c r="I22" s="20">
        <f t="shared" si="0"/>
        <v>57475497.710000001</v>
      </c>
      <c r="J22" s="21">
        <f t="shared" si="1"/>
        <v>126.3</v>
      </c>
      <c r="K22" s="20">
        <f t="shared" si="2"/>
        <v>-11599130.789999999</v>
      </c>
      <c r="L22" s="21">
        <f t="shared" si="3"/>
        <v>96</v>
      </c>
    </row>
    <row r="23" spans="1:12" ht="45" customHeight="1" x14ac:dyDescent="0.3">
      <c r="A23" s="11">
        <v>18</v>
      </c>
      <c r="B23" s="8" t="s">
        <v>39</v>
      </c>
      <c r="C23" s="9" t="s">
        <v>21</v>
      </c>
      <c r="D23" s="10">
        <v>16513775.9</v>
      </c>
      <c r="E23" s="10">
        <v>22848471.629999999</v>
      </c>
      <c r="F23" s="12">
        <v>20942904.399999999</v>
      </c>
      <c r="G23" s="12">
        <v>21477884.75</v>
      </c>
      <c r="H23" s="12">
        <v>21473757.210000001</v>
      </c>
      <c r="I23" s="20">
        <f t="shared" si="0"/>
        <v>4429128.5</v>
      </c>
      <c r="J23" s="21">
        <f t="shared" si="1"/>
        <v>126.8</v>
      </c>
      <c r="K23" s="20">
        <f t="shared" si="2"/>
        <v>-1905567.23</v>
      </c>
      <c r="L23" s="21">
        <f t="shared" si="3"/>
        <v>91.7</v>
      </c>
    </row>
    <row r="24" spans="1:12" ht="65.25" customHeight="1" x14ac:dyDescent="0.3">
      <c r="A24" s="11">
        <v>19</v>
      </c>
      <c r="B24" s="8" t="s">
        <v>40</v>
      </c>
      <c r="C24" s="9" t="s">
        <v>22</v>
      </c>
      <c r="D24" s="10">
        <v>35720005.609999999</v>
      </c>
      <c r="E24" s="10">
        <v>42654116.670000002</v>
      </c>
      <c r="F24" s="12">
        <v>30801916.620000001</v>
      </c>
      <c r="G24" s="12">
        <v>30801916.620000001</v>
      </c>
      <c r="H24" s="12">
        <v>23230716.620000001</v>
      </c>
      <c r="I24" s="20">
        <f t="shared" si="0"/>
        <v>-4918088.99</v>
      </c>
      <c r="J24" s="21">
        <f t="shared" si="1"/>
        <v>86.2</v>
      </c>
      <c r="K24" s="20">
        <f t="shared" si="2"/>
        <v>-11852200.050000001</v>
      </c>
      <c r="L24" s="21">
        <f t="shared" si="3"/>
        <v>72.2</v>
      </c>
    </row>
    <row r="25" spans="1:12" ht="45" customHeight="1" x14ac:dyDescent="0.3">
      <c r="A25" s="11">
        <v>20</v>
      </c>
      <c r="B25" s="8" t="s">
        <v>41</v>
      </c>
      <c r="C25" s="9" t="s">
        <v>42</v>
      </c>
      <c r="D25" s="10">
        <v>2105700008.05</v>
      </c>
      <c r="E25" s="10">
        <v>1535328369.8699999</v>
      </c>
      <c r="F25" s="12">
        <v>1405570887.98</v>
      </c>
      <c r="G25" s="12">
        <v>145529614.44999999</v>
      </c>
      <c r="H25" s="12">
        <v>75658891.069999993</v>
      </c>
      <c r="I25" s="20">
        <f t="shared" si="0"/>
        <v>-700129120.07000005</v>
      </c>
      <c r="J25" s="21">
        <f t="shared" si="1"/>
        <v>66.8</v>
      </c>
      <c r="K25" s="20">
        <f t="shared" si="2"/>
        <v>-129757481.89</v>
      </c>
      <c r="L25" s="21">
        <f t="shared" si="3"/>
        <v>91.5</v>
      </c>
    </row>
    <row r="26" spans="1:12" ht="150" x14ac:dyDescent="0.3">
      <c r="A26" s="11">
        <v>21</v>
      </c>
      <c r="B26" s="8" t="s">
        <v>60</v>
      </c>
      <c r="C26" s="9" t="s">
        <v>43</v>
      </c>
      <c r="D26" s="10">
        <v>28321651.75</v>
      </c>
      <c r="E26" s="10">
        <v>31338391.890000001</v>
      </c>
      <c r="F26" s="12">
        <v>30563937.379999999</v>
      </c>
      <c r="G26" s="12">
        <v>29099082.890000001</v>
      </c>
      <c r="H26" s="12">
        <v>29936043.350000001</v>
      </c>
      <c r="I26" s="20">
        <f t="shared" si="0"/>
        <v>2242285.63</v>
      </c>
      <c r="J26" s="21">
        <f t="shared" si="1"/>
        <v>107.9</v>
      </c>
      <c r="K26" s="20">
        <f t="shared" si="2"/>
        <v>-774454.51</v>
      </c>
      <c r="L26" s="21">
        <f t="shared" si="3"/>
        <v>97.5</v>
      </c>
    </row>
    <row r="27" spans="1:12" ht="47.25" customHeight="1" x14ac:dyDescent="0.3">
      <c r="A27" s="11">
        <v>22</v>
      </c>
      <c r="B27" s="8" t="s">
        <v>44</v>
      </c>
      <c r="C27" s="9" t="s">
        <v>45</v>
      </c>
      <c r="D27" s="10">
        <v>2804931405.98</v>
      </c>
      <c r="E27" s="10">
        <v>4223753842.9099998</v>
      </c>
      <c r="F27" s="12">
        <v>1582881396.0699999</v>
      </c>
      <c r="G27" s="12">
        <v>588075037.64999998</v>
      </c>
      <c r="H27" s="12">
        <v>589260440.58000004</v>
      </c>
      <c r="I27" s="20">
        <f t="shared" si="0"/>
        <v>-1222050009.9100001</v>
      </c>
      <c r="J27" s="21">
        <f t="shared" si="1"/>
        <v>56.4</v>
      </c>
      <c r="K27" s="20">
        <f t="shared" si="2"/>
        <v>-2640872446.8400002</v>
      </c>
      <c r="L27" s="21">
        <f t="shared" si="3"/>
        <v>37.5</v>
      </c>
    </row>
    <row r="28" spans="1:12" ht="40.5" customHeight="1" x14ac:dyDescent="0.3">
      <c r="A28" s="11">
        <v>23</v>
      </c>
      <c r="B28" s="8" t="s">
        <v>23</v>
      </c>
      <c r="C28" s="9" t="s">
        <v>46</v>
      </c>
      <c r="D28" s="10">
        <v>2903979889.7600002</v>
      </c>
      <c r="E28" s="10">
        <v>2697177030.8699999</v>
      </c>
      <c r="F28" s="12">
        <v>2681967147.0700002</v>
      </c>
      <c r="G28" s="12">
        <v>2567009413.5599999</v>
      </c>
      <c r="H28" s="12">
        <v>2571106460.3200002</v>
      </c>
      <c r="I28" s="20">
        <f t="shared" si="0"/>
        <v>-222012742.69</v>
      </c>
      <c r="J28" s="21">
        <f t="shared" si="1"/>
        <v>92.4</v>
      </c>
      <c r="K28" s="20">
        <f t="shared" si="2"/>
        <v>-15209883.800000001</v>
      </c>
      <c r="L28" s="21">
        <f t="shared" si="3"/>
        <v>99.4</v>
      </c>
    </row>
  </sheetData>
  <customSheetViews>
    <customSheetView guid="{B3365E97-AD1B-44E7-A643-0049F1E0C955}" scale="60" showPageBreaks="1" showGridLines="0" fitToPage="1" printArea="1" view="pageBreakPreview" topLeftCell="C31">
      <selection activeCell="H34" sqref="H34"/>
      <pageMargins left="0.39370078740157483" right="0.39370078740157483" top="0.28999999999999998" bottom="0.19685039370078741" header="0.51181102362204722" footer="0.51181102362204722"/>
      <pageSetup paperSize="9" scale="41" firstPageNumber="25" fitToHeight="0" orientation="landscape" useFirstPageNumber="1" r:id="rId1"/>
    </customSheetView>
    <customSheetView guid="{160F787A-22F3-43B5-9A33-36FAC870A14F}" scale="60" showPageBreaks="1" showGridLines="0" fitToPage="1" printArea="1" view="pageBreakPreview" topLeftCell="B28">
      <selection activeCell="H33" sqref="H33"/>
      <pageMargins left="0.39370078740157483" right="0.39370078740157483" top="0.28999999999999998" bottom="0.19685039370078741" header="0.51181102362204722" footer="0.51181102362204722"/>
      <pageSetup paperSize="9" scale="47" firstPageNumber="25" fitToHeight="0" orientation="landscape" useFirstPageNumber="1" r:id="rId2"/>
    </customSheetView>
  </customSheetViews>
  <mergeCells count="12">
    <mergeCell ref="A5:C5"/>
    <mergeCell ref="A1:L1"/>
    <mergeCell ref="I3:J3"/>
    <mergeCell ref="K3:L3"/>
    <mergeCell ref="A3:A4"/>
    <mergeCell ref="B3:B4"/>
    <mergeCell ref="C3:C4"/>
    <mergeCell ref="D3:D4"/>
    <mergeCell ref="E3:E4"/>
    <mergeCell ref="F3:F4"/>
    <mergeCell ref="G3:G4"/>
    <mergeCell ref="H3:H4"/>
  </mergeCells>
  <pageMargins left="0.78740157480314965" right="0.39370078740157483" top="0.27559055118110237" bottom="0.19685039370078741" header="0.51181102362204722" footer="0.51181102362204722"/>
  <pageSetup paperSize="9" scale="33" firstPageNumber="25" fitToHeight="0" orientation="portrait" useFirstPageNumber="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Фаткуллина Альфия Анваровна</cp:lastModifiedBy>
  <cp:lastPrinted>2022-12-27T09:59:03Z</cp:lastPrinted>
  <dcterms:created xsi:type="dcterms:W3CDTF">2002-03-11T10:22:12Z</dcterms:created>
  <dcterms:modified xsi:type="dcterms:W3CDTF">2023-11-15T11:19:01Z</dcterms:modified>
</cp:coreProperties>
</file>