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Исполнение 2022\исполнение за 2022 год\Открытость бюджетных данных\на портал для размещения\"/>
    </mc:Choice>
  </mc:AlternateContent>
  <bookViews>
    <workbookView xWindow="0" yWindow="0" windowWidth="12420" windowHeight="8910"/>
  </bookViews>
  <sheets>
    <sheet name="2022" sheetId="2" r:id="rId1"/>
  </sheets>
  <definedNames>
    <definedName name="_xlnm.Print_Titles" localSheetId="0">'2022'!$3:$4</definedName>
    <definedName name="_xlnm.Print_Area" localSheetId="0">'2022'!$A$1:$I$77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9" i="2" l="1"/>
  <c r="H59" i="2"/>
  <c r="G59" i="2"/>
  <c r="G30" i="2" l="1"/>
  <c r="D30" i="2" l="1"/>
  <c r="I77" i="2" l="1"/>
  <c r="H77" i="2"/>
  <c r="G77" i="2"/>
  <c r="I34" i="2"/>
  <c r="H34" i="2"/>
  <c r="D34" i="2"/>
  <c r="I26" i="2"/>
  <c r="H26" i="2"/>
  <c r="G26" i="2"/>
  <c r="H21" i="2"/>
  <c r="I21" i="2"/>
  <c r="G21" i="2"/>
  <c r="F21" i="2"/>
  <c r="E21" i="2"/>
  <c r="D21" i="2"/>
  <c r="G19" i="2" l="1"/>
  <c r="E34" i="2"/>
  <c r="I30" i="2"/>
  <c r="E30" i="2"/>
  <c r="F30" i="2"/>
  <c r="E26" i="2"/>
  <c r="F26" i="2"/>
  <c r="H30" i="2" l="1"/>
  <c r="I19" i="2"/>
  <c r="H19" i="2"/>
  <c r="A7" i="2"/>
  <c r="G34" i="2" l="1"/>
  <c r="F34" i="2" l="1"/>
</calcChain>
</file>

<file path=xl/sharedStrings.xml><?xml version="1.0" encoding="utf-8"?>
<sst xmlns="http://schemas.openxmlformats.org/spreadsheetml/2006/main" count="155" uniqueCount="114">
  <si>
    <t>X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</si>
  <si>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 же на развитие гражданской активности молодежи и формирование здорового образа жизни</t>
  </si>
  <si>
    <t>Организация досуга детей, подростков и молодежи (иная досуговая деятельность)</t>
  </si>
  <si>
    <t>Организация досуга детей, подростков и молодежи (культурно-досуговые, спортивно-массовые мероприятия)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</si>
  <si>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потенциала подростков и молодежи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</si>
  <si>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</si>
  <si>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</si>
  <si>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Организация показа концертов и концертных программ</t>
  </si>
  <si>
    <t>Осуществление экскурсионного обслуживания</t>
  </si>
  <si>
    <t>Формирование, учет, изучение, обеспечение физического сохранения и безопасности музейных предметов, музейных коллекций</t>
  </si>
  <si>
    <t>Проведение тестирования выполнения нормативов испытаний (тестов) комплекса ГТО</t>
  </si>
  <si>
    <t>№ п/п</t>
  </si>
  <si>
    <t>Объемы субсидий на выполнение муниципальных заданий на оказание соответствующих муниципальных услуг (выполнение работ), рублей</t>
  </si>
  <si>
    <t>Факт</t>
  </si>
  <si>
    <t>Наименование муниципальных услуг (работ)</t>
  </si>
  <si>
    <t>Библиотечное, библиографическое и информационное обслуживание пользователей библиотеки</t>
  </si>
  <si>
    <t>Число зрителей, человек</t>
  </si>
  <si>
    <t>Реализация дополнительных предпрофессиональных программ в области искусств</t>
  </si>
  <si>
    <t>Организация отдыха детей и молодёжи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</si>
  <si>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 исследовательской) деятельности, творческой деятельности, физкультурно-спортивной деятельности</t>
  </si>
  <si>
    <t xml:space="preserve">Число экскурсий, единица </t>
  </si>
  <si>
    <t>Количество
проведенных
мероприятий,
единица</t>
  </si>
  <si>
    <t>Число
посетителей,
человек</t>
  </si>
  <si>
    <t>Спортивная подготовка по олимпийским видам спорта</t>
  </si>
  <si>
    <t>Спортивная подготовка по неолимпийским видам спорта</t>
  </si>
  <si>
    <t>Спортивная подготовка по спорту слепых</t>
  </si>
  <si>
    <t>Спортивная подготовка лиц с интеллектуальными нарушениями</t>
  </si>
  <si>
    <t>Спортивная подготовка по спорту глухих</t>
  </si>
  <si>
    <t xml:space="preserve">Организация и проведение спортивно-оздоровительной работы по развитию физической культуры и спорта среди различных групп населения </t>
  </si>
  <si>
    <t xml:space="preserve">Количество посещений, единиц </t>
  </si>
  <si>
    <t xml:space="preserve">Количество мероприятий, шт. </t>
  </si>
  <si>
    <t>Количество мероприятий, шт.</t>
  </si>
  <si>
    <t xml:space="preserve">Проведение занятий физкультурно-спортивной направленности по месту проживания граждан </t>
  </si>
  <si>
    <t>Количество спортивных сборных команд, единиц</t>
  </si>
  <si>
    <t>Спортивная подготовка лиц с поражением опорно-двигательного аппарата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</si>
  <si>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(за исключением тестирования выполнения нормативов испытаний комплекса ГТО)</t>
  </si>
  <si>
    <t>Организация досуга детей, подростков и молодежи (кружки и секции, клубы и любительские объединения)</t>
  </si>
  <si>
    <t xml:space="preserve">Количество мероприятий, единица </t>
  </si>
  <si>
    <t>Наименование, единица измерения</t>
  </si>
  <si>
    <t>Количество
посещений,
единица</t>
  </si>
  <si>
    <t>Количество
документов,
единица</t>
  </si>
  <si>
    <t>Количество
предметов,
единица</t>
  </si>
  <si>
    <t>в стационарных условиях</t>
  </si>
  <si>
    <t>вне стационара</t>
  </si>
  <si>
    <t>Организация и проведение культурно-массовых мероприятий
(Творческих (фестиваль, выставка, конкурс, смотр); Культурно-массовых (иные зрелищные мероприятия); Мастер-классы; Методических (семинар, конференция); Ритуалы)</t>
  </si>
  <si>
    <t>План (утвержденный)</t>
  </si>
  <si>
    <t>План (уточненный)</t>
  </si>
  <si>
    <t>на выезде</t>
  </si>
  <si>
    <t>Количество публичных выступлений, единица</t>
  </si>
  <si>
    <t>Показ (организация показа) концертных программ (стационар)</t>
  </si>
  <si>
    <t>Показ (организация показа) концертных программ (на выезде)</t>
  </si>
  <si>
    <t xml:space="preserve">Создание концертов и концертных программ
</t>
  </si>
  <si>
    <t>Количество аттракционов, единица</t>
  </si>
  <si>
    <t>Обеспечение доступа к объектам спорта</t>
  </si>
  <si>
    <t>Показатели, характеризующие объемы муниципальных услуг (выполнение работ)</t>
  </si>
  <si>
    <t>Организация и проведение культурно-массовых мероприятий
(Мастер-классы)</t>
  </si>
  <si>
    <t>Количество
участников
мероприятий,
человек</t>
  </si>
  <si>
    <t>Присвоение спортивных разрядов</t>
  </si>
  <si>
    <t>Площадь объектов, кв.м.</t>
  </si>
  <si>
    <t>Организация деятельности клубных формирований и формирований самодеятельного народного творчества</t>
  </si>
  <si>
    <t>удаленно через сеть "Интернет"</t>
  </si>
  <si>
    <t>Количество видеотрансляций 
(в записи), единица</t>
  </si>
  <si>
    <t>Количество новых (капитально-возобновленных) постановок, единица</t>
  </si>
  <si>
    <t>Количество
экспозиций и выставок,
единица</t>
  </si>
  <si>
    <t>Количество человеко-часов, человеко-час</t>
  </si>
  <si>
    <t xml:space="preserve">Реализация дополнительных общеразвивающих программ </t>
  </si>
  <si>
    <t>Число человеко-дней пребывания, человеко-день</t>
  </si>
  <si>
    <t xml:space="preserve">Количество мероприятий, единиц </t>
  </si>
  <si>
    <t xml:space="preserve">Количество занятий, единиц </t>
  </si>
  <si>
    <t>Муниципальное образование городской округ Сургут</t>
  </si>
  <si>
    <t>Среднее число посетителей одного мероприятия, единица</t>
  </si>
  <si>
    <t>Количество клубных формирований, единица</t>
  </si>
  <si>
    <t>Департамент образования</t>
  </si>
  <si>
    <t>Реализация основных общеобразовательных программ дошкольного образования</t>
  </si>
  <si>
    <t>Число обучающихся, человек</t>
  </si>
  <si>
    <t>Присмотр и уход</t>
  </si>
  <si>
    <t>Число детей, человек</t>
  </si>
  <si>
    <t>Реализация основных общеобразовательных программ начального общего образования</t>
  </si>
  <si>
    <t>Реализация адаптированных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</si>
  <si>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</si>
  <si>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</si>
  <si>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Проведение промежуточной итоговой аттестации лиц, 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</t>
  </si>
  <si>
    <t xml:space="preserve"> Число промежуточных итоговых аттестаций, единица</t>
  </si>
  <si>
    <t>Реализация дополнительных общеразвивающих программ</t>
  </si>
  <si>
    <t>Организация отдыха детей и молодежи</t>
  </si>
  <si>
    <t>Количество человек, человек</t>
  </si>
  <si>
    <t xml:space="preserve">Предоставление питания 
</t>
  </si>
  <si>
    <t xml:space="preserve">Число обучающихся, человек
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</si>
  <si>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</si>
  <si>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Количество мероприятий, единица</t>
  </si>
  <si>
    <t>Количество мероприятий, штука</t>
  </si>
  <si>
    <t>Оценка качества образования</t>
  </si>
  <si>
    <t>Организация проведения общественно-значимых мероприятий в сфере образования, науки и молодежной политики</t>
  </si>
  <si>
    <t>Сведения о выполнении муниципальными учреждениями муниципальных заданий на оказание муниципальных услуг (выполнение работ), а также об объемах субсидий на финансовое обеспечение выполнения муниципальных заданий за 2022 год</t>
  </si>
  <si>
    <t>Департамент культуры и молодежной политики</t>
  </si>
  <si>
    <t>удаленно через сеть Интернет</t>
  </si>
  <si>
    <t xml:space="preserve">Публичный показ музейных предметов, музейных коллекций </t>
  </si>
  <si>
    <t>Создание экспозиций (выставок) музеев, организация выездных выставок )</t>
  </si>
  <si>
    <t>Показ (организация показа) спектаклей (театральных постановок) с учетом всех форм</t>
  </si>
  <si>
    <t xml:space="preserve">в стационарных условиях   </t>
  </si>
  <si>
    <t>Управление физической культуры и спорта</t>
  </si>
  <si>
    <t>Число лиц прошедших спортивную подготовку на этапах спортивной подготовки, человек</t>
  </si>
  <si>
    <t xml:space="preserve">Количество присвоенных разрядов, шт. </t>
  </si>
  <si>
    <t>Организация мероприятий по подготовке спортивных сборных команд. Спортивные сборные команды муниципальных образований</t>
  </si>
  <si>
    <t>Количество тестируемых, человек</t>
  </si>
  <si>
    <t xml:space="preserve">Обеспечение участия в официальных физкультурных (физкультурно-оздоровительных) мероприятиях. Региональные </t>
  </si>
  <si>
    <t>Организация и проведение официальных спортивных мероприятий</t>
  </si>
  <si>
    <t xml:space="preserve">Организация и проведение официальных физкультурных (физкультурно-оздоровительных) мероприятий </t>
  </si>
  <si>
    <t>Создание спектаклей. Малая форма (камерный спектакль)</t>
  </si>
  <si>
    <t>Показ спектаклей (театральных постановок). В информационно-коммуникационной сети "Интернет" (онлайн). Онлайн - на официальном сайте учреждения</t>
  </si>
  <si>
    <t>Количество новых (капитально-возобновленных) концертов, единица</t>
  </si>
  <si>
    <t>Организация и проведение мероприятий. Культурно-массовых (иной деятельности, в результате которой сохраняются, создаются, распространяются и осваиваются культурные ценности). На территории Российской Федерации</t>
  </si>
  <si>
    <t>Организация деятельности аттракционов. Ообеспечение эксплуатационно-технического обслуживания аттракционов механизированных и малых форм, а также содержание оборудования в надлежащем состоянии</t>
  </si>
  <si>
    <t>Количество кружков и секций, клубов, любительских объединений, 
единица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</si>
</sst>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19]###\ ###\ ###\ ###\ ##0.00"/>
    <numFmt numFmtId="165" formatCode="#,##0.0"/>
  </numFmts>
  <fonts count="12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4" fontId="4" fillId="0" borderId="0" xfId="0" applyNumberFormat="1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2" fillId="2" borderId="1" xfId="1" applyNumberFormat="1" applyFont="1" applyFill="1" applyBorder="1" applyAlignment="1">
      <alignment horizontal="left" vertical="center" wrapText="1" readingOrder="1"/>
    </xf>
    <xf numFmtId="3" fontId="2" fillId="2" borderId="1" xfId="1" applyNumberFormat="1" applyFont="1" applyFill="1" applyBorder="1" applyAlignment="1">
      <alignment horizontal="center" vertical="center" wrapText="1" readingOrder="1"/>
    </xf>
    <xf numFmtId="3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 wrapText="1" readingOrder="1"/>
    </xf>
    <xf numFmtId="2" fontId="4" fillId="0" borderId="0" xfId="0" applyNumberFormat="1" applyFont="1" applyFill="1" applyBorder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2" fillId="0" borderId="1" xfId="0" applyFont="1" applyFill="1" applyBorder="1" applyAlignment="1">
      <alignment horizontal="center" vertical="top"/>
    </xf>
    <xf numFmtId="0" fontId="2" fillId="0" borderId="1" xfId="1" applyNumberFormat="1" applyFont="1" applyFill="1" applyBorder="1" applyAlignment="1">
      <alignment horizontal="center" vertical="top" wrapText="1"/>
    </xf>
    <xf numFmtId="3" fontId="2" fillId="0" borderId="1" xfId="1" applyNumberFormat="1" applyFont="1" applyFill="1" applyBorder="1" applyAlignment="1">
      <alignment horizontal="center" vertical="top" wrapText="1"/>
    </xf>
    <xf numFmtId="0" fontId="10" fillId="0" borderId="1" xfId="1" applyNumberFormat="1" applyFont="1" applyFill="1" applyBorder="1" applyAlignment="1">
      <alignment horizontal="center" vertical="center" wrapText="1" readingOrder="1"/>
    </xf>
    <xf numFmtId="0" fontId="11" fillId="2" borderId="1" xfId="1" applyNumberFormat="1" applyFont="1" applyFill="1" applyBorder="1" applyAlignment="1">
      <alignment horizontal="left" vertical="center" wrapText="1" readingOrder="1"/>
    </xf>
    <xf numFmtId="3" fontId="11" fillId="2" borderId="1" xfId="1" applyNumberFormat="1" applyFont="1" applyFill="1" applyBorder="1" applyAlignment="1">
      <alignment horizontal="center" vertical="center" wrapText="1" readingOrder="1"/>
    </xf>
    <xf numFmtId="4" fontId="2" fillId="0" borderId="1" xfId="1" applyNumberFormat="1" applyFont="1" applyFill="1" applyBorder="1" applyAlignment="1">
      <alignment horizontal="center" vertical="top" wrapText="1"/>
    </xf>
    <xf numFmtId="0" fontId="2" fillId="2" borderId="1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horizontal="justify" vertical="top" wrapText="1"/>
    </xf>
    <xf numFmtId="0" fontId="2" fillId="2" borderId="1" xfId="1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 wrapText="1" readingOrder="1"/>
    </xf>
    <xf numFmtId="0" fontId="2" fillId="0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0" fillId="0" borderId="6" xfId="1" applyNumberFormat="1" applyFont="1" applyFill="1" applyBorder="1" applyAlignment="1">
      <alignment horizontal="center" vertical="center" wrapText="1" readingOrder="1"/>
    </xf>
    <xf numFmtId="0" fontId="10" fillId="0" borderId="7" xfId="1" applyNumberFormat="1" applyFont="1" applyFill="1" applyBorder="1" applyAlignment="1">
      <alignment horizontal="center" vertical="center" wrapText="1" readingOrder="1"/>
    </xf>
    <xf numFmtId="0" fontId="10" fillId="0" borderId="8" xfId="1" applyNumberFormat="1" applyFont="1" applyFill="1" applyBorder="1" applyAlignment="1">
      <alignment horizontal="center" vertical="center" wrapText="1" readingOrder="1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 readingOrder="1"/>
    </xf>
    <xf numFmtId="0" fontId="2" fillId="2" borderId="4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justify" vertical="top" wrapText="1"/>
    </xf>
    <xf numFmtId="0" fontId="2" fillId="2" borderId="1" xfId="1" applyNumberFormat="1" applyFont="1" applyFill="1" applyBorder="1" applyAlignment="1">
      <alignment horizontal="center" vertical="top" wrapText="1"/>
    </xf>
    <xf numFmtId="3" fontId="2" fillId="2" borderId="1" xfId="1" applyNumberFormat="1" applyFont="1" applyFill="1" applyBorder="1" applyAlignment="1">
      <alignment horizontal="center" vertical="top" wrapText="1"/>
    </xf>
    <xf numFmtId="4" fontId="2" fillId="2" borderId="1" xfId="1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/>
    </xf>
    <xf numFmtId="0" fontId="2" fillId="2" borderId="2" xfId="1" applyNumberFormat="1" applyFont="1" applyFill="1" applyBorder="1" applyAlignment="1">
      <alignment horizontal="justify" vertical="top" wrapText="1"/>
    </xf>
    <xf numFmtId="4" fontId="2" fillId="2" borderId="2" xfId="1" applyNumberFormat="1" applyFont="1" applyFill="1" applyBorder="1" applyAlignment="1">
      <alignment horizontal="center" vertical="top" wrapText="1"/>
    </xf>
    <xf numFmtId="0" fontId="7" fillId="2" borderId="1" xfId="1" applyNumberFormat="1" applyFont="1" applyFill="1" applyBorder="1" applyAlignment="1">
      <alignment horizontal="center" vertical="top" wrapText="1"/>
    </xf>
    <xf numFmtId="0" fontId="7" fillId="2" borderId="1" xfId="1" applyNumberFormat="1" applyFont="1" applyFill="1" applyBorder="1" applyAlignment="1">
      <alignment horizontal="center" vertical="top" wrapText="1"/>
    </xf>
    <xf numFmtId="4" fontId="7" fillId="2" borderId="1" xfId="1" applyNumberFormat="1" applyFont="1" applyFill="1" applyBorder="1" applyAlignment="1">
      <alignment horizontal="center" vertical="top" wrapText="1"/>
    </xf>
    <xf numFmtId="0" fontId="7" fillId="2" borderId="6" xfId="1" applyNumberFormat="1" applyFont="1" applyFill="1" applyBorder="1" applyAlignment="1">
      <alignment horizontal="center" vertical="top" wrapText="1"/>
    </xf>
    <xf numFmtId="0" fontId="7" fillId="2" borderId="7" xfId="1" applyNumberFormat="1" applyFont="1" applyFill="1" applyBorder="1" applyAlignment="1">
      <alignment horizontal="center" vertical="top" wrapText="1"/>
    </xf>
    <xf numFmtId="0" fontId="7" fillId="2" borderId="8" xfId="1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center" vertical="center" wrapText="1" readingOrder="1"/>
    </xf>
    <xf numFmtId="0" fontId="4" fillId="2" borderId="1" xfId="0" applyFont="1" applyFill="1" applyBorder="1"/>
    <xf numFmtId="0" fontId="11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 readingOrder="1"/>
    </xf>
    <xf numFmtId="0" fontId="7" fillId="2" borderId="1" xfId="1" applyNumberFormat="1" applyFont="1" applyFill="1" applyBorder="1" applyAlignment="1">
      <alignment horizontal="center" vertical="center" wrapText="1" readingOrder="1"/>
    </xf>
    <xf numFmtId="0" fontId="7" fillId="2" borderId="1" xfId="1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right" vertical="center" wrapText="1" readingOrder="1"/>
    </xf>
    <xf numFmtId="0" fontId="7" fillId="2" borderId="1" xfId="1" applyNumberFormat="1" applyFont="1" applyFill="1" applyBorder="1" applyAlignment="1">
      <alignment horizontal="center" vertical="center" wrapText="1" readingOrder="1"/>
    </xf>
    <xf numFmtId="165" fontId="2" fillId="2" borderId="1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B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showGridLines="0" tabSelected="1" view="pageBreakPreview" zoomScale="95" zoomScaleNormal="70" zoomScaleSheetLayoutView="95" workbookViewId="0">
      <selection activeCell="C3" sqref="C3:F3"/>
    </sheetView>
  </sheetViews>
  <sheetFormatPr defaultRowHeight="15.75" x14ac:dyDescent="0.25"/>
  <cols>
    <col min="1" max="1" width="9.140625" style="5"/>
    <col min="2" max="2" width="59" style="1" customWidth="1"/>
    <col min="3" max="3" width="28.42578125" style="1" customWidth="1"/>
    <col min="4" max="4" width="17" style="6" customWidth="1"/>
    <col min="5" max="5" width="14.28515625" style="1" customWidth="1"/>
    <col min="6" max="6" width="17.7109375" style="6" customWidth="1"/>
    <col min="7" max="7" width="20.5703125" style="6" customWidth="1"/>
    <col min="8" max="8" width="21.85546875" style="1" customWidth="1"/>
    <col min="9" max="9" width="23.28515625" style="1" customWidth="1"/>
    <col min="10" max="10" width="12.42578125" style="9" bestFit="1" customWidth="1"/>
    <col min="11" max="11" width="9.140625" style="9"/>
    <col min="12" max="13" width="9.140625" style="1"/>
    <col min="14" max="14" width="35" style="13" customWidth="1"/>
    <col min="15" max="16384" width="9.140625" style="1"/>
  </cols>
  <sheetData>
    <row r="1" spans="1:14" ht="81" customHeight="1" x14ac:dyDescent="0.25">
      <c r="B1" s="31" t="s">
        <v>93</v>
      </c>
      <c r="C1" s="31"/>
      <c r="D1" s="31"/>
      <c r="E1" s="31"/>
      <c r="F1" s="31"/>
      <c r="G1" s="31"/>
      <c r="H1" s="31"/>
      <c r="I1" s="31"/>
    </row>
    <row r="2" spans="1:14" ht="21" customHeight="1" x14ac:dyDescent="0.25">
      <c r="A2" s="5" t="s">
        <v>69</v>
      </c>
    </row>
    <row r="3" spans="1:14" s="2" customFormat="1" ht="50.25" customHeight="1" x14ac:dyDescent="0.2">
      <c r="A3" s="32" t="s">
        <v>11</v>
      </c>
      <c r="B3" s="33" t="s">
        <v>14</v>
      </c>
      <c r="C3" s="33" t="s">
        <v>54</v>
      </c>
      <c r="D3" s="33"/>
      <c r="E3" s="33"/>
      <c r="F3" s="33"/>
      <c r="G3" s="36" t="s">
        <v>12</v>
      </c>
      <c r="H3" s="37"/>
      <c r="I3" s="38"/>
      <c r="J3" s="10"/>
      <c r="K3" s="10"/>
      <c r="N3" s="14"/>
    </row>
    <row r="4" spans="1:14" s="2" customFormat="1" ht="35.25" customHeight="1" x14ac:dyDescent="0.2">
      <c r="A4" s="32"/>
      <c r="B4" s="33"/>
      <c r="C4" s="24" t="s">
        <v>38</v>
      </c>
      <c r="D4" s="24" t="s">
        <v>45</v>
      </c>
      <c r="E4" s="24" t="s">
        <v>46</v>
      </c>
      <c r="F4" s="24" t="s">
        <v>13</v>
      </c>
      <c r="G4" s="24" t="s">
        <v>45</v>
      </c>
      <c r="H4" s="24" t="s">
        <v>46</v>
      </c>
      <c r="I4" s="24" t="s">
        <v>13</v>
      </c>
      <c r="J4" s="10"/>
      <c r="K4" s="10"/>
      <c r="N4" s="14"/>
    </row>
    <row r="5" spans="1:14" s="2" customFormat="1" ht="18" customHeight="1" x14ac:dyDescent="0.2">
      <c r="A5" s="43" t="s">
        <v>72</v>
      </c>
      <c r="B5" s="43"/>
      <c r="C5" s="43"/>
      <c r="D5" s="43"/>
      <c r="E5" s="43"/>
      <c r="F5" s="43"/>
      <c r="G5" s="43"/>
      <c r="H5" s="43"/>
      <c r="I5" s="43"/>
      <c r="J5" s="10"/>
      <c r="K5" s="10"/>
      <c r="N5" s="14"/>
    </row>
    <row r="6" spans="1:14" s="2" customFormat="1" ht="35.25" customHeight="1" x14ac:dyDescent="0.2">
      <c r="A6" s="21">
        <v>1</v>
      </c>
      <c r="B6" s="29" t="s">
        <v>73</v>
      </c>
      <c r="C6" s="22" t="s">
        <v>74</v>
      </c>
      <c r="D6" s="23">
        <v>29714</v>
      </c>
      <c r="E6" s="23">
        <v>29768</v>
      </c>
      <c r="F6" s="23">
        <v>29790</v>
      </c>
      <c r="G6" s="27">
        <v>6549656612.2600002</v>
      </c>
      <c r="H6" s="27">
        <v>7244153835.8000002</v>
      </c>
      <c r="I6" s="27">
        <v>7244153835.8000002</v>
      </c>
      <c r="J6" s="10"/>
      <c r="K6" s="10"/>
      <c r="N6" s="14"/>
    </row>
    <row r="7" spans="1:14" s="2" customFormat="1" ht="35.25" customHeight="1" x14ac:dyDescent="0.2">
      <c r="A7" s="44">
        <f>A6+1</f>
        <v>2</v>
      </c>
      <c r="B7" s="45" t="s">
        <v>75</v>
      </c>
      <c r="C7" s="46" t="s">
        <v>76</v>
      </c>
      <c r="D7" s="47">
        <v>7250</v>
      </c>
      <c r="E7" s="47">
        <v>7765</v>
      </c>
      <c r="F7" s="47">
        <v>7775</v>
      </c>
      <c r="G7" s="48">
        <v>84342171</v>
      </c>
      <c r="H7" s="48">
        <v>83835815.5</v>
      </c>
      <c r="I7" s="48">
        <v>83835815.5</v>
      </c>
      <c r="J7" s="10"/>
      <c r="K7" s="10"/>
      <c r="N7" s="14"/>
    </row>
    <row r="8" spans="1:14" s="2" customFormat="1" ht="35.25" customHeight="1" x14ac:dyDescent="0.2">
      <c r="A8" s="44">
        <v>3</v>
      </c>
      <c r="B8" s="45" t="s">
        <v>77</v>
      </c>
      <c r="C8" s="46" t="s">
        <v>74</v>
      </c>
      <c r="D8" s="47">
        <v>25067</v>
      </c>
      <c r="E8" s="47">
        <v>25195</v>
      </c>
      <c r="F8" s="47">
        <v>25195</v>
      </c>
      <c r="G8" s="48">
        <v>2575852604.52</v>
      </c>
      <c r="H8" s="48">
        <v>2760181267.5999999</v>
      </c>
      <c r="I8" s="48">
        <v>2760181267.5999999</v>
      </c>
      <c r="J8" s="10"/>
      <c r="K8" s="10"/>
      <c r="N8" s="14"/>
    </row>
    <row r="9" spans="1:14" s="2" customFormat="1" ht="35.25" customHeight="1" x14ac:dyDescent="0.2">
      <c r="A9" s="44">
        <v>4</v>
      </c>
      <c r="B9" s="45" t="s">
        <v>78</v>
      </c>
      <c r="C9" s="46" t="s">
        <v>74</v>
      </c>
      <c r="D9" s="47">
        <v>858</v>
      </c>
      <c r="E9" s="47">
        <v>944</v>
      </c>
      <c r="F9" s="47">
        <v>944</v>
      </c>
      <c r="G9" s="48">
        <v>182322664.56</v>
      </c>
      <c r="H9" s="48">
        <v>211572239.84999999</v>
      </c>
      <c r="I9" s="48">
        <v>211572239.84999999</v>
      </c>
      <c r="J9" s="10"/>
      <c r="K9" s="10"/>
      <c r="N9" s="14"/>
    </row>
    <row r="10" spans="1:14" s="2" customFormat="1" ht="35.25" customHeight="1" x14ac:dyDescent="0.2">
      <c r="A10" s="44">
        <v>5</v>
      </c>
      <c r="B10" s="45" t="s">
        <v>79</v>
      </c>
      <c r="C10" s="46" t="s">
        <v>74</v>
      </c>
      <c r="D10" s="47">
        <v>25592</v>
      </c>
      <c r="E10" s="47">
        <v>25699</v>
      </c>
      <c r="F10" s="47">
        <v>25699</v>
      </c>
      <c r="G10" s="48">
        <v>3115213271.2600002</v>
      </c>
      <c r="H10" s="48">
        <v>3330404533.9699998</v>
      </c>
      <c r="I10" s="48">
        <v>3330404533.9699998</v>
      </c>
      <c r="J10" s="10"/>
      <c r="K10" s="10"/>
      <c r="N10" s="14"/>
    </row>
    <row r="11" spans="1:14" s="2" customFormat="1" ht="35.25" customHeight="1" x14ac:dyDescent="0.2">
      <c r="A11" s="49">
        <v>6</v>
      </c>
      <c r="B11" s="50" t="s">
        <v>80</v>
      </c>
      <c r="C11" s="46" t="s">
        <v>74</v>
      </c>
      <c r="D11" s="46">
        <v>5422</v>
      </c>
      <c r="E11" s="47">
        <v>5352</v>
      </c>
      <c r="F11" s="47">
        <v>5352</v>
      </c>
      <c r="G11" s="51">
        <v>742679298.08000004</v>
      </c>
      <c r="H11" s="51">
        <v>779789708.47000003</v>
      </c>
      <c r="I11" s="51">
        <v>779789708.47000003</v>
      </c>
      <c r="J11" s="10"/>
      <c r="K11" s="10"/>
      <c r="N11" s="14"/>
    </row>
    <row r="12" spans="1:14" s="2" customFormat="1" ht="86.25" customHeight="1" x14ac:dyDescent="0.2">
      <c r="A12" s="44">
        <v>7</v>
      </c>
      <c r="B12" s="45" t="s">
        <v>81</v>
      </c>
      <c r="C12" s="46" t="s">
        <v>82</v>
      </c>
      <c r="D12" s="47">
        <v>664</v>
      </c>
      <c r="E12" s="47">
        <v>645</v>
      </c>
      <c r="F12" s="47">
        <v>645</v>
      </c>
      <c r="G12" s="48">
        <v>1693368</v>
      </c>
      <c r="H12" s="48">
        <v>1806526</v>
      </c>
      <c r="I12" s="48">
        <v>1806526</v>
      </c>
      <c r="J12" s="10"/>
      <c r="K12" s="10"/>
      <c r="N12" s="14"/>
    </row>
    <row r="13" spans="1:14" s="2" customFormat="1" ht="35.25" customHeight="1" x14ac:dyDescent="0.2">
      <c r="A13" s="44">
        <v>8</v>
      </c>
      <c r="B13" s="45" t="s">
        <v>83</v>
      </c>
      <c r="C13" s="46" t="s">
        <v>64</v>
      </c>
      <c r="D13" s="47">
        <v>1087256</v>
      </c>
      <c r="E13" s="47">
        <v>1109940</v>
      </c>
      <c r="F13" s="47">
        <v>1109940</v>
      </c>
      <c r="G13" s="48">
        <v>263882202.75999999</v>
      </c>
      <c r="H13" s="48">
        <v>287574112.77999997</v>
      </c>
      <c r="I13" s="48">
        <v>287574112.77999997</v>
      </c>
      <c r="J13" s="10"/>
      <c r="K13" s="10"/>
      <c r="N13" s="14"/>
    </row>
    <row r="14" spans="1:14" s="2" customFormat="1" ht="35.25" customHeight="1" x14ac:dyDescent="0.2">
      <c r="A14" s="44">
        <v>9</v>
      </c>
      <c r="B14" s="45" t="s">
        <v>84</v>
      </c>
      <c r="C14" s="46" t="s">
        <v>85</v>
      </c>
      <c r="D14" s="47">
        <v>13140</v>
      </c>
      <c r="E14" s="47">
        <v>13140</v>
      </c>
      <c r="F14" s="47">
        <v>13140</v>
      </c>
      <c r="G14" s="48">
        <v>67250395.140000001</v>
      </c>
      <c r="H14" s="48">
        <v>58133834.140000001</v>
      </c>
      <c r="I14" s="48">
        <v>57563052.670000002</v>
      </c>
      <c r="J14" s="10"/>
      <c r="K14" s="10"/>
      <c r="N14" s="14"/>
    </row>
    <row r="15" spans="1:14" s="2" customFormat="1" ht="35.25" customHeight="1" x14ac:dyDescent="0.2">
      <c r="A15" s="49">
        <v>10</v>
      </c>
      <c r="B15" s="50" t="s">
        <v>86</v>
      </c>
      <c r="C15" s="46" t="s">
        <v>87</v>
      </c>
      <c r="D15" s="46">
        <v>314</v>
      </c>
      <c r="E15" s="47">
        <v>317</v>
      </c>
      <c r="F15" s="47">
        <v>317</v>
      </c>
      <c r="G15" s="48">
        <v>9325356</v>
      </c>
      <c r="H15" s="48">
        <v>3276949.83</v>
      </c>
      <c r="I15" s="48">
        <v>3184055.05</v>
      </c>
      <c r="J15" s="10"/>
      <c r="K15" s="10"/>
      <c r="N15" s="14"/>
    </row>
    <row r="16" spans="1:14" s="2" customFormat="1" ht="116.25" customHeight="1" x14ac:dyDescent="0.2">
      <c r="A16" s="44">
        <v>11</v>
      </c>
      <c r="B16" s="45" t="s">
        <v>88</v>
      </c>
      <c r="C16" s="46" t="s">
        <v>89</v>
      </c>
      <c r="D16" s="46">
        <v>97</v>
      </c>
      <c r="E16" s="47">
        <v>97</v>
      </c>
      <c r="F16" s="47">
        <v>97</v>
      </c>
      <c r="G16" s="48">
        <v>106532291.44</v>
      </c>
      <c r="H16" s="48">
        <v>124634962.78</v>
      </c>
      <c r="I16" s="48">
        <v>124634962.78</v>
      </c>
      <c r="J16" s="10"/>
      <c r="K16" s="10"/>
      <c r="N16" s="14"/>
    </row>
    <row r="17" spans="1:14" s="2" customFormat="1" ht="35.25" customHeight="1" x14ac:dyDescent="0.2">
      <c r="A17" s="44">
        <v>12</v>
      </c>
      <c r="B17" s="45" t="s">
        <v>91</v>
      </c>
      <c r="C17" s="46" t="s">
        <v>90</v>
      </c>
      <c r="D17" s="46">
        <v>2</v>
      </c>
      <c r="E17" s="47">
        <v>2</v>
      </c>
      <c r="F17" s="47">
        <v>2</v>
      </c>
      <c r="G17" s="48">
        <v>5729403.25</v>
      </c>
      <c r="H17" s="48">
        <v>5887752.6399999997</v>
      </c>
      <c r="I17" s="48">
        <v>5887752.6399999997</v>
      </c>
      <c r="J17" s="10"/>
      <c r="K17" s="10"/>
      <c r="N17" s="14"/>
    </row>
    <row r="18" spans="1:14" s="2" customFormat="1" ht="35.25" customHeight="1" x14ac:dyDescent="0.2">
      <c r="A18" s="44">
        <v>13</v>
      </c>
      <c r="B18" s="45" t="s">
        <v>92</v>
      </c>
      <c r="C18" s="46" t="s">
        <v>89</v>
      </c>
      <c r="D18" s="46">
        <v>50</v>
      </c>
      <c r="E18" s="47">
        <v>50</v>
      </c>
      <c r="F18" s="47">
        <v>50</v>
      </c>
      <c r="G18" s="48">
        <v>44993714.600000001</v>
      </c>
      <c r="H18" s="48">
        <v>39341066.369999997</v>
      </c>
      <c r="I18" s="48">
        <v>39341066.369999997</v>
      </c>
      <c r="J18" s="10"/>
      <c r="K18" s="10"/>
      <c r="N18" s="14"/>
    </row>
    <row r="19" spans="1:14" s="2" customFormat="1" ht="22.5" customHeight="1" x14ac:dyDescent="0.2">
      <c r="A19" s="52" t="s">
        <v>0</v>
      </c>
      <c r="B19" s="53" t="s">
        <v>0</v>
      </c>
      <c r="C19" s="53"/>
      <c r="D19" s="52" t="s">
        <v>0</v>
      </c>
      <c r="E19" s="52" t="s">
        <v>0</v>
      </c>
      <c r="F19" s="52" t="s">
        <v>0</v>
      </c>
      <c r="G19" s="54">
        <f>SUM(G6:G18)</f>
        <v>13749473352.870001</v>
      </c>
      <c r="H19" s="54">
        <f>SUM(H6:H18)</f>
        <v>14930592605.73</v>
      </c>
      <c r="I19" s="54">
        <f>SUM(I6:I18)</f>
        <v>14929928929.48</v>
      </c>
      <c r="J19" s="10"/>
      <c r="K19" s="10"/>
      <c r="N19" s="14"/>
    </row>
    <row r="20" spans="1:14" s="2" customFormat="1" x14ac:dyDescent="0.2">
      <c r="A20" s="55" t="s">
        <v>94</v>
      </c>
      <c r="B20" s="56"/>
      <c r="C20" s="56"/>
      <c r="D20" s="56"/>
      <c r="E20" s="56"/>
      <c r="F20" s="56"/>
      <c r="G20" s="56"/>
      <c r="H20" s="56"/>
      <c r="I20" s="57"/>
      <c r="J20" s="10"/>
      <c r="K20" s="10"/>
      <c r="N20" s="14"/>
    </row>
    <row r="21" spans="1:14" s="2" customFormat="1" ht="35.25" customHeight="1" x14ac:dyDescent="0.2">
      <c r="A21" s="58">
        <v>1</v>
      </c>
      <c r="B21" s="45" t="s">
        <v>15</v>
      </c>
      <c r="C21" s="41" t="s">
        <v>39</v>
      </c>
      <c r="D21" s="8">
        <f t="shared" ref="D21:I21" si="0">D22+D23+D24</f>
        <v>621900</v>
      </c>
      <c r="E21" s="8">
        <f t="shared" si="0"/>
        <v>621900</v>
      </c>
      <c r="F21" s="8">
        <f t="shared" si="0"/>
        <v>612082</v>
      </c>
      <c r="G21" s="59">
        <f t="shared" si="0"/>
        <v>156823459.49000001</v>
      </c>
      <c r="H21" s="59">
        <f t="shared" si="0"/>
        <v>189105460.56</v>
      </c>
      <c r="I21" s="59">
        <f t="shared" si="0"/>
        <v>189105460.56</v>
      </c>
      <c r="J21" s="10"/>
      <c r="K21" s="10"/>
      <c r="N21" s="14"/>
    </row>
    <row r="22" spans="1:14" s="2" customFormat="1" ht="22.5" customHeight="1" x14ac:dyDescent="0.2">
      <c r="A22" s="60"/>
      <c r="B22" s="7" t="s">
        <v>42</v>
      </c>
      <c r="C22" s="42"/>
      <c r="D22" s="8">
        <v>411900</v>
      </c>
      <c r="E22" s="8">
        <v>398900</v>
      </c>
      <c r="F22" s="8">
        <v>389775</v>
      </c>
      <c r="G22" s="59">
        <v>125471368.63</v>
      </c>
      <c r="H22" s="59">
        <v>151243654.59</v>
      </c>
      <c r="I22" s="59">
        <v>151243654.59</v>
      </c>
      <c r="J22" s="10"/>
      <c r="K22" s="10"/>
      <c r="N22" s="14"/>
    </row>
    <row r="23" spans="1:14" s="2" customFormat="1" ht="22.5" customHeight="1" x14ac:dyDescent="0.2">
      <c r="A23" s="60"/>
      <c r="B23" s="7" t="s">
        <v>43</v>
      </c>
      <c r="C23" s="42"/>
      <c r="D23" s="8">
        <v>20000</v>
      </c>
      <c r="E23" s="8">
        <v>33000</v>
      </c>
      <c r="F23" s="8">
        <v>32910</v>
      </c>
      <c r="G23" s="59">
        <v>11860117.470000001</v>
      </c>
      <c r="H23" s="59">
        <v>14301099.630000001</v>
      </c>
      <c r="I23" s="59">
        <v>14301099.630000001</v>
      </c>
      <c r="J23" s="10"/>
      <c r="K23" s="10"/>
      <c r="N23" s="14"/>
    </row>
    <row r="24" spans="1:14" s="2" customFormat="1" ht="22.5" customHeight="1" x14ac:dyDescent="0.2">
      <c r="A24" s="61"/>
      <c r="B24" s="7" t="s">
        <v>60</v>
      </c>
      <c r="C24" s="62"/>
      <c r="D24" s="8">
        <v>190000</v>
      </c>
      <c r="E24" s="8">
        <v>190000</v>
      </c>
      <c r="F24" s="8">
        <v>189397</v>
      </c>
      <c r="G24" s="59">
        <v>19491973.390000001</v>
      </c>
      <c r="H24" s="59">
        <v>23560706.34</v>
      </c>
      <c r="I24" s="59">
        <v>23560706.34</v>
      </c>
      <c r="J24" s="10"/>
      <c r="K24" s="10"/>
      <c r="N24" s="14"/>
    </row>
    <row r="25" spans="1:14" s="2" customFormat="1" ht="47.25" x14ac:dyDescent="0.2">
      <c r="A25" s="44">
        <v>2</v>
      </c>
      <c r="B25" s="45" t="s">
        <v>6</v>
      </c>
      <c r="C25" s="28" t="s">
        <v>40</v>
      </c>
      <c r="D25" s="8">
        <v>643174</v>
      </c>
      <c r="E25" s="8">
        <v>643174</v>
      </c>
      <c r="F25" s="8">
        <v>643174</v>
      </c>
      <c r="G25" s="59">
        <v>45473862.380000003</v>
      </c>
      <c r="H25" s="59">
        <v>54225089.369999997</v>
      </c>
      <c r="I25" s="59">
        <v>54225089.369999997</v>
      </c>
      <c r="J25" s="10"/>
      <c r="K25" s="10"/>
      <c r="N25" s="14"/>
    </row>
    <row r="26" spans="1:14" ht="31.5" x14ac:dyDescent="0.25">
      <c r="A26" s="58">
        <v>3</v>
      </c>
      <c r="B26" s="45" t="s">
        <v>96</v>
      </c>
      <c r="C26" s="41" t="s">
        <v>22</v>
      </c>
      <c r="D26" s="63"/>
      <c r="E26" s="8">
        <f>E27+E28+E29</f>
        <v>72250</v>
      </c>
      <c r="F26" s="8">
        <f>F27+F28+F29</f>
        <v>72594</v>
      </c>
      <c r="G26" s="59">
        <f>G27+G28+G29</f>
        <v>25745932.079999998</v>
      </c>
      <c r="H26" s="59">
        <f>H27+H28+H29</f>
        <v>29653704.52</v>
      </c>
      <c r="I26" s="59">
        <f>I27+I28+I29</f>
        <v>29653704.52</v>
      </c>
      <c r="N26" s="15"/>
    </row>
    <row r="27" spans="1:14" x14ac:dyDescent="0.25">
      <c r="A27" s="60"/>
      <c r="B27" s="25" t="s">
        <v>42</v>
      </c>
      <c r="C27" s="42"/>
      <c r="D27" s="8">
        <v>25330</v>
      </c>
      <c r="E27" s="26">
        <v>29310</v>
      </c>
      <c r="F27" s="26">
        <v>28421</v>
      </c>
      <c r="G27" s="59">
        <v>16428590.699999999</v>
      </c>
      <c r="H27" s="59">
        <v>19008276.370000001</v>
      </c>
      <c r="I27" s="59">
        <v>19008276.370000001</v>
      </c>
      <c r="N27" s="15"/>
    </row>
    <row r="28" spans="1:14" x14ac:dyDescent="0.25">
      <c r="A28" s="60"/>
      <c r="B28" s="25" t="s">
        <v>43</v>
      </c>
      <c r="C28" s="42"/>
      <c r="D28" s="8">
        <v>10140</v>
      </c>
      <c r="E28" s="26">
        <v>10640</v>
      </c>
      <c r="F28" s="26">
        <v>10519</v>
      </c>
      <c r="G28" s="59">
        <v>4411245.04</v>
      </c>
      <c r="H28" s="59">
        <v>5023847.38</v>
      </c>
      <c r="I28" s="59">
        <v>5023847.38</v>
      </c>
      <c r="N28" s="15"/>
    </row>
    <row r="29" spans="1:14" s="6" customFormat="1" x14ac:dyDescent="0.25">
      <c r="A29" s="61"/>
      <c r="B29" s="25" t="s">
        <v>95</v>
      </c>
      <c r="C29" s="62"/>
      <c r="D29" s="8">
        <v>12990</v>
      </c>
      <c r="E29" s="26">
        <v>32300</v>
      </c>
      <c r="F29" s="26">
        <v>33654</v>
      </c>
      <c r="G29" s="59">
        <v>4906096.34</v>
      </c>
      <c r="H29" s="59">
        <v>5621580.7699999996</v>
      </c>
      <c r="I29" s="59">
        <v>5621580.7699999996</v>
      </c>
      <c r="J29" s="9"/>
      <c r="K29" s="9"/>
      <c r="N29" s="15"/>
    </row>
    <row r="30" spans="1:14" s="6" customFormat="1" ht="31.5" x14ac:dyDescent="0.25">
      <c r="A30" s="39">
        <v>4</v>
      </c>
      <c r="B30" s="45" t="s">
        <v>97</v>
      </c>
      <c r="C30" s="41" t="s">
        <v>63</v>
      </c>
      <c r="D30" s="26">
        <f t="shared" ref="D30:I30" si="1">D31+D32</f>
        <v>64</v>
      </c>
      <c r="E30" s="26">
        <f t="shared" si="1"/>
        <v>64</v>
      </c>
      <c r="F30" s="26">
        <f t="shared" si="1"/>
        <v>63</v>
      </c>
      <c r="G30" s="59">
        <f t="shared" si="1"/>
        <v>75008674.900000006</v>
      </c>
      <c r="H30" s="59">
        <f t="shared" si="1"/>
        <v>88093965.120000005</v>
      </c>
      <c r="I30" s="59">
        <f t="shared" si="1"/>
        <v>88093965.120000005</v>
      </c>
      <c r="J30" s="12"/>
      <c r="K30" s="12"/>
      <c r="N30" s="15"/>
    </row>
    <row r="31" spans="1:14" x14ac:dyDescent="0.25">
      <c r="A31" s="40"/>
      <c r="B31" s="25" t="s">
        <v>42</v>
      </c>
      <c r="C31" s="42"/>
      <c r="D31" s="8">
        <v>46</v>
      </c>
      <c r="E31" s="26">
        <v>46</v>
      </c>
      <c r="F31" s="26">
        <v>46</v>
      </c>
      <c r="G31" s="59">
        <v>59205587.670000002</v>
      </c>
      <c r="H31" s="59">
        <v>69089273.480000004</v>
      </c>
      <c r="I31" s="59">
        <v>69089273.480000004</v>
      </c>
      <c r="J31" s="12"/>
      <c r="K31" s="12"/>
      <c r="N31" s="15"/>
    </row>
    <row r="32" spans="1:14" s="6" customFormat="1" x14ac:dyDescent="0.25">
      <c r="A32" s="64"/>
      <c r="B32" s="25" t="s">
        <v>43</v>
      </c>
      <c r="C32" s="62"/>
      <c r="D32" s="8">
        <v>18</v>
      </c>
      <c r="E32" s="26">
        <v>18</v>
      </c>
      <c r="F32" s="26">
        <v>17</v>
      </c>
      <c r="G32" s="59">
        <v>15803087.23</v>
      </c>
      <c r="H32" s="59">
        <v>19004691.640000001</v>
      </c>
      <c r="I32" s="59">
        <v>19004691.640000001</v>
      </c>
      <c r="J32" s="12"/>
      <c r="K32" s="12"/>
      <c r="N32" s="15"/>
    </row>
    <row r="33" spans="1:14" ht="64.5" customHeight="1" x14ac:dyDescent="0.25">
      <c r="A33" s="65">
        <v>5</v>
      </c>
      <c r="B33" s="45" t="s">
        <v>9</v>
      </c>
      <c r="C33" s="28" t="s">
        <v>41</v>
      </c>
      <c r="D33" s="8">
        <v>112100</v>
      </c>
      <c r="E33" s="26">
        <v>112100</v>
      </c>
      <c r="F33" s="26">
        <v>111672</v>
      </c>
      <c r="G33" s="59">
        <v>41718310.729999997</v>
      </c>
      <c r="H33" s="59">
        <v>48049516.990000002</v>
      </c>
      <c r="I33" s="59">
        <v>48049516.990000002</v>
      </c>
      <c r="J33" s="12"/>
      <c r="K33" s="12"/>
      <c r="L33" s="5"/>
      <c r="N33" s="15"/>
    </row>
    <row r="34" spans="1:14" ht="31.5" x14ac:dyDescent="0.25">
      <c r="A34" s="39">
        <v>6</v>
      </c>
      <c r="B34" s="45" t="s">
        <v>98</v>
      </c>
      <c r="C34" s="41" t="s">
        <v>48</v>
      </c>
      <c r="D34" s="8">
        <f>D35+D36</f>
        <v>391</v>
      </c>
      <c r="E34" s="26">
        <f>E35+E36</f>
        <v>391</v>
      </c>
      <c r="F34" s="26">
        <f t="shared" ref="F34" si="2">F35+F36</f>
        <v>385</v>
      </c>
      <c r="G34" s="59">
        <f>G35+G36</f>
        <v>31067634.770000003</v>
      </c>
      <c r="H34" s="59">
        <f t="shared" ref="H34:I34" si="3">H35+H36</f>
        <v>35354452.390000001</v>
      </c>
      <c r="I34" s="59">
        <f t="shared" si="3"/>
        <v>35354452.390000001</v>
      </c>
      <c r="N34" s="15"/>
    </row>
    <row r="35" spans="1:14" x14ac:dyDescent="0.25">
      <c r="A35" s="40"/>
      <c r="B35" s="25" t="s">
        <v>47</v>
      </c>
      <c r="C35" s="42"/>
      <c r="D35" s="8">
        <v>244</v>
      </c>
      <c r="E35" s="26">
        <v>244</v>
      </c>
      <c r="F35" s="26">
        <v>238</v>
      </c>
      <c r="G35" s="59">
        <v>19011896.510000002</v>
      </c>
      <c r="H35" s="59">
        <v>21572523.5</v>
      </c>
      <c r="I35" s="59">
        <v>21572523.5</v>
      </c>
      <c r="N35" s="15"/>
    </row>
    <row r="36" spans="1:14" ht="15.75" customHeight="1" x14ac:dyDescent="0.25">
      <c r="A36" s="40"/>
      <c r="B36" s="25" t="s">
        <v>99</v>
      </c>
      <c r="C36" s="42"/>
      <c r="D36" s="8">
        <v>147</v>
      </c>
      <c r="E36" s="26">
        <v>147</v>
      </c>
      <c r="F36" s="26">
        <v>147</v>
      </c>
      <c r="G36" s="59">
        <v>12055738.26</v>
      </c>
      <c r="H36" s="59">
        <v>13781928.890000001</v>
      </c>
      <c r="I36" s="59">
        <v>13781928.890000001</v>
      </c>
      <c r="N36" s="15"/>
    </row>
    <row r="37" spans="1:14" s="6" customFormat="1" ht="78.75" x14ac:dyDescent="0.25">
      <c r="A37" s="66">
        <v>7</v>
      </c>
      <c r="B37" s="7" t="s">
        <v>111</v>
      </c>
      <c r="C37" s="28" t="s">
        <v>21</v>
      </c>
      <c r="D37" s="8">
        <v>32</v>
      </c>
      <c r="E37" s="8">
        <v>32</v>
      </c>
      <c r="F37" s="8">
        <v>32</v>
      </c>
      <c r="G37" s="59">
        <v>2036587.25</v>
      </c>
      <c r="H37" s="59">
        <v>2537352.48</v>
      </c>
      <c r="I37" s="59">
        <v>2537352.48</v>
      </c>
      <c r="J37" s="12"/>
      <c r="K37" s="12"/>
      <c r="N37" s="15"/>
    </row>
    <row r="38" spans="1:14" ht="94.5" x14ac:dyDescent="0.25">
      <c r="A38" s="66">
        <v>8</v>
      </c>
      <c r="B38" s="7" t="s">
        <v>44</v>
      </c>
      <c r="C38" s="28" t="s">
        <v>21</v>
      </c>
      <c r="D38" s="8">
        <v>1255</v>
      </c>
      <c r="E38" s="8">
        <v>1273</v>
      </c>
      <c r="F38" s="8">
        <v>1265</v>
      </c>
      <c r="G38" s="59">
        <v>327262337.13999999</v>
      </c>
      <c r="H38" s="59">
        <v>379100810.35000002</v>
      </c>
      <c r="I38" s="59">
        <v>379100810.35000002</v>
      </c>
      <c r="J38" s="12"/>
      <c r="K38" s="12"/>
      <c r="N38" s="15"/>
    </row>
    <row r="39" spans="1:14" s="6" customFormat="1" ht="71.25" customHeight="1" x14ac:dyDescent="0.25">
      <c r="A39" s="66">
        <v>9</v>
      </c>
      <c r="B39" s="67" t="s">
        <v>55</v>
      </c>
      <c r="C39" s="17" t="s">
        <v>56</v>
      </c>
      <c r="D39" s="8">
        <v>2600</v>
      </c>
      <c r="E39" s="8">
        <v>2600</v>
      </c>
      <c r="F39" s="8">
        <v>2595</v>
      </c>
      <c r="G39" s="59">
        <v>3116452.34</v>
      </c>
      <c r="H39" s="59">
        <v>3729031.7</v>
      </c>
      <c r="I39" s="59">
        <v>3729031.7</v>
      </c>
      <c r="J39" s="12"/>
      <c r="K39" s="12"/>
      <c r="N39" s="15"/>
    </row>
    <row r="40" spans="1:14" ht="29.25" customHeight="1" x14ac:dyDescent="0.25">
      <c r="A40" s="66">
        <v>10</v>
      </c>
      <c r="B40" s="7" t="s">
        <v>49</v>
      </c>
      <c r="C40" s="28" t="s">
        <v>16</v>
      </c>
      <c r="D40" s="8">
        <v>47234</v>
      </c>
      <c r="E40" s="8">
        <v>48884</v>
      </c>
      <c r="F40" s="8">
        <v>45975</v>
      </c>
      <c r="G40" s="59">
        <v>79860675.930000007</v>
      </c>
      <c r="H40" s="59">
        <v>100512878.04000001</v>
      </c>
      <c r="I40" s="59">
        <v>100512878.04000001</v>
      </c>
      <c r="N40" s="15"/>
    </row>
    <row r="41" spans="1:14" ht="31.5" x14ac:dyDescent="0.25">
      <c r="A41" s="66">
        <v>11</v>
      </c>
      <c r="B41" s="7" t="s">
        <v>50</v>
      </c>
      <c r="C41" s="28" t="s">
        <v>48</v>
      </c>
      <c r="D41" s="8">
        <v>57</v>
      </c>
      <c r="E41" s="8">
        <v>57</v>
      </c>
      <c r="F41" s="8">
        <v>52</v>
      </c>
      <c r="G41" s="59">
        <v>7915810.7599999998</v>
      </c>
      <c r="H41" s="59">
        <v>10066430.91</v>
      </c>
      <c r="I41" s="59">
        <v>10066430.91</v>
      </c>
      <c r="N41" s="15"/>
    </row>
    <row r="42" spans="1:14" ht="47.25" x14ac:dyDescent="0.25">
      <c r="A42" s="66">
        <v>12</v>
      </c>
      <c r="B42" s="7" t="s">
        <v>7</v>
      </c>
      <c r="C42" s="28" t="s">
        <v>70</v>
      </c>
      <c r="D42" s="8">
        <v>500</v>
      </c>
      <c r="E42" s="8">
        <v>2090</v>
      </c>
      <c r="F42" s="8">
        <v>2090</v>
      </c>
      <c r="G42" s="59">
        <v>1240311.07</v>
      </c>
      <c r="H42" s="59">
        <v>1473893.59</v>
      </c>
      <c r="I42" s="59">
        <v>1473893.59</v>
      </c>
      <c r="N42" s="15"/>
    </row>
    <row r="43" spans="1:14" x14ac:dyDescent="0.25">
      <c r="A43" s="66">
        <v>13</v>
      </c>
      <c r="B43" s="7" t="s">
        <v>8</v>
      </c>
      <c r="C43" s="28" t="s">
        <v>20</v>
      </c>
      <c r="D43" s="8">
        <v>261</v>
      </c>
      <c r="E43" s="8">
        <v>261</v>
      </c>
      <c r="F43" s="8">
        <v>261</v>
      </c>
      <c r="G43" s="59">
        <v>10217322.83</v>
      </c>
      <c r="H43" s="59">
        <v>12049241.73</v>
      </c>
      <c r="I43" s="59">
        <v>12049241.73</v>
      </c>
      <c r="J43" s="12"/>
      <c r="K43" s="12"/>
      <c r="N43" s="15"/>
    </row>
    <row r="44" spans="1:14" ht="31.5" x14ac:dyDescent="0.25">
      <c r="A44" s="66">
        <v>14</v>
      </c>
      <c r="B44" s="7" t="s">
        <v>59</v>
      </c>
      <c r="C44" s="30" t="s">
        <v>71</v>
      </c>
      <c r="D44" s="8">
        <v>71</v>
      </c>
      <c r="E44" s="8">
        <v>71</v>
      </c>
      <c r="F44" s="8">
        <v>71</v>
      </c>
      <c r="G44" s="59">
        <v>22429127.59</v>
      </c>
      <c r="H44" s="59">
        <v>25998258.18</v>
      </c>
      <c r="I44" s="59">
        <v>25998258.18</v>
      </c>
      <c r="J44" s="12"/>
      <c r="K44" s="12"/>
      <c r="N44" s="15"/>
    </row>
    <row r="45" spans="1:14" ht="31.5" x14ac:dyDescent="0.25">
      <c r="A45" s="66">
        <v>15</v>
      </c>
      <c r="B45" s="7" t="s">
        <v>17</v>
      </c>
      <c r="C45" s="28" t="s">
        <v>64</v>
      </c>
      <c r="D45" s="8">
        <v>1947949</v>
      </c>
      <c r="E45" s="8">
        <v>1947949</v>
      </c>
      <c r="F45" s="8">
        <v>1916950</v>
      </c>
      <c r="G45" s="59">
        <v>462418656.85000002</v>
      </c>
      <c r="H45" s="59">
        <v>508972705.07999998</v>
      </c>
      <c r="I45" s="59">
        <v>508972705.07999998</v>
      </c>
      <c r="J45" s="12"/>
      <c r="K45" s="12"/>
      <c r="N45" s="15"/>
    </row>
    <row r="46" spans="1:14" ht="31.5" x14ac:dyDescent="0.25">
      <c r="A46" s="66">
        <v>16</v>
      </c>
      <c r="B46" s="7" t="s">
        <v>65</v>
      </c>
      <c r="C46" s="28" t="s">
        <v>64</v>
      </c>
      <c r="D46" s="8">
        <v>132171</v>
      </c>
      <c r="E46" s="8">
        <v>131339</v>
      </c>
      <c r="F46" s="8">
        <v>128272</v>
      </c>
      <c r="G46" s="59">
        <v>44720635.229999997</v>
      </c>
      <c r="H46" s="59">
        <v>48082098.43</v>
      </c>
      <c r="I46" s="59">
        <v>48082098.43</v>
      </c>
      <c r="J46" s="12"/>
      <c r="K46" s="12"/>
      <c r="N46" s="15"/>
    </row>
    <row r="47" spans="1:14" ht="47.25" x14ac:dyDescent="0.25">
      <c r="A47" s="66">
        <v>17</v>
      </c>
      <c r="B47" s="7" t="s">
        <v>18</v>
      </c>
      <c r="C47" s="28" t="s">
        <v>66</v>
      </c>
      <c r="D47" s="8">
        <v>9610</v>
      </c>
      <c r="E47" s="8">
        <v>9610</v>
      </c>
      <c r="F47" s="8">
        <v>9610</v>
      </c>
      <c r="G47" s="59">
        <v>3469847.82</v>
      </c>
      <c r="H47" s="59">
        <v>3463488.86</v>
      </c>
      <c r="I47" s="59">
        <v>3463488.86</v>
      </c>
      <c r="J47" s="12"/>
      <c r="K47" s="12"/>
      <c r="N47" s="15"/>
    </row>
    <row r="48" spans="1:14" ht="126" customHeight="1" x14ac:dyDescent="0.25">
      <c r="A48" s="66">
        <v>18</v>
      </c>
      <c r="B48" s="7" t="s">
        <v>19</v>
      </c>
      <c r="C48" s="28" t="s">
        <v>67</v>
      </c>
      <c r="D48" s="8">
        <v>27</v>
      </c>
      <c r="E48" s="8">
        <v>27</v>
      </c>
      <c r="F48" s="8">
        <v>27</v>
      </c>
      <c r="G48" s="59">
        <v>2442257.3199999998</v>
      </c>
      <c r="H48" s="59">
        <v>2437395.35</v>
      </c>
      <c r="I48" s="59">
        <v>2437395.35</v>
      </c>
      <c r="J48" s="12"/>
      <c r="K48" s="12"/>
      <c r="N48" s="15"/>
    </row>
    <row r="49" spans="1:14" ht="31.5" x14ac:dyDescent="0.25">
      <c r="A49" s="66">
        <v>19</v>
      </c>
      <c r="B49" s="7" t="s">
        <v>2</v>
      </c>
      <c r="C49" s="28" t="s">
        <v>37</v>
      </c>
      <c r="D49" s="8">
        <v>924</v>
      </c>
      <c r="E49" s="8">
        <v>924</v>
      </c>
      <c r="F49" s="8">
        <v>924</v>
      </c>
      <c r="G49" s="59">
        <v>30277966.190000001</v>
      </c>
      <c r="H49" s="59">
        <v>35741388.369999997</v>
      </c>
      <c r="I49" s="59">
        <v>35740585.869999997</v>
      </c>
      <c r="J49" s="12"/>
      <c r="K49" s="12"/>
      <c r="N49" s="15"/>
    </row>
    <row r="50" spans="1:14" ht="100.5" customHeight="1" x14ac:dyDescent="0.25">
      <c r="A50" s="66">
        <v>20</v>
      </c>
      <c r="B50" s="7" t="s">
        <v>1</v>
      </c>
      <c r="C50" s="28" t="s">
        <v>37</v>
      </c>
      <c r="D50" s="8">
        <v>81</v>
      </c>
      <c r="E50" s="8">
        <v>81</v>
      </c>
      <c r="F50" s="8">
        <v>81</v>
      </c>
      <c r="G50" s="59">
        <v>12584879.65</v>
      </c>
      <c r="H50" s="59">
        <v>15291899.880000001</v>
      </c>
      <c r="I50" s="59">
        <v>15291899.880000001</v>
      </c>
      <c r="J50" s="12"/>
      <c r="K50" s="12"/>
      <c r="N50" s="15"/>
    </row>
    <row r="51" spans="1:14" ht="102.75" customHeight="1" x14ac:dyDescent="0.25">
      <c r="A51" s="66">
        <v>21</v>
      </c>
      <c r="B51" s="7" t="s">
        <v>5</v>
      </c>
      <c r="C51" s="28" t="s">
        <v>37</v>
      </c>
      <c r="D51" s="8">
        <v>120</v>
      </c>
      <c r="E51" s="8">
        <v>120</v>
      </c>
      <c r="F51" s="8">
        <v>120</v>
      </c>
      <c r="G51" s="59">
        <v>33779176.090000004</v>
      </c>
      <c r="H51" s="59">
        <v>37077781.549999997</v>
      </c>
      <c r="I51" s="59">
        <v>37076200.100000001</v>
      </c>
      <c r="J51" s="12"/>
      <c r="K51" s="12"/>
      <c r="N51" s="15"/>
    </row>
    <row r="52" spans="1:14" ht="78.75" x14ac:dyDescent="0.25">
      <c r="A52" s="66">
        <v>22</v>
      </c>
      <c r="B52" s="7" t="s">
        <v>36</v>
      </c>
      <c r="C52" s="28" t="s">
        <v>113</v>
      </c>
      <c r="D52" s="8">
        <v>77</v>
      </c>
      <c r="E52" s="8">
        <v>77</v>
      </c>
      <c r="F52" s="8">
        <v>77</v>
      </c>
      <c r="G52" s="59">
        <v>125876803.98999999</v>
      </c>
      <c r="H52" s="59">
        <v>133981945.01000001</v>
      </c>
      <c r="I52" s="59">
        <v>133981663.98999999</v>
      </c>
      <c r="J52" s="12"/>
      <c r="K52" s="12"/>
      <c r="N52" s="15"/>
    </row>
    <row r="53" spans="1:14" ht="47.25" x14ac:dyDescent="0.25">
      <c r="A53" s="66">
        <v>23</v>
      </c>
      <c r="B53" s="7" t="s">
        <v>3</v>
      </c>
      <c r="C53" s="28" t="s">
        <v>37</v>
      </c>
      <c r="D53" s="8">
        <v>51</v>
      </c>
      <c r="E53" s="8">
        <v>41</v>
      </c>
      <c r="F53" s="8">
        <v>41</v>
      </c>
      <c r="G53" s="59">
        <v>15622976.189999999</v>
      </c>
      <c r="H53" s="59">
        <v>15429808.359999999</v>
      </c>
      <c r="I53" s="59">
        <v>15429784.58</v>
      </c>
      <c r="J53" s="12"/>
      <c r="K53" s="12"/>
      <c r="N53" s="15"/>
    </row>
    <row r="54" spans="1:14" ht="100.5" customHeight="1" x14ac:dyDescent="0.25">
      <c r="A54" s="66">
        <v>24</v>
      </c>
      <c r="B54" s="7" t="s">
        <v>4</v>
      </c>
      <c r="C54" s="28" t="s">
        <v>37</v>
      </c>
      <c r="D54" s="8">
        <v>94</v>
      </c>
      <c r="E54" s="8">
        <v>94</v>
      </c>
      <c r="F54" s="8">
        <v>94</v>
      </c>
      <c r="G54" s="59">
        <v>95597032.439999998</v>
      </c>
      <c r="H54" s="59">
        <v>117301048.89</v>
      </c>
      <c r="I54" s="59">
        <v>117270673.02</v>
      </c>
      <c r="J54" s="12"/>
      <c r="K54" s="12"/>
      <c r="N54" s="15"/>
    </row>
    <row r="55" spans="1:14" s="6" customFormat="1" ht="63" x14ac:dyDescent="0.25">
      <c r="A55" s="66">
        <v>25</v>
      </c>
      <c r="B55" s="7" t="s">
        <v>108</v>
      </c>
      <c r="C55" s="28" t="s">
        <v>62</v>
      </c>
      <c r="D55" s="8">
        <v>4</v>
      </c>
      <c r="E55" s="8">
        <v>4</v>
      </c>
      <c r="F55" s="8">
        <v>4</v>
      </c>
      <c r="G55" s="59">
        <v>28673778.43</v>
      </c>
      <c r="H55" s="59">
        <v>35481958.329999998</v>
      </c>
      <c r="I55" s="59">
        <v>35481958.329999998</v>
      </c>
      <c r="J55" s="12"/>
      <c r="K55" s="12"/>
      <c r="N55" s="15"/>
    </row>
    <row r="56" spans="1:14" s="6" customFormat="1" ht="47.25" x14ac:dyDescent="0.25">
      <c r="A56" s="66">
        <v>26</v>
      </c>
      <c r="B56" s="7" t="s">
        <v>109</v>
      </c>
      <c r="C56" s="28" t="s">
        <v>61</v>
      </c>
      <c r="D56" s="8">
        <v>12</v>
      </c>
      <c r="E56" s="8">
        <v>12</v>
      </c>
      <c r="F56" s="8">
        <v>12</v>
      </c>
      <c r="G56" s="59">
        <v>1269853.54</v>
      </c>
      <c r="H56" s="59">
        <v>1562537.88</v>
      </c>
      <c r="I56" s="59">
        <v>1562537.88</v>
      </c>
      <c r="J56" s="12"/>
      <c r="K56" s="12"/>
      <c r="N56" s="15"/>
    </row>
    <row r="57" spans="1:14" s="6" customFormat="1" ht="63" x14ac:dyDescent="0.25">
      <c r="A57" s="66">
        <v>27</v>
      </c>
      <c r="B57" s="7" t="s">
        <v>51</v>
      </c>
      <c r="C57" s="28" t="s">
        <v>110</v>
      </c>
      <c r="D57" s="8">
        <v>38</v>
      </c>
      <c r="E57" s="8">
        <v>38</v>
      </c>
      <c r="F57" s="8">
        <v>38</v>
      </c>
      <c r="G57" s="59">
        <v>151940864.91</v>
      </c>
      <c r="H57" s="59">
        <v>188360446.06999999</v>
      </c>
      <c r="I57" s="59">
        <v>188360446.06999999</v>
      </c>
      <c r="J57" s="12"/>
      <c r="K57" s="12"/>
      <c r="N57" s="15"/>
    </row>
    <row r="58" spans="1:14" s="6" customFormat="1" ht="63" x14ac:dyDescent="0.25">
      <c r="A58" s="66">
        <v>28</v>
      </c>
      <c r="B58" s="7" t="s">
        <v>112</v>
      </c>
      <c r="C58" s="28" t="s">
        <v>52</v>
      </c>
      <c r="D58" s="8">
        <v>21</v>
      </c>
      <c r="E58" s="8">
        <v>21</v>
      </c>
      <c r="F58" s="8">
        <v>21</v>
      </c>
      <c r="G58" s="59">
        <v>12944355.49</v>
      </c>
      <c r="H58" s="59">
        <v>13865326.369999999</v>
      </c>
      <c r="I58" s="59">
        <v>13865326.369999999</v>
      </c>
      <c r="J58" s="12"/>
      <c r="K58" s="12"/>
      <c r="N58" s="15"/>
    </row>
    <row r="59" spans="1:14" s="2" customFormat="1" ht="22.5" customHeight="1" x14ac:dyDescent="0.2">
      <c r="A59" s="68" t="s">
        <v>0</v>
      </c>
      <c r="B59" s="69" t="s">
        <v>0</v>
      </c>
      <c r="C59" s="69"/>
      <c r="D59" s="68" t="s">
        <v>0</v>
      </c>
      <c r="E59" s="68" t="s">
        <v>0</v>
      </c>
      <c r="F59" s="68" t="s">
        <v>0</v>
      </c>
      <c r="G59" s="70">
        <f>G54+G53+G52+G51+G50+G49+G48+G47+G46+G45+G44+G43+G42+G41+G40+G39+G38+G37+G34+G33+G30+G26+G25+G21+G55+G56+G57+G58</f>
        <v>1851535583.4000003</v>
      </c>
      <c r="H59" s="70">
        <f>H54+H53+H52+H51+H50+H49+H48+H47+H46+H45+H44+H43+H42+H41+H40+H39+H38+H37+H34+H33+H30+H26+H25+H21+H55+H56+H57+H58</f>
        <v>2136999914.3599999</v>
      </c>
      <c r="I59" s="70">
        <f>I54+I53+I52+I51+I50+I49+I48+I47+I46+I45+I44+I43+I42+I41+I40+I39+I38+I37+I34+I33+I30+I26+I25+I21+I55+I56+I57+I58</f>
        <v>2136966849.74</v>
      </c>
      <c r="J59" s="10"/>
      <c r="K59" s="10"/>
      <c r="N59" s="14"/>
    </row>
    <row r="60" spans="1:14" ht="15" customHeight="1" x14ac:dyDescent="0.25">
      <c r="A60" s="71" t="s">
        <v>100</v>
      </c>
      <c r="B60" s="71"/>
      <c r="C60" s="71"/>
      <c r="D60" s="71"/>
      <c r="E60" s="71"/>
      <c r="F60" s="71"/>
      <c r="G60" s="71"/>
      <c r="H60" s="71"/>
      <c r="I60" s="71"/>
    </row>
    <row r="61" spans="1:14" ht="63" x14ac:dyDescent="0.25">
      <c r="A61" s="66">
        <v>1</v>
      </c>
      <c r="B61" s="7" t="s">
        <v>23</v>
      </c>
      <c r="C61" s="28" t="s">
        <v>101</v>
      </c>
      <c r="D61" s="8">
        <v>5480</v>
      </c>
      <c r="E61" s="8">
        <v>5568</v>
      </c>
      <c r="F61" s="8">
        <v>5364</v>
      </c>
      <c r="G61" s="59">
        <v>697869936.61000001</v>
      </c>
      <c r="H61" s="59">
        <v>740511761.35000002</v>
      </c>
      <c r="I61" s="59">
        <v>740511761.35000002</v>
      </c>
      <c r="J61" s="12"/>
      <c r="K61" s="12"/>
      <c r="N61" s="15"/>
    </row>
    <row r="62" spans="1:14" ht="63" x14ac:dyDescent="0.25">
      <c r="A62" s="66">
        <v>2</v>
      </c>
      <c r="B62" s="7" t="s">
        <v>24</v>
      </c>
      <c r="C62" s="28" t="s">
        <v>101</v>
      </c>
      <c r="D62" s="8">
        <v>1623</v>
      </c>
      <c r="E62" s="8">
        <v>1515</v>
      </c>
      <c r="F62" s="8">
        <v>1471</v>
      </c>
      <c r="G62" s="59">
        <v>181641196.62</v>
      </c>
      <c r="H62" s="59">
        <v>188561441.91999999</v>
      </c>
      <c r="I62" s="59">
        <v>188561441.91999999</v>
      </c>
      <c r="J62" s="12"/>
      <c r="K62" s="12"/>
      <c r="N62" s="15"/>
    </row>
    <row r="63" spans="1:14" ht="63" x14ac:dyDescent="0.25">
      <c r="A63" s="66">
        <v>3</v>
      </c>
      <c r="B63" s="7" t="s">
        <v>34</v>
      </c>
      <c r="C63" s="28" t="s">
        <v>101</v>
      </c>
      <c r="D63" s="8">
        <v>23</v>
      </c>
      <c r="E63" s="17">
        <v>21</v>
      </c>
      <c r="F63" s="17">
        <v>21</v>
      </c>
      <c r="G63" s="59">
        <v>5589855.1100000003</v>
      </c>
      <c r="H63" s="59">
        <v>5666859.8099999996</v>
      </c>
      <c r="I63" s="59">
        <v>5666859.8099999996</v>
      </c>
      <c r="J63" s="12"/>
      <c r="K63" s="12"/>
      <c r="N63" s="15"/>
    </row>
    <row r="64" spans="1:14" ht="63" x14ac:dyDescent="0.25">
      <c r="A64" s="66">
        <v>4</v>
      </c>
      <c r="B64" s="7" t="s">
        <v>25</v>
      </c>
      <c r="C64" s="28" t="s">
        <v>101</v>
      </c>
      <c r="D64" s="8">
        <v>1</v>
      </c>
      <c r="E64" s="17">
        <v>1</v>
      </c>
      <c r="F64" s="17">
        <v>1</v>
      </c>
      <c r="G64" s="59">
        <v>1250382.97</v>
      </c>
      <c r="H64" s="59">
        <v>1329852.1299999999</v>
      </c>
      <c r="I64" s="59">
        <v>1329852.1299999999</v>
      </c>
      <c r="J64" s="12"/>
      <c r="K64" s="12"/>
      <c r="N64" s="15"/>
    </row>
    <row r="65" spans="1:14" ht="63" x14ac:dyDescent="0.25">
      <c r="A65" s="66">
        <v>5</v>
      </c>
      <c r="B65" s="7" t="s">
        <v>26</v>
      </c>
      <c r="C65" s="28" t="s">
        <v>101</v>
      </c>
      <c r="D65" s="8">
        <v>19</v>
      </c>
      <c r="E65" s="17">
        <v>19</v>
      </c>
      <c r="F65" s="17">
        <v>19</v>
      </c>
      <c r="G65" s="59">
        <v>3082486.17</v>
      </c>
      <c r="H65" s="59">
        <v>3271947.34</v>
      </c>
      <c r="I65" s="59">
        <v>3271947.34</v>
      </c>
      <c r="J65" s="12"/>
      <c r="K65" s="12"/>
      <c r="N65" s="15"/>
    </row>
    <row r="66" spans="1:14" ht="63" x14ac:dyDescent="0.25">
      <c r="A66" s="66">
        <v>6</v>
      </c>
      <c r="B66" s="7" t="s">
        <v>27</v>
      </c>
      <c r="C66" s="28" t="s">
        <v>101</v>
      </c>
      <c r="D66" s="8">
        <v>23</v>
      </c>
      <c r="E66" s="17">
        <v>24</v>
      </c>
      <c r="F66" s="17">
        <v>24</v>
      </c>
      <c r="G66" s="59">
        <v>4122750.05</v>
      </c>
      <c r="H66" s="59">
        <v>5475532.04</v>
      </c>
      <c r="I66" s="59">
        <v>5475532.04</v>
      </c>
      <c r="J66" s="12"/>
      <c r="K66" s="12"/>
      <c r="N66" s="15"/>
    </row>
    <row r="67" spans="1:14" ht="47.25" customHeight="1" x14ac:dyDescent="0.25">
      <c r="A67" s="66">
        <v>7</v>
      </c>
      <c r="B67" s="7" t="s">
        <v>28</v>
      </c>
      <c r="C67" s="28" t="s">
        <v>29</v>
      </c>
      <c r="D67" s="8">
        <v>212610</v>
      </c>
      <c r="E67" s="8">
        <v>186329</v>
      </c>
      <c r="F67" s="8">
        <v>177740</v>
      </c>
      <c r="G67" s="59">
        <v>20734043.280000001</v>
      </c>
      <c r="H67" s="59">
        <v>19660915.789999999</v>
      </c>
      <c r="I67" s="59">
        <v>19660915.789999999</v>
      </c>
      <c r="J67" s="12"/>
      <c r="K67" s="12"/>
      <c r="N67" s="15"/>
    </row>
    <row r="68" spans="1:14" s="6" customFormat="1" ht="47.25" customHeight="1" x14ac:dyDescent="0.25">
      <c r="A68" s="66">
        <v>8</v>
      </c>
      <c r="B68" s="67" t="s">
        <v>106</v>
      </c>
      <c r="C68" s="17" t="s">
        <v>30</v>
      </c>
      <c r="D68" s="17">
        <v>113</v>
      </c>
      <c r="E68" s="17">
        <v>108</v>
      </c>
      <c r="F68" s="17">
        <v>106</v>
      </c>
      <c r="G68" s="59">
        <v>9178938.2799999993</v>
      </c>
      <c r="H68" s="59">
        <v>9171617.2300000004</v>
      </c>
      <c r="I68" s="59">
        <v>9171617.2300000004</v>
      </c>
      <c r="J68" s="12"/>
      <c r="K68" s="12"/>
      <c r="N68" s="15"/>
    </row>
    <row r="69" spans="1:14" ht="78.75" x14ac:dyDescent="0.25">
      <c r="A69" s="66">
        <v>9</v>
      </c>
      <c r="B69" s="7" t="s">
        <v>35</v>
      </c>
      <c r="C69" s="28" t="s">
        <v>31</v>
      </c>
      <c r="D69" s="8">
        <v>5</v>
      </c>
      <c r="E69" s="17">
        <v>5</v>
      </c>
      <c r="F69" s="17">
        <v>5</v>
      </c>
      <c r="G69" s="59">
        <v>6137810.9299999997</v>
      </c>
      <c r="H69" s="59">
        <v>6518722.5300000003</v>
      </c>
      <c r="I69" s="59">
        <v>6518722.5300000003</v>
      </c>
      <c r="J69" s="12"/>
      <c r="K69" s="12"/>
      <c r="N69" s="15"/>
    </row>
    <row r="70" spans="1:14" s="6" customFormat="1" ht="31.5" x14ac:dyDescent="0.25">
      <c r="A70" s="66">
        <v>10</v>
      </c>
      <c r="B70" s="7" t="s">
        <v>57</v>
      </c>
      <c r="C70" s="17" t="s">
        <v>102</v>
      </c>
      <c r="D70" s="17">
        <v>150</v>
      </c>
      <c r="E70" s="17">
        <v>150</v>
      </c>
      <c r="F70" s="17">
        <v>153</v>
      </c>
      <c r="G70" s="59">
        <v>1965407.83</v>
      </c>
      <c r="H70" s="59">
        <v>2085952.03</v>
      </c>
      <c r="I70" s="59">
        <v>2085952.03</v>
      </c>
      <c r="J70" s="12"/>
      <c r="K70" s="12"/>
      <c r="N70" s="15"/>
    </row>
    <row r="71" spans="1:14" ht="49.5" customHeight="1" x14ac:dyDescent="0.25">
      <c r="A71" s="66">
        <v>11</v>
      </c>
      <c r="B71" s="7" t="s">
        <v>107</v>
      </c>
      <c r="C71" s="28" t="s">
        <v>30</v>
      </c>
      <c r="D71" s="8">
        <v>40</v>
      </c>
      <c r="E71" s="17">
        <v>40</v>
      </c>
      <c r="F71" s="17">
        <v>40</v>
      </c>
      <c r="G71" s="59">
        <v>8296054.6399999997</v>
      </c>
      <c r="H71" s="59">
        <v>8589574.7699999996</v>
      </c>
      <c r="I71" s="59">
        <v>8589574.7699999996</v>
      </c>
      <c r="J71" s="12"/>
      <c r="K71" s="12"/>
      <c r="N71" s="15"/>
    </row>
    <row r="72" spans="1:14" ht="36" customHeight="1" x14ac:dyDescent="0.25">
      <c r="A72" s="66">
        <v>12</v>
      </c>
      <c r="B72" s="7" t="s">
        <v>32</v>
      </c>
      <c r="C72" s="28" t="s">
        <v>68</v>
      </c>
      <c r="D72" s="8">
        <v>18516</v>
      </c>
      <c r="E72" s="8">
        <v>18516</v>
      </c>
      <c r="F72" s="8">
        <v>17919</v>
      </c>
      <c r="G72" s="59">
        <v>55475683.68</v>
      </c>
      <c r="H72" s="59">
        <v>58921746.289999999</v>
      </c>
      <c r="I72" s="59">
        <v>58921746.289999999</v>
      </c>
      <c r="J72" s="12"/>
      <c r="K72" s="12"/>
      <c r="N72" s="15"/>
    </row>
    <row r="73" spans="1:14" ht="51.75" customHeight="1" x14ac:dyDescent="0.25">
      <c r="A73" s="66">
        <v>13</v>
      </c>
      <c r="B73" s="7" t="s">
        <v>103</v>
      </c>
      <c r="C73" s="28" t="s">
        <v>33</v>
      </c>
      <c r="D73" s="8">
        <v>51</v>
      </c>
      <c r="E73" s="8">
        <v>51</v>
      </c>
      <c r="F73" s="8">
        <v>51</v>
      </c>
      <c r="G73" s="59">
        <v>65962864.950000003</v>
      </c>
      <c r="H73" s="59">
        <v>69696246.219999999</v>
      </c>
      <c r="I73" s="59">
        <v>69696246.219999999</v>
      </c>
      <c r="J73" s="12"/>
      <c r="K73" s="12"/>
      <c r="N73" s="15"/>
    </row>
    <row r="74" spans="1:14" ht="31.5" x14ac:dyDescent="0.25">
      <c r="A74" s="66">
        <v>14</v>
      </c>
      <c r="B74" s="7" t="s">
        <v>10</v>
      </c>
      <c r="C74" s="28" t="s">
        <v>104</v>
      </c>
      <c r="D74" s="8">
        <v>5648</v>
      </c>
      <c r="E74" s="8">
        <v>5648</v>
      </c>
      <c r="F74" s="8">
        <v>5475</v>
      </c>
      <c r="G74" s="59">
        <v>17041823.77</v>
      </c>
      <c r="H74" s="59">
        <v>18086030.219999999</v>
      </c>
      <c r="I74" s="59">
        <v>18086030.219999999</v>
      </c>
      <c r="J74" s="12"/>
      <c r="K74" s="12"/>
      <c r="N74" s="15"/>
    </row>
    <row r="75" spans="1:14" x14ac:dyDescent="0.25">
      <c r="A75" s="66">
        <v>15</v>
      </c>
      <c r="B75" s="7" t="s">
        <v>53</v>
      </c>
      <c r="C75" s="28" t="s">
        <v>58</v>
      </c>
      <c r="D75" s="72">
        <v>201889.9</v>
      </c>
      <c r="E75" s="72">
        <v>198792.4</v>
      </c>
      <c r="F75" s="72">
        <v>198792.4</v>
      </c>
      <c r="G75" s="59">
        <v>47469622.560000002</v>
      </c>
      <c r="H75" s="59">
        <v>43253089.82</v>
      </c>
      <c r="I75" s="59">
        <v>43253089.82</v>
      </c>
      <c r="J75" s="12"/>
      <c r="K75" s="12"/>
      <c r="N75" s="15"/>
    </row>
    <row r="76" spans="1:14" s="6" customFormat="1" ht="47.25" x14ac:dyDescent="0.25">
      <c r="A76" s="66">
        <v>16</v>
      </c>
      <c r="B76" s="67" t="s">
        <v>105</v>
      </c>
      <c r="C76" s="17" t="s">
        <v>30</v>
      </c>
      <c r="D76" s="8">
        <v>5</v>
      </c>
      <c r="E76" s="8">
        <v>5</v>
      </c>
      <c r="F76" s="8">
        <v>5</v>
      </c>
      <c r="G76" s="59">
        <v>629283.99</v>
      </c>
      <c r="H76" s="59">
        <v>664557.57999999996</v>
      </c>
      <c r="I76" s="59">
        <v>664557.57999999996</v>
      </c>
      <c r="J76" s="12"/>
      <c r="K76" s="12"/>
      <c r="N76" s="15"/>
    </row>
    <row r="77" spans="1:14" s="3" customFormat="1" x14ac:dyDescent="0.25">
      <c r="A77" s="68" t="s">
        <v>0</v>
      </c>
      <c r="B77" s="69" t="s">
        <v>0</v>
      </c>
      <c r="C77" s="69"/>
      <c r="D77" s="68" t="s">
        <v>0</v>
      </c>
      <c r="E77" s="68" t="s">
        <v>0</v>
      </c>
      <c r="F77" s="68" t="s">
        <v>0</v>
      </c>
      <c r="G77" s="70">
        <f>SUM(G61:G76)</f>
        <v>1126448141.4399998</v>
      </c>
      <c r="H77" s="70">
        <f>SUM(H61:H76)</f>
        <v>1181465847.0699997</v>
      </c>
      <c r="I77" s="70">
        <f>SUM(I61:I76)</f>
        <v>1181465847.0699997</v>
      </c>
      <c r="J77" s="11"/>
      <c r="K77" s="11"/>
      <c r="N77" s="16"/>
    </row>
    <row r="78" spans="1:14" ht="43.5" customHeight="1" x14ac:dyDescent="0.25">
      <c r="A78" s="34"/>
      <c r="B78" s="34"/>
      <c r="C78" s="34"/>
      <c r="D78" s="34"/>
      <c r="E78" s="34"/>
      <c r="F78" s="34"/>
      <c r="G78" s="34"/>
      <c r="H78" s="34"/>
      <c r="I78" s="34"/>
    </row>
    <row r="79" spans="1:14" ht="9.9499999999999993" customHeight="1" x14ac:dyDescent="0.25">
      <c r="A79" s="35"/>
      <c r="B79" s="35"/>
      <c r="C79" s="35"/>
      <c r="D79" s="35"/>
      <c r="E79" s="35"/>
      <c r="F79" s="35"/>
      <c r="G79" s="35"/>
      <c r="H79" s="35"/>
      <c r="I79" s="35"/>
    </row>
    <row r="80" spans="1:14" ht="15" customHeight="1" x14ac:dyDescent="0.25"/>
    <row r="81" spans="1:14" ht="24" customHeight="1" x14ac:dyDescent="0.25">
      <c r="A81" s="20"/>
      <c r="G81" s="4"/>
      <c r="H81" s="4"/>
      <c r="I81" s="4"/>
      <c r="J81" s="4"/>
    </row>
    <row r="82" spans="1:14" s="6" customFormat="1" x14ac:dyDescent="0.25">
      <c r="A82" s="19"/>
      <c r="G82" s="4"/>
      <c r="H82" s="4"/>
      <c r="I82" s="4"/>
      <c r="J82" s="4"/>
      <c r="K82" s="9"/>
      <c r="N82" s="13"/>
    </row>
    <row r="83" spans="1:14" x14ac:dyDescent="0.25">
      <c r="A83" s="19"/>
      <c r="G83" s="4"/>
      <c r="H83" s="4"/>
      <c r="I83" s="4"/>
      <c r="J83" s="4"/>
    </row>
    <row r="84" spans="1:14" x14ac:dyDescent="0.25">
      <c r="A84" s="19"/>
      <c r="G84" s="4"/>
      <c r="H84" s="4"/>
      <c r="I84" s="4"/>
      <c r="J84" s="4"/>
    </row>
    <row r="85" spans="1:14" s="6" customFormat="1" x14ac:dyDescent="0.25">
      <c r="A85" s="19"/>
      <c r="G85" s="4"/>
      <c r="H85" s="4"/>
      <c r="I85" s="4"/>
      <c r="J85" s="4"/>
      <c r="K85" s="9"/>
      <c r="N85" s="13"/>
    </row>
    <row r="86" spans="1:14" x14ac:dyDescent="0.25">
      <c r="A86" s="19"/>
      <c r="D86" s="1"/>
      <c r="G86" s="4"/>
      <c r="H86" s="4"/>
      <c r="I86" s="4"/>
      <c r="J86" s="4"/>
      <c r="K86" s="1"/>
      <c r="N86" s="1"/>
    </row>
    <row r="87" spans="1:14" x14ac:dyDescent="0.25">
      <c r="G87" s="18"/>
      <c r="H87" s="18"/>
      <c r="I87" s="18"/>
    </row>
  </sheetData>
  <mergeCells count="20">
    <mergeCell ref="C21:C24"/>
    <mergeCell ref="A21:A24"/>
    <mergeCell ref="A26:A29"/>
    <mergeCell ref="C26:C29"/>
    <mergeCell ref="B1:I1"/>
    <mergeCell ref="A3:A4"/>
    <mergeCell ref="B3:B4"/>
    <mergeCell ref="C3:F3"/>
    <mergeCell ref="A78:I79"/>
    <mergeCell ref="G3:I3"/>
    <mergeCell ref="A60:I60"/>
    <mergeCell ref="B77:C77"/>
    <mergeCell ref="A34:A36"/>
    <mergeCell ref="C34:C36"/>
    <mergeCell ref="A5:I5"/>
    <mergeCell ref="B19:C19"/>
    <mergeCell ref="B59:C59"/>
    <mergeCell ref="A20:I20"/>
    <mergeCell ref="A30:A32"/>
    <mergeCell ref="C30:C32"/>
  </mergeCells>
  <pageMargins left="0.39370078740157483" right="0.39370078740157483" top="0.39370078740157483" bottom="0.6692913385826772" header="0.39370078740157483" footer="0.39370078740157483"/>
  <pageSetup paperSize="9" scale="45" fitToHeight="2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Вершинина Мария Игоревна</dc:creator>
  <cp:lastModifiedBy>Лёвина Ирина Михайловна</cp:lastModifiedBy>
  <cp:lastPrinted>2023-03-23T12:05:45Z</cp:lastPrinted>
  <dcterms:created xsi:type="dcterms:W3CDTF">2019-03-19T06:32:15Z</dcterms:created>
  <dcterms:modified xsi:type="dcterms:W3CDTF">2023-04-12T07:30:07Z</dcterms:modified>
</cp:coreProperties>
</file>