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еализация программ\муниципальные программы\2023 год\на 01.07.2023\"/>
    </mc:Choice>
  </mc:AlternateContent>
  <bookViews>
    <workbookView xWindow="360" yWindow="330" windowWidth="14940" windowHeight="9090"/>
  </bookViews>
  <sheets>
    <sheet name="Лист1" sheetId="2" r:id="rId1"/>
  </sheets>
  <definedNames>
    <definedName name="_xlnm._FilterDatabase" localSheetId="0" hidden="1">Лист1!$A$4:$G$355</definedName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E5" i="2" l="1"/>
  <c r="E355" i="2" l="1"/>
  <c r="E354" i="2"/>
  <c r="E352" i="2"/>
  <c r="E351" i="2"/>
  <c r="E349" i="2"/>
  <c r="E348" i="2"/>
  <c r="E346" i="2"/>
  <c r="E345" i="2"/>
  <c r="E340" i="2"/>
  <c r="E337" i="2"/>
  <c r="E334" i="2"/>
  <c r="E333" i="2"/>
  <c r="E328" i="2"/>
  <c r="E325" i="2"/>
  <c r="E322" i="2"/>
  <c r="E321" i="2"/>
  <c r="E316" i="2"/>
  <c r="E315" i="2"/>
  <c r="E313" i="2"/>
  <c r="E312" i="2"/>
  <c r="E310" i="2"/>
  <c r="E307" i="2"/>
  <c r="E304" i="2"/>
  <c r="E301" i="2"/>
  <c r="E295" i="2"/>
  <c r="E292" i="2"/>
  <c r="E291" i="2"/>
  <c r="E286" i="2"/>
  <c r="E285" i="2"/>
  <c r="E283" i="2"/>
  <c r="E280" i="2"/>
  <c r="E274" i="2"/>
  <c r="E271" i="2"/>
  <c r="E270" i="2"/>
  <c r="E268" i="2"/>
  <c r="E262" i="2"/>
  <c r="E259" i="2"/>
  <c r="E256" i="2"/>
  <c r="E249" i="2"/>
  <c r="E246" i="2"/>
  <c r="E243" i="2"/>
  <c r="E238" i="2"/>
  <c r="E235" i="2"/>
  <c r="E232" i="2"/>
  <c r="E229" i="2"/>
  <c r="E226" i="2"/>
  <c r="E222" i="2"/>
  <c r="E220" i="2"/>
  <c r="E217" i="2"/>
  <c r="E216" i="2"/>
  <c r="E214" i="2"/>
  <c r="E213" i="2"/>
  <c r="E208" i="2"/>
  <c r="E205" i="2"/>
  <c r="E202" i="2"/>
  <c r="E199" i="2"/>
  <c r="E193" i="2"/>
  <c r="E190" i="2"/>
  <c r="E184" i="2"/>
  <c r="E183" i="2"/>
  <c r="E181" i="2"/>
  <c r="E180" i="2"/>
  <c r="E178" i="2"/>
  <c r="E172" i="2"/>
  <c r="E169" i="2"/>
  <c r="E168" i="2"/>
  <c r="E166" i="2"/>
  <c r="E165" i="2"/>
  <c r="E163" i="2"/>
  <c r="E160" i="2"/>
  <c r="E154" i="2"/>
  <c r="E151" i="2"/>
  <c r="E148" i="2"/>
  <c r="E145" i="2"/>
  <c r="E139" i="2"/>
  <c r="E135" i="2"/>
  <c r="E133" i="2"/>
  <c r="E132" i="2"/>
  <c r="E127" i="2"/>
  <c r="E126" i="2"/>
  <c r="E124" i="2"/>
  <c r="E121" i="2"/>
  <c r="E118" i="2"/>
  <c r="E115" i="2"/>
  <c r="E112" i="2"/>
  <c r="E111" i="2"/>
  <c r="E106" i="2"/>
  <c r="E105" i="2"/>
  <c r="E103" i="2"/>
  <c r="E102" i="2"/>
  <c r="E100" i="2"/>
  <c r="E97" i="2"/>
  <c r="E91" i="2"/>
  <c r="E90" i="2"/>
  <c r="E88" i="2"/>
  <c r="E87" i="2"/>
  <c r="E85" i="2"/>
  <c r="E84" i="2"/>
  <c r="E82" i="2"/>
  <c r="E81" i="2"/>
  <c r="E79" i="2"/>
  <c r="E78" i="2"/>
  <c r="E76" i="2"/>
  <c r="E75" i="2"/>
  <c r="E73" i="2"/>
  <c r="E70" i="2"/>
  <c r="E67" i="2"/>
  <c r="E61" i="2"/>
  <c r="E60" i="2"/>
  <c r="E58" i="2"/>
  <c r="E55" i="2"/>
  <c r="E54" i="2"/>
  <c r="E52" i="2"/>
  <c r="E51" i="2"/>
  <c r="E49" i="2"/>
  <c r="E46" i="2"/>
  <c r="E42" i="2"/>
  <c r="E40" i="2"/>
  <c r="E37" i="2"/>
  <c r="E34" i="2"/>
  <c r="E31" i="2"/>
  <c r="E28" i="2"/>
  <c r="E27" i="2"/>
  <c r="E22" i="2"/>
  <c r="E19" i="2"/>
  <c r="E16" i="2"/>
  <c r="E13" i="2"/>
  <c r="E161" i="2"/>
  <c r="E47" i="2"/>
  <c r="C343" i="2" l="1"/>
  <c r="D343" i="2"/>
  <c r="D342" i="2"/>
  <c r="C342" i="2"/>
  <c r="C331" i="2"/>
  <c r="D331" i="2"/>
  <c r="D330" i="2"/>
  <c r="C330" i="2"/>
  <c r="C319" i="2"/>
  <c r="D319" i="2"/>
  <c r="D318" i="2"/>
  <c r="C318" i="2"/>
  <c r="C298" i="2"/>
  <c r="D298" i="2"/>
  <c r="D297" i="2"/>
  <c r="C297" i="2"/>
  <c r="C289" i="2"/>
  <c r="D289" i="2"/>
  <c r="D288" i="2"/>
  <c r="C288" i="2"/>
  <c r="C277" i="2"/>
  <c r="D277" i="2"/>
  <c r="D276" i="2"/>
  <c r="C276" i="2"/>
  <c r="C265" i="2"/>
  <c r="D265" i="2"/>
  <c r="D264" i="2"/>
  <c r="C264" i="2"/>
  <c r="C253" i="2"/>
  <c r="D253" i="2"/>
  <c r="D252" i="2"/>
  <c r="C252" i="2"/>
  <c r="C241" i="2"/>
  <c r="D241" i="2"/>
  <c r="D240" i="2"/>
  <c r="C240" i="2"/>
  <c r="C211" i="2"/>
  <c r="D211" i="2"/>
  <c r="D210" i="2"/>
  <c r="C210" i="2"/>
  <c r="C196" i="2"/>
  <c r="D196" i="2"/>
  <c r="D195" i="2"/>
  <c r="C195" i="2"/>
  <c r="C187" i="2"/>
  <c r="D187" i="2"/>
  <c r="D186" i="2"/>
  <c r="C186" i="2"/>
  <c r="C175" i="2"/>
  <c r="D175" i="2"/>
  <c r="D174" i="2"/>
  <c r="C174" i="2"/>
  <c r="D156" i="2"/>
  <c r="D157" i="2"/>
  <c r="C157" i="2"/>
  <c r="C156" i="2"/>
  <c r="C142" i="2"/>
  <c r="D142" i="2"/>
  <c r="D141" i="2"/>
  <c r="C141" i="2"/>
  <c r="D129" i="2"/>
  <c r="D130" i="2"/>
  <c r="C130" i="2"/>
  <c r="C129" i="2"/>
  <c r="C109" i="2"/>
  <c r="D109" i="2"/>
  <c r="D108" i="2"/>
  <c r="C108" i="2"/>
  <c r="D93" i="2"/>
  <c r="D94" i="2"/>
  <c r="C94" i="2"/>
  <c r="C93" i="2"/>
  <c r="C64" i="2"/>
  <c r="D64" i="2"/>
  <c r="D63" i="2"/>
  <c r="C63" i="2"/>
  <c r="C25" i="2"/>
  <c r="D25" i="2"/>
  <c r="D24" i="2"/>
  <c r="C24" i="2"/>
  <c r="D9" i="2"/>
  <c r="D10" i="2"/>
  <c r="C9" i="2"/>
  <c r="C10" i="2"/>
  <c r="C7" i="2" s="1"/>
  <c r="E353" i="2"/>
  <c r="E350" i="2"/>
  <c r="E24" i="2" l="1"/>
  <c r="E174" i="2"/>
  <c r="E240" i="2"/>
  <c r="E264" i="2"/>
  <c r="E297" i="2"/>
  <c r="E342" i="2"/>
  <c r="E10" i="2"/>
  <c r="E25" i="2"/>
  <c r="E64" i="2"/>
  <c r="E94" i="2"/>
  <c r="E109" i="2"/>
  <c r="E130" i="2"/>
  <c r="E142" i="2"/>
  <c r="E157" i="2"/>
  <c r="E175" i="2"/>
  <c r="E187" i="2"/>
  <c r="E196" i="2"/>
  <c r="E211" i="2"/>
  <c r="E253" i="2"/>
  <c r="E265" i="2"/>
  <c r="E277" i="2"/>
  <c r="E289" i="2"/>
  <c r="E298" i="2"/>
  <c r="E319" i="2"/>
  <c r="E331" i="2"/>
  <c r="E343" i="2"/>
  <c r="E63" i="2"/>
  <c r="E108" i="2"/>
  <c r="E210" i="2"/>
  <c r="E276" i="2"/>
  <c r="E288" i="2"/>
  <c r="E318" i="2"/>
  <c r="E330" i="2"/>
  <c r="E93" i="2"/>
  <c r="E129" i="2"/>
  <c r="D7" i="2"/>
  <c r="D6" i="2"/>
  <c r="C6" i="2"/>
  <c r="C5" i="2" s="1"/>
  <c r="E347" i="2"/>
  <c r="E344" i="2"/>
  <c r="E341" i="2"/>
  <c r="E338" i="2"/>
  <c r="E335" i="2"/>
  <c r="E332" i="2"/>
  <c r="E329" i="2"/>
  <c r="E326" i="2"/>
  <c r="E323" i="2"/>
  <c r="E320" i="2"/>
  <c r="E317" i="2"/>
  <c r="E314" i="2"/>
  <c r="E311" i="2"/>
  <c r="E308" i="2"/>
  <c r="E305" i="2"/>
  <c r="E302" i="2"/>
  <c r="E299" i="2"/>
  <c r="E296" i="2"/>
  <c r="E293" i="2"/>
  <c r="E290" i="2"/>
  <c r="E287" i="2"/>
  <c r="E284" i="2"/>
  <c r="E281" i="2"/>
  <c r="E278" i="2"/>
  <c r="E275" i="2"/>
  <c r="E272" i="2"/>
  <c r="E269" i="2"/>
  <c r="E266" i="2"/>
  <c r="E263" i="2"/>
  <c r="E260" i="2"/>
  <c r="E257" i="2"/>
  <c r="E254" i="2"/>
  <c r="E251" i="2"/>
  <c r="E248" i="2"/>
  <c r="E245" i="2"/>
  <c r="E242" i="2"/>
  <c r="E239" i="2"/>
  <c r="E236" i="2"/>
  <c r="E233" i="2"/>
  <c r="E230" i="2"/>
  <c r="E227" i="2"/>
  <c r="E224" i="2"/>
  <c r="E221" i="2"/>
  <c r="E218" i="2"/>
  <c r="E215" i="2"/>
  <c r="E212" i="2"/>
  <c r="E209" i="2"/>
  <c r="E206" i="2"/>
  <c r="E203" i="2"/>
  <c r="E200" i="2"/>
  <c r="E197" i="2"/>
  <c r="E194" i="2"/>
  <c r="E191" i="2"/>
  <c r="E188" i="2"/>
  <c r="E185" i="2"/>
  <c r="E182" i="2"/>
  <c r="E179" i="2"/>
  <c r="E176" i="2"/>
  <c r="E173" i="2"/>
  <c r="E170" i="2"/>
  <c r="E167" i="2"/>
  <c r="E164" i="2"/>
  <c r="E158" i="2"/>
  <c r="E155" i="2"/>
  <c r="E152" i="2"/>
  <c r="E149" i="2"/>
  <c r="E146" i="2"/>
  <c r="E143" i="2"/>
  <c r="E140" i="2"/>
  <c r="E137" i="2"/>
  <c r="E134" i="2"/>
  <c r="E131" i="2"/>
  <c r="E128" i="2"/>
  <c r="E125" i="2"/>
  <c r="E122" i="2"/>
  <c r="E119" i="2"/>
  <c r="E116" i="2"/>
  <c r="E113" i="2"/>
  <c r="E110" i="2"/>
  <c r="E107" i="2"/>
  <c r="E104" i="2"/>
  <c r="E101" i="2"/>
  <c r="E98" i="2"/>
  <c r="E95" i="2"/>
  <c r="E92" i="2"/>
  <c r="E89" i="2"/>
  <c r="E86" i="2"/>
  <c r="E83" i="2"/>
  <c r="E80" i="2"/>
  <c r="E77" i="2"/>
  <c r="E74" i="2"/>
  <c r="E71" i="2"/>
  <c r="E68" i="2"/>
  <c r="E65" i="2"/>
  <c r="E62" i="2"/>
  <c r="E59" i="2"/>
  <c r="E56" i="2"/>
  <c r="E53" i="2"/>
  <c r="E50" i="2"/>
  <c r="E44" i="2"/>
  <c r="E41" i="2"/>
  <c r="E38" i="2"/>
  <c r="E35" i="2"/>
  <c r="E32" i="2"/>
  <c r="E29" i="2"/>
  <c r="E26" i="2"/>
  <c r="E23" i="2"/>
  <c r="E20" i="2"/>
  <c r="E17" i="2"/>
  <c r="E14" i="2"/>
  <c r="E11" i="2"/>
  <c r="E8" i="2"/>
  <c r="D5" i="2" l="1"/>
  <c r="E6" i="2"/>
  <c r="E7" i="2"/>
</calcChain>
</file>

<file path=xl/sharedStrings.xml><?xml version="1.0" encoding="utf-8"?>
<sst xmlns="http://schemas.openxmlformats.org/spreadsheetml/2006/main" count="380" uniqueCount="146">
  <si>
    <t>руб.</t>
  </si>
  <si>
    <t>Муниципальная программа "Управление муниципальными финансами города Сургута на период до 2030 года"</t>
  </si>
  <si>
    <t>Основное мероприятие "Обеспечение деятельности департамента финансов"</t>
  </si>
  <si>
    <t>Основное мероприятие "Управление муниципальным долгом города"</t>
  </si>
  <si>
    <t>Основное мероприятие "Формирование резервных средств в бюджете города"</t>
  </si>
  <si>
    <t>Основное мероприятие "Обеспечение функционирования и развития автоматизированных систем управления бюджетным процессом"</t>
  </si>
  <si>
    <t>Муниципальная программа "Развитие образования города Сургута на период до 2030 года"</t>
  </si>
  <si>
    <t>Основное мероприятие "Обеспечение управления муниципальной системой образования, осуществление организационно-методического, финансово-экономического сопровождения деятельности в сфере образования"</t>
  </si>
  <si>
    <t>Основное мероприятие "Организация и финансовое обеспечение бесплатной перевозки до муниципальных образовательных учреждений и обратно обучающихся, проживающих на территории города, в течение учебного года, за исключением каникулярных дней, актированных дней и дней карантина в муниципальном образовательном учреждении, в дни функционирования лагеря с дневным пребыванием детей на базе муниципального образовательного учреждения"</t>
  </si>
  <si>
    <t>Основное мероприятие "Финансовое обеспечение и выплата именной стипендии имени А.С. Знаменского учащимся муниципальных образовательных учреждений города, подведомственных департаменту образования, за отличные успехи в учебе, за достижение высоких показателей в интеллектуальной, научной, творческой, спортивной, социально-значимой деятельности"</t>
  </si>
  <si>
    <t>Основное мероприятие "Организация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образования"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</si>
  <si>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"Информационно-методического центра", подведомственных департаменту образования"</t>
  </si>
  <si>
    <t>Основное мероприятие "Финансовое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полномочия"</t>
  </si>
  <si>
    <t>Подпрограмма "Дошкольное образование в образовательных учреждениях, реализующих программу дошкольного образования"</t>
  </si>
  <si>
    <t>Подпрограмма "Общее и дополнительное образование в общеобразовательных учреждениях"</t>
  </si>
  <si>
    <t>Подпрограмма "Дополнительное образование в учреждениях дополнительного образования"</t>
  </si>
  <si>
    <t>Подпрограмма "Организация и обеспечение отдыха и оздоровления детей"</t>
  </si>
  <si>
    <t>Муниципальная программа "Развитие культуры в городе Сургуте на период до 2030 года"</t>
  </si>
  <si>
    <t>Основное мероприятие "Организация выполнения отдельных функций по эксплуатации зданий, сооружений, инженерных систем муниципальных учреждений"</t>
  </si>
  <si>
    <t>Основное мероприятие "Организация установки и обслуживания временных мобильных туалетов при проведении мероприятий"</t>
  </si>
  <si>
    <t>Подпрограмма "Библиотечное обслуживание населения"</t>
  </si>
  <si>
    <t>Подпрограмма "Обеспечение населения услугами муниципальных музеев"</t>
  </si>
  <si>
    <t>Подпрограмма "Дополнительное образование детей в детских школах искусств"</t>
  </si>
  <si>
    <t>Подпрограмма "Организация культурного досуга на базе учреждений и организаций культуры"</t>
  </si>
  <si>
    <t>Подпрограмма "Развитие инфраструктуры отрасли культуры"</t>
  </si>
  <si>
    <t>Подпрограмма "Организация отдыха детей в каникулярное время"</t>
  </si>
  <si>
    <t>Муниципальная программа "Развитие физической культуры и спорта в городе Сургуте на период до 2030 года"</t>
  </si>
  <si>
    <t>Основное мероприятие "Организационное обеспечение функционирования отрасли"</t>
  </si>
  <si>
    <t>Подпрограмма "Организация занятий физической культурой и массовым спортом, 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</si>
  <si>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Подпрограмма "Развитие инфраструктуры спорта"</t>
  </si>
  <si>
    <t>Муниципальная программа "Молодёжная политика Сургута на период до 2030 года"</t>
  </si>
  <si>
    <t>Основное мероприятие "Организация мероприятий по работе с детьми и молодежью"</t>
  </si>
  <si>
    <t>Основное мероприятие "Организация выполнения отдельных функций по содержанию муниципальных учреждений, курируемых отделом молодёжной политики"</t>
  </si>
  <si>
    <t>Основное мероприятие "Организация установки и обслуживания временных мобильных туалетов при проведении городских молодёжных массовых мероприятий"</t>
  </si>
  <si>
    <t>Основное мероприятие "Строительство, реконструкция и капитальный ремонт объектов в сфере молодежной политики"</t>
  </si>
  <si>
    <t>Основное мероприятие "Реализация инициативных проектов"</t>
  </si>
  <si>
    <t>Муниципальная программа "Развитие коммунального комплекса в городе Сургуте на период до 2030 года"</t>
  </si>
  <si>
    <t>Основное мероприятие "Реконструкция, расширение, модернизация и капитальный ремонт объектов коммунального комплекса"</t>
  </si>
  <si>
    <t>Основное мероприятие "Возмещение недополученных доходов организациям, осуществляющим реализацию населению сжиженного газа по социально ориентированным розничным ценам"</t>
  </si>
  <si>
    <t>Основное мероприятие "Актуализация схем тепло-, водоснабжения и водоотведения муниципального образования городской округ Сургут"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</si>
  <si>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</si>
  <si>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Основное мероприятие "Реализация энергосберегающих мероприятий (проектов) в муниципальных учреждениях"</t>
  </si>
  <si>
    <t>Основное мероприятие "Реализация энергосберегающих мероприятий в жилищном фонде"</t>
  </si>
  <si>
    <t>Муниципальная программа "Развитие транспортной системы города Сургута на период до 2030 года"</t>
  </si>
  <si>
    <t>Подпрограмма "Дорожное хозяйство"</t>
  </si>
  <si>
    <t>Подпрограмма "Автомобильный транспорт"</t>
  </si>
  <si>
    <t>Муниципальная программа "Комфортное проживание в городе Сургуте на период до 2030 года"</t>
  </si>
  <si>
    <t>Подпрограмма "Комфортная среда"</t>
  </si>
  <si>
    <t>Подпрограмма "Обеспечение стабильной благополучной эпизоотической обстановки в городе Сургуте и защита населения от болезней, общих для человека и животных"</t>
  </si>
  <si>
    <t>Подпрограмма "Охрана окружающей среды"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</si>
  <si>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</si>
  <si>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Основное мероприятие "Организация похоронного дела"</t>
  </si>
  <si>
    <t>Основное мероприятие "Развитие общественной инфраструктуры и реализация приоритетных направлений развития"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</si>
  <si>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</si>
  <si>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Основное мероприятие "Осуществление организационно-методического, финансово-экономического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обороны"</t>
  </si>
  <si>
    <t>Основное мероприятие "Сбор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ситуаций"</t>
  </si>
  <si>
    <t>Основное мероприятие "Разработка и реализация плана основных мероприятий муниципального образования городской округ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объектах"</t>
  </si>
  <si>
    <t>Муниципальная программа "Профилактика правонарушений в городе Сургуте на период до 2030 года"</t>
  </si>
  <si>
    <t>Основное мероприятие "Осуществление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</t>
  </si>
  <si>
    <t>Основное мероприятие "Обеспечение бесперебойного функционирования и развития оборудования систем видеонаблюдения и фото-видеофиксации АПК "Безопасный город"</t>
  </si>
  <si>
    <t>Основное мероприятие "Реализация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прав"</t>
  </si>
  <si>
    <t>Основное мероприятие "Аренда помещения в целях предоставления для работы на обслуживаемом административном участке сотруднику, замещающему должность участкового уполномоченного Полиции УМВД России по городу Сургуту"</t>
  </si>
  <si>
    <t>Основное мероприятие "Материальное стимулирование граждан, являющихся членами народных дружин, участвующих в мероприятиях по охране общественного порядка на территории муниципального образования городской округ Сургут"</t>
  </si>
  <si>
    <t>Основное мероприятие "Проведение ежегодного конкурса народных дружинников"</t>
  </si>
  <si>
    <t>Основное мероприятие "Выплата компенсации за проезд в общественном транспорте гражданам, являющимся членами народных дружин"</t>
  </si>
  <si>
    <t>Муниципальная программа "Развитие агропромышленного комплекса в городе Сургуте на период до 2030 года"</t>
  </si>
  <si>
    <t>Основное мероприятие "Государственная поддержка развития животноводства"</t>
  </si>
  <si>
    <t>Основное мероприятие "Государственная поддержка развития рыбохозяйственного комплекса"</t>
  </si>
  <si>
    <t>Основное мероприятие "Государственная поддержка развития малых форм хозяйствования, предоставление субсидий на развитие материально-технической базы (за исключением личных подсобных хозяйств)"</t>
  </si>
  <si>
    <t>Муниципальная программа "Развитие муниципальной службы в городе Сургуте на период до 2030 года"</t>
  </si>
  <si>
    <t>Основное мероприятие "Внедрение института наставничества в рамках Школы муниципального служащего"</t>
  </si>
  <si>
    <t>Основное мероприятие "Организация дополнительного профессионального образования работников органов местного самоуправления (в т.ч. обучение в рамках Школы муниципального служащего)"</t>
  </si>
  <si>
    <t>Муниципальная программа "Развитие гражданского общества в городе Сургуте на период до 2030 года"</t>
  </si>
  <si>
    <t>Подпрограмма "Взаимодействие органов местного самоуправления с институтами гражданского общества в решении вопросов местного значения"</t>
  </si>
  <si>
    <t>Подпрограмма "Создание условий для расширения доступа населения к информации о деятельности органов местного самоуправления"</t>
  </si>
  <si>
    <t>Подпрограмма "Поддержка социально ориентированных некоммерческих организаций"</t>
  </si>
  <si>
    <t>Муниципальная программа "Развитие электронного муниципалитета на период до 2030 года"</t>
  </si>
  <si>
    <t>Основное мероприятие "Обеспечение деятельности МКУ "УИТС г. Сургута"</t>
  </si>
  <si>
    <t>Подпрограмма "Цифровая трансформация муниципального образования"</t>
  </si>
  <si>
    <t>Подпрограмма "Повышение эффективности системы муниципального управления за счёт использования современных информационно-телекоммуникационных технологий"</t>
  </si>
  <si>
    <t>Муниципальная программа "Улучшение условий и охраны труда в городе Сургуте на период до 2030 года"</t>
  </si>
  <si>
    <t>Основное мероприятие "Осуществление полномочий в сфере трудовых отношений и государственного управления охраной труда"</t>
  </si>
  <si>
    <t>Основное мероприятие "Реализация организационно-технических, санитарно-гигиенических, лечебно-профилактических и иных мероприятий охраны труда"</t>
  </si>
  <si>
    <t>Муниципальная программа "Развитие малого и среднего предпринимательства в городе Сургуте на период до 2030 года"</t>
  </si>
  <si>
    <t>Основное мероприятие "Популяризация предпринимательства"</t>
  </si>
  <si>
    <t>Основное мероприятие "Создание условий для развития туризма"</t>
  </si>
  <si>
    <t>Основное мероприятие "Региональный проект "Создание условий для легкого старта и комфортного ведения бизнеса"</t>
  </si>
  <si>
    <t>Основное мероприятие "Региональный проект "Акселерация субъектов малого и среднего предпринимательства"</t>
  </si>
  <si>
    <t>Муниципальная программа "Формирование комфортной городской среды на период до 2030 года"</t>
  </si>
  <si>
    <t>Подпрограмма "Благоустройство общественных территорий"</t>
  </si>
  <si>
    <t>Подпрограмма "Обеспечение благоустройства дворовых территорий многоквартирных домов"</t>
  </si>
  <si>
    <t>Подпрограмма "Декоративно-художественное и праздничное оформление города"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</si>
  <si>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</si>
  <si>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</si>
  <si>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Муниципальная программа "Развитие жилищной сферы на период до 2030 года"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</si>
  <si>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</si>
  <si>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</si>
  <si>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</si>
  <si>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"Адресная подпрограмма по переселению граждан из аварийного жилищного фонда на 2019-2025 годы"</t>
  </si>
  <si>
    <t>межбюджетные трансферты</t>
  </si>
  <si>
    <t>средства местного бюджета</t>
  </si>
  <si>
    <t>% исполнения</t>
  </si>
  <si>
    <t>№ /п</t>
  </si>
  <si>
    <t>Всего по муниципальным программам, в том числе: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</si>
  <si>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</si>
  <si>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</si>
  <si>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</si>
  <si>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</si>
  <si>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</si>
  <si>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</si>
  <si>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</si>
  <si>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</si>
  <si>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</si>
  <si>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</si>
  <si>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</si>
  <si>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</si>
  <si>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</si>
  <si>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</si>
  <si>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</si>
  <si>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</si>
  <si>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</si>
  <si>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</si>
  <si>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</si>
  <si>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</si>
  <si>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</si>
  <si>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</si>
  <si>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Наименование программы/подпрограммы/основного мероприятия</t>
  </si>
  <si>
    <t>Исполнено (кассовый расход)</t>
  </si>
  <si>
    <t>Уточненный план на 2023 год</t>
  </si>
  <si>
    <t>Информация о реализации муниципальных программ города Сургута
по состоянию на 01.07.2023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</si>
  <si>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"Информационно-организационного центра", подведомственных департаменту образования"</t>
  </si>
  <si>
    <t>Основное мероприятие "Финансовое обеспечение расходов на оказание дополнительной меры социальной поддержки студентов, заключивших с муниципальными образовательными учреждениями, подведомственными департаменту образования Администрации города, договор о целевом обучении"</t>
  </si>
  <si>
    <t>Подпрограмма "Подготовка спортивного резерва"</t>
  </si>
  <si>
    <t>Муниципальная программа "Управление муниципальным имуществом в городе Сургуте на период до 2030 года"</t>
  </si>
  <si>
    <t>Основное мероприятие "Организация изготовления и оформления технической, землеустроительной, оценочной документации на объекты муниципального имущества"</t>
  </si>
  <si>
    <t>Основное мероприятие "Организация содержания, ремонта, контроля сохранностью муниципального имущества и реализация иных функций в части управления и распоряжения имуществом"</t>
  </si>
  <si>
    <t>Основное мероприятие "Осуществление деятельности МКУ "Казна городского хозяйства" по организации управления и распоряжения объектами муниципального имущества"</t>
  </si>
  <si>
    <t>Основное мероприятие "Осуществление деятельности департамента имущественных и земельных отношений по организации управления и распоряжения объектами муниципального имущества"</t>
  </si>
  <si>
    <t>Основное мероприятие "Создание и поддержание в постоянной готовности резервов материальных ресурсов (запасов) для предупреждения и ликвидации чрезвычайных ситуаций"</t>
  </si>
  <si>
    <t>Основное мероприятие "Создание условий для деятельности народных дружин"</t>
  </si>
  <si>
    <t>Основное мероприятие "Издание и распространение информационных материалов профилактической направленности"</t>
  </si>
  <si>
    <t>Основное мероприятие "Муниципальное негосударственное пенсионное обеспечение"</t>
  </si>
  <si>
    <t>Основное мероприятие "Создание условий для развития потребительского рынка"</t>
  </si>
  <si>
    <t>Основное мероприятие "Финансовая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 в виде возмещения затрат на рекламу, по предоставленным консалтинговым услугам, на аренду (субаренду) нежилых помещений, по уплате страховых взносов, на приобретение оборудования и инструментов, на обучение, повышение квалификации, профессиональную переподготовку"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</si>
  <si>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</t>
  </si>
  <si>
    <t>Подпрограмма "Участие в профилактике терроризма, а также минимизации и (или) ликвидации последствий проявления терроризма"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</si>
</sst>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4" x14ac:knownFonts="1">
    <font>
      <sz val="10"/>
      <name val="Arial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0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/>
    <xf numFmtId="10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/>
    <xf numFmtId="10" fontId="1" fillId="3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/>
    <xf numFmtId="4" fontId="2" fillId="0" borderId="0" xfId="0" applyNumberFormat="1" applyFont="1" applyFill="1"/>
    <xf numFmtId="4" fontId="3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5"/>
  <sheetViews>
    <sheetView tabSelected="1" view="pageBreakPreview" zoomScale="87" zoomScaleNormal="87" zoomScaleSheetLayoutView="87" workbookViewId="0">
      <selection activeCell="D7" sqref="D7"/>
    </sheetView>
  </sheetViews>
  <sheetFormatPr defaultRowHeight="15.75" outlineLevelRow="1" x14ac:dyDescent="0.25"/>
  <cols>
    <col min="1" max="1" width="6.140625" style="17" customWidth="1"/>
    <col min="2" max="2" width="77" style="1" customWidth="1"/>
    <col min="3" max="3" width="21.140625" style="1" customWidth="1"/>
    <col min="4" max="4" width="20.42578125" style="1" customWidth="1"/>
    <col min="5" max="5" width="16.28515625" style="1" customWidth="1"/>
    <col min="6" max="7" width="10.28515625" style="17" customWidth="1"/>
    <col min="8" max="16384" width="9.140625" style="17"/>
  </cols>
  <sheetData>
    <row r="1" spans="1:5" ht="34.5" customHeight="1" x14ac:dyDescent="0.25">
      <c r="A1" s="28" t="s">
        <v>129</v>
      </c>
      <c r="B1" s="28"/>
      <c r="C1" s="28"/>
      <c r="D1" s="28"/>
      <c r="E1" s="28"/>
    </row>
    <row r="2" spans="1:5" x14ac:dyDescent="0.25">
      <c r="B2" s="15"/>
      <c r="C2" s="25"/>
      <c r="D2" s="22"/>
      <c r="E2" s="15"/>
    </row>
    <row r="3" spans="1:5" x14ac:dyDescent="0.25">
      <c r="B3" s="2"/>
      <c r="C3" s="25"/>
      <c r="D3" s="24"/>
      <c r="E3" s="16" t="s">
        <v>0</v>
      </c>
    </row>
    <row r="4" spans="1:5" ht="48" customHeight="1" x14ac:dyDescent="0.25">
      <c r="A4" s="3" t="s">
        <v>102</v>
      </c>
      <c r="B4" s="3" t="s">
        <v>126</v>
      </c>
      <c r="C4" s="3" t="s">
        <v>128</v>
      </c>
      <c r="D4" s="3" t="s">
        <v>127</v>
      </c>
      <c r="E4" s="3" t="s">
        <v>101</v>
      </c>
    </row>
    <row r="5" spans="1:5" x14ac:dyDescent="0.25">
      <c r="A5" s="20"/>
      <c r="B5" s="7" t="s">
        <v>103</v>
      </c>
      <c r="C5" s="8">
        <f>C6+C7</f>
        <v>39767767997.169998</v>
      </c>
      <c r="D5" s="8">
        <f>D6+D7</f>
        <v>15131771972.75</v>
      </c>
      <c r="E5" s="9">
        <f>D5/C5</f>
        <v>0.38050342613713761</v>
      </c>
    </row>
    <row r="6" spans="1:5" x14ac:dyDescent="0.25">
      <c r="A6" s="26"/>
      <c r="B6" s="6" t="s">
        <v>99</v>
      </c>
      <c r="C6" s="4">
        <f>C9+C24+C63+C93+C108+C129+C141+C156+C165+C174+C186+C195+C210+C240+C252+C264+C276+C288+C297+C318+C330+C342</f>
        <v>24501281260.049999</v>
      </c>
      <c r="D6" s="4">
        <f>D9+D24+D63+D93+D108+D129+D141+D156+D165+D174+D186+D195+D210+D240+D252+D264+D276+D288+D297+D318+D330+D342</f>
        <v>8924915948.1599979</v>
      </c>
      <c r="E6" s="5">
        <f t="shared" ref="E6:E71" si="0">D6/C6</f>
        <v>0.36426323396859717</v>
      </c>
    </row>
    <row r="7" spans="1:5" x14ac:dyDescent="0.25">
      <c r="A7" s="26"/>
      <c r="B7" s="6" t="s">
        <v>100</v>
      </c>
      <c r="C7" s="4">
        <f>C10+C25+C64+C94+C109+C130+C142+C157+C166+C175+C187+C196+C211+C241+C253+C265+C277+C289+C298+C319+C331+C343</f>
        <v>15266486737.119999</v>
      </c>
      <c r="D7" s="4">
        <f>D10+D25+D64+D94+D109+D130+D142+D157+D166+D175+D187+D196+D211+D241+D253+D265+D277+D289+D298+D319+D331+D343</f>
        <v>6206856024.5900011</v>
      </c>
      <c r="E7" s="5">
        <f t="shared" si="0"/>
        <v>0.40656741341137898</v>
      </c>
    </row>
    <row r="8" spans="1:5" ht="31.5" x14ac:dyDescent="0.25">
      <c r="A8" s="21" t="s">
        <v>104</v>
      </c>
      <c r="B8" s="10" t="s">
        <v>1</v>
      </c>
      <c r="C8" s="8">
        <v>894451686.29999995</v>
      </c>
      <c r="D8" s="8">
        <v>121619130.58</v>
      </c>
      <c r="E8" s="9">
        <f t="shared" si="0"/>
        <v>0.13597059790125862</v>
      </c>
    </row>
    <row r="9" spans="1:5" x14ac:dyDescent="0.25">
      <c r="A9" s="19"/>
      <c r="B9" s="6" t="s">
        <v>99</v>
      </c>
      <c r="C9" s="4">
        <f>C12+C15+C18+C21</f>
        <v>0</v>
      </c>
      <c r="D9" s="4">
        <f>D12+D15+D18+D21</f>
        <v>0</v>
      </c>
      <c r="E9" s="5"/>
    </row>
    <row r="10" spans="1:5" x14ac:dyDescent="0.25">
      <c r="A10" s="19"/>
      <c r="B10" s="6" t="s">
        <v>100</v>
      </c>
      <c r="C10" s="4">
        <f>C13+C16+C19+C22</f>
        <v>894451686.29999995</v>
      </c>
      <c r="D10" s="4">
        <f>D13+D16+D19+D22</f>
        <v>121619130.58</v>
      </c>
      <c r="E10" s="5">
        <f t="shared" si="0"/>
        <v>0.13597059790125862</v>
      </c>
    </row>
    <row r="11" spans="1:5" ht="31.5" outlineLevel="1" x14ac:dyDescent="0.25">
      <c r="A11" s="27"/>
      <c r="B11" s="11" t="s">
        <v>2</v>
      </c>
      <c r="C11" s="12">
        <v>159817338.59999999</v>
      </c>
      <c r="D11" s="12">
        <v>99250993.849999994</v>
      </c>
      <c r="E11" s="18">
        <f t="shared" si="0"/>
        <v>0.62102769774192701</v>
      </c>
    </row>
    <row r="12" spans="1:5" x14ac:dyDescent="0.25">
      <c r="A12" s="19"/>
      <c r="B12" s="6" t="s">
        <v>99</v>
      </c>
      <c r="C12" s="4">
        <v>0</v>
      </c>
      <c r="D12" s="4">
        <v>0</v>
      </c>
      <c r="E12" s="5"/>
    </row>
    <row r="13" spans="1:5" x14ac:dyDescent="0.25">
      <c r="A13" s="19"/>
      <c r="B13" s="6" t="s">
        <v>100</v>
      </c>
      <c r="C13" s="4">
        <v>159817338.59999999</v>
      </c>
      <c r="D13" s="4">
        <v>99250993.849999994</v>
      </c>
      <c r="E13" s="5">
        <f t="shared" si="0"/>
        <v>0.62102769774192701</v>
      </c>
    </row>
    <row r="14" spans="1:5" outlineLevel="1" x14ac:dyDescent="0.25">
      <c r="A14" s="27"/>
      <c r="B14" s="11" t="s">
        <v>3</v>
      </c>
      <c r="C14" s="12">
        <v>179650457.78999999</v>
      </c>
      <c r="D14" s="12">
        <v>20484074.48</v>
      </c>
      <c r="E14" s="18">
        <f t="shared" si="0"/>
        <v>0.11402183290812755</v>
      </c>
    </row>
    <row r="15" spans="1:5" x14ac:dyDescent="0.25">
      <c r="A15" s="19"/>
      <c r="B15" s="6" t="s">
        <v>99</v>
      </c>
      <c r="C15" s="4">
        <v>0</v>
      </c>
      <c r="D15" s="4">
        <v>0</v>
      </c>
      <c r="E15" s="5"/>
    </row>
    <row r="16" spans="1:5" x14ac:dyDescent="0.25">
      <c r="A16" s="19"/>
      <c r="B16" s="6" t="s">
        <v>100</v>
      </c>
      <c r="C16" s="4">
        <v>179650457.78999999</v>
      </c>
      <c r="D16" s="4">
        <v>20484074.48</v>
      </c>
      <c r="E16" s="5">
        <f t="shared" si="0"/>
        <v>0.11402183290812755</v>
      </c>
    </row>
    <row r="17" spans="1:7" ht="31.5" outlineLevel="1" x14ac:dyDescent="0.25">
      <c r="A17" s="27"/>
      <c r="B17" s="11" t="s">
        <v>4</v>
      </c>
      <c r="C17" s="12">
        <v>551079922.41999996</v>
      </c>
      <c r="D17" s="12">
        <v>0</v>
      </c>
      <c r="E17" s="18">
        <f t="shared" si="0"/>
        <v>0</v>
      </c>
    </row>
    <row r="18" spans="1:7" x14ac:dyDescent="0.25">
      <c r="A18" s="19"/>
      <c r="B18" s="6" t="s">
        <v>99</v>
      </c>
      <c r="C18" s="4">
        <v>0</v>
      </c>
      <c r="D18" s="4">
        <v>0</v>
      </c>
      <c r="E18" s="5"/>
    </row>
    <row r="19" spans="1:7" x14ac:dyDescent="0.25">
      <c r="A19" s="19"/>
      <c r="B19" s="6" t="s">
        <v>100</v>
      </c>
      <c r="C19" s="4">
        <v>551079922.41999996</v>
      </c>
      <c r="D19" s="4">
        <v>0</v>
      </c>
      <c r="E19" s="5">
        <f t="shared" si="0"/>
        <v>0</v>
      </c>
    </row>
    <row r="20" spans="1:7" ht="31.5" outlineLevel="1" x14ac:dyDescent="0.25">
      <c r="A20" s="27"/>
      <c r="B20" s="11" t="s">
        <v>5</v>
      </c>
      <c r="C20" s="12">
        <v>3903967.49</v>
      </c>
      <c r="D20" s="12">
        <v>1884062.25</v>
      </c>
      <c r="E20" s="18">
        <f t="shared" si="0"/>
        <v>0.48260193119589728</v>
      </c>
    </row>
    <row r="21" spans="1:7" x14ac:dyDescent="0.25">
      <c r="A21" s="19"/>
      <c r="B21" s="6" t="s">
        <v>99</v>
      </c>
      <c r="C21" s="4">
        <v>0</v>
      </c>
      <c r="D21" s="4">
        <v>0</v>
      </c>
      <c r="E21" s="5"/>
    </row>
    <row r="22" spans="1:7" x14ac:dyDescent="0.25">
      <c r="A22" s="19"/>
      <c r="B22" s="6" t="s">
        <v>100</v>
      </c>
      <c r="C22" s="4">
        <v>3903967.49</v>
      </c>
      <c r="D22" s="4">
        <v>1884062.25</v>
      </c>
      <c r="E22" s="5">
        <f t="shared" si="0"/>
        <v>0.48260193119589728</v>
      </c>
    </row>
    <row r="23" spans="1:7" ht="31.5" x14ac:dyDescent="0.25">
      <c r="A23" s="21" t="s">
        <v>105</v>
      </c>
      <c r="B23" s="10" t="s">
        <v>6</v>
      </c>
      <c r="C23" s="8">
        <v>20984111257.34</v>
      </c>
      <c r="D23" s="8">
        <v>9684490573.7299995</v>
      </c>
      <c r="E23" s="9">
        <f t="shared" si="0"/>
        <v>0.46151540348617226</v>
      </c>
      <c r="F23" s="23"/>
      <c r="G23" s="23"/>
    </row>
    <row r="24" spans="1:7" x14ac:dyDescent="0.25">
      <c r="A24" s="19"/>
      <c r="B24" s="6" t="s">
        <v>99</v>
      </c>
      <c r="C24" s="4">
        <f>C27+C30+C33+C36+C39+C42+C45+C48+C51+C54+C57+C60</f>
        <v>17408812592.580002</v>
      </c>
      <c r="D24" s="4">
        <f>D27+D30+D33+D36+D39+D42+D45+D48+D51+D54+D57+D60</f>
        <v>7863516256.8100004</v>
      </c>
      <c r="E24" s="5">
        <f t="shared" si="0"/>
        <v>0.45169745006971895</v>
      </c>
    </row>
    <row r="25" spans="1:7" x14ac:dyDescent="0.25">
      <c r="A25" s="19"/>
      <c r="B25" s="6" t="s">
        <v>100</v>
      </c>
      <c r="C25" s="4">
        <f>C28+C31+C34+C37+C40+C43+C46+C49+C52+C55+C58+C61</f>
        <v>3575298664.7599998</v>
      </c>
      <c r="D25" s="4">
        <f>D28+D31+D34+D37+D40+D43+D46+D49+D52+D55+D58+D61</f>
        <v>1820974316.9199998</v>
      </c>
      <c r="E25" s="5">
        <f t="shared" si="0"/>
        <v>0.50932089530546587</v>
      </c>
    </row>
    <row r="26" spans="1:7" ht="63" outlineLevel="1" x14ac:dyDescent="0.25">
      <c r="A26" s="27"/>
      <c r="B26" s="11" t="s">
        <v>7</v>
      </c>
      <c r="C26" s="12">
        <v>571521474.22000003</v>
      </c>
      <c r="D26" s="12">
        <v>287158542.5</v>
      </c>
      <c r="E26" s="18">
        <f t="shared" si="0"/>
        <v>0.50244576180082767</v>
      </c>
    </row>
    <row r="27" spans="1:7" x14ac:dyDescent="0.25">
      <c r="A27" s="19"/>
      <c r="B27" s="6" t="s">
        <v>99</v>
      </c>
      <c r="C27" s="4">
        <v>5509000</v>
      </c>
      <c r="D27" s="4">
        <v>2800000</v>
      </c>
      <c r="E27" s="5">
        <f t="shared" si="0"/>
        <v>0.50825921219822112</v>
      </c>
    </row>
    <row r="28" spans="1:7" x14ac:dyDescent="0.25">
      <c r="A28" s="19"/>
      <c r="B28" s="6" t="s">
        <v>100</v>
      </c>
      <c r="C28" s="4">
        <v>566012474.22000003</v>
      </c>
      <c r="D28" s="4">
        <v>284358542.5</v>
      </c>
      <c r="E28" s="5">
        <f t="shared" si="0"/>
        <v>0.50238917948206629</v>
      </c>
    </row>
    <row r="29" spans="1:7" ht="110.25" outlineLevel="1" x14ac:dyDescent="0.25">
      <c r="A29" s="27"/>
      <c r="B29" s="13" t="s">
        <v>8</v>
      </c>
      <c r="C29" s="12">
        <v>80455000</v>
      </c>
      <c r="D29" s="12">
        <v>41712500</v>
      </c>
      <c r="E29" s="18">
        <f t="shared" si="0"/>
        <v>0.51845752283885405</v>
      </c>
    </row>
    <row r="30" spans="1:7" x14ac:dyDescent="0.25">
      <c r="A30" s="19"/>
      <c r="B30" s="6" t="s">
        <v>99</v>
      </c>
      <c r="C30" s="4">
        <v>0</v>
      </c>
      <c r="D30" s="4">
        <v>0</v>
      </c>
      <c r="E30" s="5"/>
    </row>
    <row r="31" spans="1:7" x14ac:dyDescent="0.25">
      <c r="A31" s="19"/>
      <c r="B31" s="6" t="s">
        <v>100</v>
      </c>
      <c r="C31" s="4">
        <v>80455000</v>
      </c>
      <c r="D31" s="4">
        <v>41712500</v>
      </c>
      <c r="E31" s="5">
        <f t="shared" si="0"/>
        <v>0.51845752283885405</v>
      </c>
    </row>
    <row r="32" spans="1:7" ht="94.5" outlineLevel="1" x14ac:dyDescent="0.25">
      <c r="A32" s="27"/>
      <c r="B32" s="13" t="s">
        <v>9</v>
      </c>
      <c r="C32" s="12">
        <v>4230600</v>
      </c>
      <c r="D32" s="12">
        <v>1145900</v>
      </c>
      <c r="E32" s="18">
        <f t="shared" si="0"/>
        <v>0.27085992530610314</v>
      </c>
    </row>
    <row r="33" spans="1:5" x14ac:dyDescent="0.25">
      <c r="A33" s="19"/>
      <c r="B33" s="6" t="s">
        <v>99</v>
      </c>
      <c r="C33" s="4">
        <v>0</v>
      </c>
      <c r="D33" s="4">
        <v>0</v>
      </c>
      <c r="E33" s="5"/>
    </row>
    <row r="34" spans="1:5" x14ac:dyDescent="0.25">
      <c r="A34" s="19"/>
      <c r="B34" s="6" t="s">
        <v>100</v>
      </c>
      <c r="C34" s="4">
        <v>4230600</v>
      </c>
      <c r="D34" s="4">
        <v>1145900</v>
      </c>
      <c r="E34" s="5">
        <f t="shared" si="0"/>
        <v>0.27085992530610314</v>
      </c>
    </row>
    <row r="35" spans="1:5" ht="63" outlineLevel="1" x14ac:dyDescent="0.25">
      <c r="A35" s="27"/>
      <c r="B35" s="11" t="s">
        <v>10</v>
      </c>
      <c r="C35" s="12">
        <v>831960</v>
      </c>
      <c r="D35" s="12">
        <v>415980</v>
      </c>
      <c r="E35" s="18">
        <f t="shared" si="0"/>
        <v>0.5</v>
      </c>
    </row>
    <row r="36" spans="1:5" x14ac:dyDescent="0.25">
      <c r="A36" s="19"/>
      <c r="B36" s="6" t="s">
        <v>99</v>
      </c>
      <c r="C36" s="4">
        <v>0</v>
      </c>
      <c r="D36" s="4">
        <v>0</v>
      </c>
      <c r="E36" s="5"/>
    </row>
    <row r="37" spans="1:5" x14ac:dyDescent="0.25">
      <c r="A37" s="19"/>
      <c r="B37" s="6" t="s">
        <v>100</v>
      </c>
      <c r="C37" s="4">
        <v>831960</v>
      </c>
      <c r="D37" s="4">
        <v>415980</v>
      </c>
      <c r="E37" s="5">
        <f t="shared" si="0"/>
        <v>0.5</v>
      </c>
    </row>
    <row r="38" spans="1:5" ht="63" outlineLevel="1" x14ac:dyDescent="0.25">
      <c r="A38" s="27"/>
      <c r="B38" s="11" t="s">
        <v>11</v>
      </c>
      <c r="C38" s="12">
        <v>394707.99</v>
      </c>
      <c r="D38" s="12">
        <v>394707.99</v>
      </c>
      <c r="E38" s="18">
        <f t="shared" si="0"/>
        <v>1</v>
      </c>
    </row>
    <row r="39" spans="1:5" x14ac:dyDescent="0.25">
      <c r="A39" s="19"/>
      <c r="B39" s="6" t="s">
        <v>99</v>
      </c>
      <c r="C39" s="4">
        <v>0</v>
      </c>
      <c r="D39" s="4">
        <v>0</v>
      </c>
      <c r="E39" s="5"/>
    </row>
    <row r="40" spans="1:5" x14ac:dyDescent="0.25">
      <c r="A40" s="19"/>
      <c r="B40" s="6" t="s">
        <v>100</v>
      </c>
      <c r="C40" s="4">
        <v>394707.99</v>
      </c>
      <c r="D40" s="4">
        <v>394707.99</v>
      </c>
      <c r="E40" s="5">
        <f t="shared" si="0"/>
        <v>1</v>
      </c>
    </row>
    <row r="41" spans="1:5" ht="78.75" outlineLevel="1" x14ac:dyDescent="0.25">
      <c r="A41" s="27"/>
      <c r="B41" s="13" t="s">
        <v>12</v>
      </c>
      <c r="C41" s="12">
        <v>222302428.75</v>
      </c>
      <c r="D41" s="12">
        <v>131142720.31999999</v>
      </c>
      <c r="E41" s="18">
        <f t="shared" si="0"/>
        <v>0.58992931861973641</v>
      </c>
    </row>
    <row r="42" spans="1:5" x14ac:dyDescent="0.25">
      <c r="A42" s="19"/>
      <c r="B42" s="6" t="s">
        <v>99</v>
      </c>
      <c r="C42" s="4">
        <v>222302428.75</v>
      </c>
      <c r="D42" s="4">
        <v>131142720.31999999</v>
      </c>
      <c r="E42" s="5">
        <f t="shared" si="0"/>
        <v>0.58992931861973641</v>
      </c>
    </row>
    <row r="43" spans="1:5" x14ac:dyDescent="0.25">
      <c r="A43" s="19"/>
      <c r="B43" s="6" t="s">
        <v>100</v>
      </c>
      <c r="C43" s="4">
        <v>0</v>
      </c>
      <c r="D43" s="4">
        <v>0</v>
      </c>
      <c r="E43" s="5"/>
    </row>
    <row r="44" spans="1:5" ht="63" outlineLevel="1" x14ac:dyDescent="0.25">
      <c r="A44" s="27"/>
      <c r="B44" s="11" t="s">
        <v>130</v>
      </c>
      <c r="C44" s="12">
        <v>1192348.22</v>
      </c>
      <c r="D44" s="12">
        <v>394707.99</v>
      </c>
      <c r="E44" s="18">
        <f t="shared" si="0"/>
        <v>0.3310341587963288</v>
      </c>
    </row>
    <row r="45" spans="1:5" x14ac:dyDescent="0.25">
      <c r="A45" s="19"/>
      <c r="B45" s="6" t="s">
        <v>99</v>
      </c>
      <c r="C45" s="4">
        <v>0</v>
      </c>
      <c r="D45" s="4">
        <v>0</v>
      </c>
      <c r="E45" s="5"/>
    </row>
    <row r="46" spans="1:5" x14ac:dyDescent="0.25">
      <c r="A46" s="19"/>
      <c r="B46" s="6" t="s">
        <v>100</v>
      </c>
      <c r="C46" s="4">
        <v>1192348.22</v>
      </c>
      <c r="D46" s="4">
        <v>394707.99</v>
      </c>
      <c r="E46" s="5">
        <f t="shared" si="0"/>
        <v>0.3310341587963288</v>
      </c>
    </row>
    <row r="47" spans="1:5" ht="78.75" outlineLevel="1" x14ac:dyDescent="0.25">
      <c r="A47" s="27"/>
      <c r="B47" s="11" t="s">
        <v>131</v>
      </c>
      <c r="C47" s="12">
        <v>40000</v>
      </c>
      <c r="D47" s="12">
        <v>0</v>
      </c>
      <c r="E47" s="18">
        <f t="shared" si="0"/>
        <v>0</v>
      </c>
    </row>
    <row r="48" spans="1:5" x14ac:dyDescent="0.25">
      <c r="A48" s="19"/>
      <c r="B48" s="6" t="s">
        <v>99</v>
      </c>
      <c r="C48" s="4">
        <v>0</v>
      </c>
      <c r="D48" s="4">
        <v>0</v>
      </c>
      <c r="E48" s="5"/>
    </row>
    <row r="49" spans="1:7" x14ac:dyDescent="0.25">
      <c r="A49" s="19"/>
      <c r="B49" s="6" t="s">
        <v>100</v>
      </c>
      <c r="C49" s="4">
        <v>40000</v>
      </c>
      <c r="D49" s="4">
        <v>0</v>
      </c>
      <c r="E49" s="5">
        <f t="shared" si="0"/>
        <v>0</v>
      </c>
    </row>
    <row r="50" spans="1:7" ht="31.5" outlineLevel="1" x14ac:dyDescent="0.25">
      <c r="A50" s="27"/>
      <c r="B50" s="11" t="s">
        <v>13</v>
      </c>
      <c r="C50" s="12">
        <v>8733851256.5</v>
      </c>
      <c r="D50" s="12">
        <v>3347059023.4499998</v>
      </c>
      <c r="E50" s="18">
        <f t="shared" ref="E50:E56" si="1">D50/C50</f>
        <v>0.38322830617924891</v>
      </c>
    </row>
    <row r="51" spans="1:7" x14ac:dyDescent="0.25">
      <c r="A51" s="19"/>
      <c r="B51" s="6" t="s">
        <v>99</v>
      </c>
      <c r="C51" s="4">
        <v>7587983340.25</v>
      </c>
      <c r="D51" s="4">
        <v>2817935179.21</v>
      </c>
      <c r="E51" s="5">
        <f t="shared" si="0"/>
        <v>0.37136812942938774</v>
      </c>
    </row>
    <row r="52" spans="1:7" x14ac:dyDescent="0.25">
      <c r="A52" s="19"/>
      <c r="B52" s="6" t="s">
        <v>100</v>
      </c>
      <c r="C52" s="4">
        <v>1145867916.25</v>
      </c>
      <c r="D52" s="4">
        <v>529123844.24000001</v>
      </c>
      <c r="E52" s="5">
        <f t="shared" si="0"/>
        <v>0.46176687272266581</v>
      </c>
    </row>
    <row r="53" spans="1:7" ht="31.5" outlineLevel="1" x14ac:dyDescent="0.25">
      <c r="A53" s="27"/>
      <c r="B53" s="11" t="s">
        <v>14</v>
      </c>
      <c r="C53" s="12">
        <v>10806008508.18</v>
      </c>
      <c r="D53" s="12">
        <v>5645588505.54</v>
      </c>
      <c r="E53" s="18">
        <f t="shared" si="1"/>
        <v>0.52244901540345512</v>
      </c>
    </row>
    <row r="54" spans="1:7" x14ac:dyDescent="0.25">
      <c r="A54" s="19"/>
      <c r="B54" s="6" t="s">
        <v>99</v>
      </c>
      <c r="C54" s="4">
        <v>9436303731</v>
      </c>
      <c r="D54" s="4">
        <v>4891721414.8899994</v>
      </c>
      <c r="E54" s="5">
        <f t="shared" si="0"/>
        <v>0.51839380697547832</v>
      </c>
    </row>
    <row r="55" spans="1:7" x14ac:dyDescent="0.25">
      <c r="A55" s="19"/>
      <c r="B55" s="6" t="s">
        <v>100</v>
      </c>
      <c r="C55" s="4">
        <v>1369704777.1800001</v>
      </c>
      <c r="D55" s="4">
        <v>753867090.64999998</v>
      </c>
      <c r="E55" s="5">
        <f t="shared" si="0"/>
        <v>0.55038655278847026</v>
      </c>
    </row>
    <row r="56" spans="1:7" ht="31.5" x14ac:dyDescent="0.25">
      <c r="A56" s="27"/>
      <c r="B56" s="11" t="s">
        <v>15</v>
      </c>
      <c r="C56" s="12">
        <v>363282397.44999999</v>
      </c>
      <c r="D56" s="12">
        <v>200176239.34</v>
      </c>
      <c r="E56" s="18">
        <f t="shared" si="1"/>
        <v>0.55102102591566127</v>
      </c>
    </row>
    <row r="57" spans="1:7" x14ac:dyDescent="0.25">
      <c r="A57" s="19"/>
      <c r="B57" s="6" t="s">
        <v>99</v>
      </c>
      <c r="C57" s="4">
        <v>0</v>
      </c>
      <c r="D57" s="4">
        <v>0</v>
      </c>
      <c r="E57" s="5"/>
    </row>
    <row r="58" spans="1:7" x14ac:dyDescent="0.25">
      <c r="A58" s="19"/>
      <c r="B58" s="6" t="s">
        <v>100</v>
      </c>
      <c r="C58" s="4">
        <v>363282397.44999999</v>
      </c>
      <c r="D58" s="4">
        <v>200176239.34</v>
      </c>
      <c r="E58" s="5">
        <f t="shared" si="0"/>
        <v>0.55102102591566127</v>
      </c>
    </row>
    <row r="59" spans="1:7" outlineLevel="1" x14ac:dyDescent="0.25">
      <c r="A59" s="27"/>
      <c r="B59" s="11" t="s">
        <v>16</v>
      </c>
      <c r="C59" s="12">
        <v>200000576.03</v>
      </c>
      <c r="D59" s="12">
        <v>29301746.600000001</v>
      </c>
      <c r="E59" s="18">
        <f>D59/C59</f>
        <v>0.14650831103408798</v>
      </c>
    </row>
    <row r="60" spans="1:7" x14ac:dyDescent="0.25">
      <c r="A60" s="19"/>
      <c r="B60" s="6" t="s">
        <v>99</v>
      </c>
      <c r="C60" s="4">
        <v>156714092.58000001</v>
      </c>
      <c r="D60" s="4">
        <v>19916942.390000001</v>
      </c>
      <c r="E60" s="5">
        <f t="shared" si="0"/>
        <v>0.12709094671771604</v>
      </c>
    </row>
    <row r="61" spans="1:7" x14ac:dyDescent="0.25">
      <c r="A61" s="19"/>
      <c r="B61" s="6" t="s">
        <v>100</v>
      </c>
      <c r="C61" s="4">
        <v>43286483.450000003</v>
      </c>
      <c r="D61" s="4">
        <v>9384804.2100000009</v>
      </c>
      <c r="E61" s="5">
        <f t="shared" si="0"/>
        <v>0.21680680577437852</v>
      </c>
    </row>
    <row r="62" spans="1:7" ht="31.5" outlineLevel="1" x14ac:dyDescent="0.25">
      <c r="A62" s="21" t="s">
        <v>106</v>
      </c>
      <c r="B62" s="10" t="s">
        <v>17</v>
      </c>
      <c r="C62" s="8">
        <v>2095037732.1500001</v>
      </c>
      <c r="D62" s="8">
        <v>1018602406.01</v>
      </c>
      <c r="E62" s="9">
        <f t="shared" si="0"/>
        <v>0.48619764235209023</v>
      </c>
      <c r="F62" s="23"/>
      <c r="G62" s="23"/>
    </row>
    <row r="63" spans="1:7" x14ac:dyDescent="0.25">
      <c r="A63" s="19"/>
      <c r="B63" s="6" t="s">
        <v>99</v>
      </c>
      <c r="C63" s="4">
        <f>C66+C69+C72+C75+C78+C81+C84+C87+C90</f>
        <v>148545257.41999999</v>
      </c>
      <c r="D63" s="4">
        <f>D66+D69+D72+D75+D78+D81+D84+D87+D90</f>
        <v>12528375.41</v>
      </c>
      <c r="E63" s="5">
        <f t="shared" si="0"/>
        <v>8.4340460460322925E-2</v>
      </c>
    </row>
    <row r="64" spans="1:7" x14ac:dyDescent="0.25">
      <c r="A64" s="19"/>
      <c r="B64" s="6" t="s">
        <v>100</v>
      </c>
      <c r="C64" s="4">
        <f>C67+C70+C73+C76+C79+C82+C85+C88+C91</f>
        <v>1946492474.7300003</v>
      </c>
      <c r="D64" s="4">
        <f>D67+D70+D73+D76+D79+D82+D85+D88+D91</f>
        <v>1006074030.6</v>
      </c>
      <c r="E64" s="5">
        <f t="shared" si="0"/>
        <v>0.51686510154094145</v>
      </c>
    </row>
    <row r="65" spans="1:5" ht="31.5" outlineLevel="1" x14ac:dyDescent="0.25">
      <c r="A65" s="27"/>
      <c r="B65" s="11" t="s">
        <v>27</v>
      </c>
      <c r="C65" s="12">
        <v>43589507.909999996</v>
      </c>
      <c r="D65" s="12">
        <v>25042585.460000001</v>
      </c>
      <c r="E65" s="18">
        <f t="shared" si="0"/>
        <v>0.57450947855859846</v>
      </c>
    </row>
    <row r="66" spans="1:5" x14ac:dyDescent="0.25">
      <c r="A66" s="19"/>
      <c r="B66" s="6" t="s">
        <v>99</v>
      </c>
      <c r="C66" s="4">
        <v>0</v>
      </c>
      <c r="D66" s="4">
        <v>0</v>
      </c>
      <c r="E66" s="5"/>
    </row>
    <row r="67" spans="1:5" x14ac:dyDescent="0.25">
      <c r="A67" s="19"/>
      <c r="B67" s="6" t="s">
        <v>100</v>
      </c>
      <c r="C67" s="4">
        <v>43589507.909999996</v>
      </c>
      <c r="D67" s="4">
        <v>25042585.460000001</v>
      </c>
      <c r="E67" s="5">
        <f t="shared" si="0"/>
        <v>0.57450947855859846</v>
      </c>
    </row>
    <row r="68" spans="1:5" ht="47.25" outlineLevel="1" x14ac:dyDescent="0.25">
      <c r="A68" s="27"/>
      <c r="B68" s="11" t="s">
        <v>18</v>
      </c>
      <c r="C68" s="12">
        <v>35818698.43</v>
      </c>
      <c r="D68" s="12">
        <v>17348840.59</v>
      </c>
      <c r="E68" s="18">
        <f t="shared" si="0"/>
        <v>0.48435150774405178</v>
      </c>
    </row>
    <row r="69" spans="1:5" x14ac:dyDescent="0.25">
      <c r="A69" s="19"/>
      <c r="B69" s="6" t="s">
        <v>99</v>
      </c>
      <c r="C69" s="4">
        <v>0</v>
      </c>
      <c r="D69" s="4">
        <v>0</v>
      </c>
      <c r="E69" s="5"/>
    </row>
    <row r="70" spans="1:5" x14ac:dyDescent="0.25">
      <c r="A70" s="19"/>
      <c r="B70" s="6" t="s">
        <v>100</v>
      </c>
      <c r="C70" s="4">
        <v>35818698.43</v>
      </c>
      <c r="D70" s="4">
        <v>17348840.59</v>
      </c>
      <c r="E70" s="5">
        <f t="shared" si="0"/>
        <v>0.48435150774405178</v>
      </c>
    </row>
    <row r="71" spans="1:5" ht="31.5" outlineLevel="1" x14ac:dyDescent="0.25">
      <c r="A71" s="27"/>
      <c r="B71" s="11" t="s">
        <v>19</v>
      </c>
      <c r="C71" s="12">
        <v>1823150</v>
      </c>
      <c r="D71" s="12">
        <v>1208460.43</v>
      </c>
      <c r="E71" s="18">
        <f t="shared" si="0"/>
        <v>0.66284202067849596</v>
      </c>
    </row>
    <row r="72" spans="1:5" x14ac:dyDescent="0.25">
      <c r="A72" s="19"/>
      <c r="B72" s="6" t="s">
        <v>99</v>
      </c>
      <c r="C72" s="4">
        <v>0</v>
      </c>
      <c r="D72" s="4">
        <v>0</v>
      </c>
      <c r="E72" s="5"/>
    </row>
    <row r="73" spans="1:5" x14ac:dyDescent="0.25">
      <c r="A73" s="19"/>
      <c r="B73" s="6" t="s">
        <v>100</v>
      </c>
      <c r="C73" s="4">
        <v>1823150</v>
      </c>
      <c r="D73" s="4">
        <v>1208460.43</v>
      </c>
      <c r="E73" s="5">
        <f t="shared" ref="E73" si="2">D73/C73</f>
        <v>0.66284202067849596</v>
      </c>
    </row>
    <row r="74" spans="1:5" outlineLevel="1" x14ac:dyDescent="0.25">
      <c r="A74" s="27"/>
      <c r="B74" s="11" t="s">
        <v>20</v>
      </c>
      <c r="C74" s="12">
        <v>273516293.87</v>
      </c>
      <c r="D74" s="12">
        <v>124564118.92</v>
      </c>
      <c r="E74" s="18">
        <f t="shared" ref="E74:E135" si="3">D74/C74</f>
        <v>0.45541754444510091</v>
      </c>
    </row>
    <row r="75" spans="1:5" x14ac:dyDescent="0.25">
      <c r="A75" s="19"/>
      <c r="B75" s="6" t="s">
        <v>99</v>
      </c>
      <c r="C75" s="4">
        <v>2192600</v>
      </c>
      <c r="D75" s="4">
        <v>1655800</v>
      </c>
      <c r="E75" s="5">
        <f t="shared" si="3"/>
        <v>0.75517650278208515</v>
      </c>
    </row>
    <row r="76" spans="1:5" x14ac:dyDescent="0.25">
      <c r="A76" s="19"/>
      <c r="B76" s="6" t="s">
        <v>100</v>
      </c>
      <c r="C76" s="4">
        <v>271323693.87</v>
      </c>
      <c r="D76" s="4">
        <v>122908318.92</v>
      </c>
      <c r="E76" s="5">
        <f t="shared" si="3"/>
        <v>0.45299515559039</v>
      </c>
    </row>
    <row r="77" spans="1:5" outlineLevel="1" x14ac:dyDescent="0.25">
      <c r="A77" s="27"/>
      <c r="B77" s="11" t="s">
        <v>21</v>
      </c>
      <c r="C77" s="12">
        <v>172938053.55000001</v>
      </c>
      <c r="D77" s="12">
        <v>88675439</v>
      </c>
      <c r="E77" s="18">
        <f t="shared" si="3"/>
        <v>0.51275839631421594</v>
      </c>
    </row>
    <row r="78" spans="1:5" x14ac:dyDescent="0.25">
      <c r="A78" s="19"/>
      <c r="B78" s="6" t="s">
        <v>99</v>
      </c>
      <c r="C78" s="4">
        <v>330000</v>
      </c>
      <c r="D78" s="4">
        <v>288000</v>
      </c>
      <c r="E78" s="5">
        <f t="shared" si="3"/>
        <v>0.87272727272727268</v>
      </c>
    </row>
    <row r="79" spans="1:5" x14ac:dyDescent="0.25">
      <c r="A79" s="19"/>
      <c r="B79" s="6" t="s">
        <v>100</v>
      </c>
      <c r="C79" s="4">
        <v>172608053.55000001</v>
      </c>
      <c r="D79" s="4">
        <v>88387439</v>
      </c>
      <c r="E79" s="5">
        <f t="shared" si="3"/>
        <v>0.51207019129264719</v>
      </c>
    </row>
    <row r="80" spans="1:5" ht="31.5" outlineLevel="1" x14ac:dyDescent="0.25">
      <c r="A80" s="27"/>
      <c r="B80" s="11" t="s">
        <v>22</v>
      </c>
      <c r="C80" s="12">
        <v>697944687.76999998</v>
      </c>
      <c r="D80" s="12">
        <v>323779522.44999999</v>
      </c>
      <c r="E80" s="18">
        <f t="shared" si="3"/>
        <v>0.46390427224900377</v>
      </c>
    </row>
    <row r="81" spans="1:7" x14ac:dyDescent="0.25">
      <c r="A81" s="19"/>
      <c r="B81" s="6" t="s">
        <v>99</v>
      </c>
      <c r="C81" s="4">
        <v>95259000</v>
      </c>
      <c r="D81" s="4">
        <v>6822205.79</v>
      </c>
      <c r="E81" s="5">
        <f t="shared" si="3"/>
        <v>7.1617440766751694E-2</v>
      </c>
    </row>
    <row r="82" spans="1:7" x14ac:dyDescent="0.25">
      <c r="A82" s="19"/>
      <c r="B82" s="6" t="s">
        <v>100</v>
      </c>
      <c r="C82" s="4">
        <v>602685687.76999998</v>
      </c>
      <c r="D82" s="4">
        <v>316957316.66000003</v>
      </c>
      <c r="E82" s="5">
        <f t="shared" si="3"/>
        <v>0.52590815261065049</v>
      </c>
    </row>
    <row r="83" spans="1:7" ht="31.5" outlineLevel="1" x14ac:dyDescent="0.25">
      <c r="A83" s="27"/>
      <c r="B83" s="11" t="s">
        <v>23</v>
      </c>
      <c r="C83" s="12">
        <v>808445333.08000004</v>
      </c>
      <c r="D83" s="12">
        <v>434670147.69</v>
      </c>
      <c r="E83" s="18">
        <f t="shared" si="3"/>
        <v>0.53766176871106641</v>
      </c>
    </row>
    <row r="84" spans="1:7" x14ac:dyDescent="0.25">
      <c r="A84" s="19"/>
      <c r="B84" s="6" t="s">
        <v>99</v>
      </c>
      <c r="C84" s="4">
        <v>9869950</v>
      </c>
      <c r="D84" s="4">
        <v>2129300</v>
      </c>
      <c r="E84" s="5">
        <f t="shared" si="3"/>
        <v>0.215735642024529</v>
      </c>
    </row>
    <row r="85" spans="1:7" x14ac:dyDescent="0.25">
      <c r="A85" s="19"/>
      <c r="B85" s="6" t="s">
        <v>100</v>
      </c>
      <c r="C85" s="4">
        <v>798575383.08000004</v>
      </c>
      <c r="D85" s="4">
        <v>432540847.69</v>
      </c>
      <c r="E85" s="5">
        <f t="shared" si="3"/>
        <v>0.54164059756230765</v>
      </c>
    </row>
    <row r="86" spans="1:7" x14ac:dyDescent="0.25">
      <c r="A86" s="27"/>
      <c r="B86" s="11" t="s">
        <v>24</v>
      </c>
      <c r="C86" s="12">
        <v>57260035.439999998</v>
      </c>
      <c r="D86" s="12">
        <v>81490</v>
      </c>
      <c r="E86" s="18">
        <f t="shared" si="3"/>
        <v>1.4231566462334694E-3</v>
      </c>
    </row>
    <row r="87" spans="1:7" x14ac:dyDescent="0.25">
      <c r="A87" s="19"/>
      <c r="B87" s="6" t="s">
        <v>99</v>
      </c>
      <c r="C87" s="4">
        <v>39041300</v>
      </c>
      <c r="D87" s="4">
        <v>0</v>
      </c>
      <c r="E87" s="5">
        <f t="shared" si="3"/>
        <v>0</v>
      </c>
    </row>
    <row r="88" spans="1:7" x14ac:dyDescent="0.25">
      <c r="A88" s="19"/>
      <c r="B88" s="6" t="s">
        <v>100</v>
      </c>
      <c r="C88" s="4">
        <v>18218735.440000001</v>
      </c>
      <c r="D88" s="4">
        <v>81490</v>
      </c>
      <c r="E88" s="5">
        <f t="shared" si="3"/>
        <v>4.4728680686083886E-3</v>
      </c>
    </row>
    <row r="89" spans="1:7" outlineLevel="1" x14ac:dyDescent="0.25">
      <c r="A89" s="27"/>
      <c r="B89" s="11" t="s">
        <v>25</v>
      </c>
      <c r="C89" s="12">
        <v>3701972.1</v>
      </c>
      <c r="D89" s="12">
        <v>3231801.47</v>
      </c>
      <c r="E89" s="18">
        <f t="shared" si="3"/>
        <v>0.87299455066125431</v>
      </c>
    </row>
    <row r="90" spans="1:7" x14ac:dyDescent="0.25">
      <c r="A90" s="19"/>
      <c r="B90" s="6" t="s">
        <v>99</v>
      </c>
      <c r="C90" s="4">
        <v>1852407.42</v>
      </c>
      <c r="D90" s="4">
        <v>1633069.62</v>
      </c>
      <c r="E90" s="5">
        <f t="shared" si="3"/>
        <v>0.88159311087190539</v>
      </c>
    </row>
    <row r="91" spans="1:7" x14ac:dyDescent="0.25">
      <c r="A91" s="19"/>
      <c r="B91" s="6" t="s">
        <v>100</v>
      </c>
      <c r="C91" s="4">
        <v>1849564.68</v>
      </c>
      <c r="D91" s="4">
        <v>1598731.85</v>
      </c>
      <c r="E91" s="5">
        <f t="shared" si="3"/>
        <v>0.86438277465376345</v>
      </c>
    </row>
    <row r="92" spans="1:7" ht="31.5" outlineLevel="1" x14ac:dyDescent="0.25">
      <c r="A92" s="21" t="s">
        <v>107</v>
      </c>
      <c r="B92" s="10" t="s">
        <v>26</v>
      </c>
      <c r="C92" s="8">
        <v>2084525973.6900001</v>
      </c>
      <c r="D92" s="8">
        <v>640794429.73000002</v>
      </c>
      <c r="E92" s="9">
        <f t="shared" si="3"/>
        <v>0.30740534673965914</v>
      </c>
      <c r="F92" s="23"/>
      <c r="G92" s="23"/>
    </row>
    <row r="93" spans="1:7" x14ac:dyDescent="0.25">
      <c r="A93" s="19"/>
      <c r="B93" s="6" t="s">
        <v>99</v>
      </c>
      <c r="C93" s="4">
        <f>C96+C99+C102+C105</f>
        <v>675600300</v>
      </c>
      <c r="D93" s="4">
        <f>D96+D99+D102+D105</f>
        <v>10593346.199999999</v>
      </c>
      <c r="E93" s="5">
        <f t="shared" si="3"/>
        <v>1.5679901563098772E-2</v>
      </c>
    </row>
    <row r="94" spans="1:7" x14ac:dyDescent="0.25">
      <c r="A94" s="19"/>
      <c r="B94" s="6" t="s">
        <v>100</v>
      </c>
      <c r="C94" s="4">
        <f>C97+C100+C103+C106</f>
        <v>1408925673.6900001</v>
      </c>
      <c r="D94" s="4">
        <f>D97+D100+D103+D106</f>
        <v>630201083.52999997</v>
      </c>
      <c r="E94" s="5">
        <f t="shared" si="3"/>
        <v>0.44729192980030857</v>
      </c>
    </row>
    <row r="95" spans="1:7" ht="31.5" outlineLevel="1" x14ac:dyDescent="0.25">
      <c r="A95" s="27"/>
      <c r="B95" s="11" t="s">
        <v>27</v>
      </c>
      <c r="C95" s="12">
        <v>31215994.09</v>
      </c>
      <c r="D95" s="12">
        <v>19201350.350000001</v>
      </c>
      <c r="E95" s="18">
        <f t="shared" si="3"/>
        <v>0.61511257000625608</v>
      </c>
    </row>
    <row r="96" spans="1:7" x14ac:dyDescent="0.25">
      <c r="A96" s="19"/>
      <c r="B96" s="6" t="s">
        <v>99</v>
      </c>
      <c r="C96" s="4">
        <v>0</v>
      </c>
      <c r="D96" s="4">
        <v>0</v>
      </c>
      <c r="E96" s="5"/>
    </row>
    <row r="97" spans="1:7" x14ac:dyDescent="0.25">
      <c r="A97" s="19"/>
      <c r="B97" s="6" t="s">
        <v>100</v>
      </c>
      <c r="C97" s="4">
        <v>31215994.09</v>
      </c>
      <c r="D97" s="4">
        <v>19201350.350000001</v>
      </c>
      <c r="E97" s="5">
        <f t="shared" si="3"/>
        <v>0.61511257000625608</v>
      </c>
    </row>
    <row r="98" spans="1:7" ht="63" outlineLevel="1" x14ac:dyDescent="0.25">
      <c r="A98" s="27"/>
      <c r="B98" s="11" t="s">
        <v>28</v>
      </c>
      <c r="C98" s="12">
        <v>165492362.53999999</v>
      </c>
      <c r="D98" s="12">
        <v>64210570.530000001</v>
      </c>
      <c r="E98" s="18">
        <f t="shared" si="3"/>
        <v>0.38799718334119571</v>
      </c>
    </row>
    <row r="99" spans="1:7" x14ac:dyDescent="0.25">
      <c r="A99" s="19"/>
      <c r="B99" s="6" t="s">
        <v>99</v>
      </c>
      <c r="C99" s="4">
        <v>0</v>
      </c>
      <c r="D99" s="4">
        <v>0</v>
      </c>
      <c r="E99" s="5"/>
    </row>
    <row r="100" spans="1:7" x14ac:dyDescent="0.25">
      <c r="A100" s="19"/>
      <c r="B100" s="6" t="s">
        <v>100</v>
      </c>
      <c r="C100" s="4">
        <v>165492362.53999999</v>
      </c>
      <c r="D100" s="4">
        <v>64210570.530000001</v>
      </c>
      <c r="E100" s="5">
        <f t="shared" si="3"/>
        <v>0.38799718334119571</v>
      </c>
    </row>
    <row r="101" spans="1:7" x14ac:dyDescent="0.25">
      <c r="A101" s="27"/>
      <c r="B101" s="11" t="s">
        <v>132</v>
      </c>
      <c r="C101" s="12">
        <v>1234811671.27</v>
      </c>
      <c r="D101" s="12">
        <v>556710508.86000001</v>
      </c>
      <c r="E101" s="18">
        <f t="shared" si="3"/>
        <v>0.45084649085590922</v>
      </c>
    </row>
    <row r="102" spans="1:7" x14ac:dyDescent="0.25">
      <c r="A102" s="19"/>
      <c r="B102" s="6" t="s">
        <v>99</v>
      </c>
      <c r="C102" s="4">
        <v>61894800</v>
      </c>
      <c r="D102" s="4">
        <v>9954946.1999999993</v>
      </c>
      <c r="E102" s="5">
        <f t="shared" si="3"/>
        <v>0.16083655169739622</v>
      </c>
    </row>
    <row r="103" spans="1:7" x14ac:dyDescent="0.25">
      <c r="A103" s="19"/>
      <c r="B103" s="6" t="s">
        <v>100</v>
      </c>
      <c r="C103" s="4">
        <v>1172916871.27</v>
      </c>
      <c r="D103" s="4">
        <v>546755562.65999997</v>
      </c>
      <c r="E103" s="5">
        <f t="shared" si="3"/>
        <v>0.46615030958501696</v>
      </c>
    </row>
    <row r="104" spans="1:7" outlineLevel="1" x14ac:dyDescent="0.25">
      <c r="A104" s="27"/>
      <c r="B104" s="11" t="s">
        <v>29</v>
      </c>
      <c r="C104" s="12">
        <v>653005945.78999996</v>
      </c>
      <c r="D104" s="12">
        <v>671999.99</v>
      </c>
      <c r="E104" s="18">
        <f t="shared" si="3"/>
        <v>1.0290870922882965E-3</v>
      </c>
    </row>
    <row r="105" spans="1:7" x14ac:dyDescent="0.25">
      <c r="A105" s="19"/>
      <c r="B105" s="6" t="s">
        <v>99</v>
      </c>
      <c r="C105" s="4">
        <v>613705500</v>
      </c>
      <c r="D105" s="4">
        <v>638400</v>
      </c>
      <c r="E105" s="5">
        <f t="shared" si="3"/>
        <v>1.0402383553675175E-3</v>
      </c>
    </row>
    <row r="106" spans="1:7" x14ac:dyDescent="0.25">
      <c r="A106" s="19"/>
      <c r="B106" s="6" t="s">
        <v>100</v>
      </c>
      <c r="C106" s="4">
        <v>39300445.789999999</v>
      </c>
      <c r="D106" s="4">
        <v>33599.99</v>
      </c>
      <c r="E106" s="5">
        <f t="shared" si="3"/>
        <v>8.5495187966925091E-4</v>
      </c>
    </row>
    <row r="107" spans="1:7" ht="31.5" outlineLevel="1" x14ac:dyDescent="0.25">
      <c r="A107" s="21" t="s">
        <v>108</v>
      </c>
      <c r="B107" s="10" t="s">
        <v>30</v>
      </c>
      <c r="C107" s="8">
        <v>439389778.82999998</v>
      </c>
      <c r="D107" s="8">
        <v>186141864.66</v>
      </c>
      <c r="E107" s="9">
        <f t="shared" si="3"/>
        <v>0.42363722059182979</v>
      </c>
      <c r="F107" s="23"/>
      <c r="G107" s="23"/>
    </row>
    <row r="108" spans="1:7" x14ac:dyDescent="0.25">
      <c r="A108" s="19"/>
      <c r="B108" s="6" t="s">
        <v>99</v>
      </c>
      <c r="C108" s="4">
        <f>C111+C114+C117+C120+C123+C126</f>
        <v>21170940</v>
      </c>
      <c r="D108" s="4">
        <f>D111+D114+D117+D120+D123+D126</f>
        <v>1571980.8</v>
      </c>
      <c r="E108" s="5">
        <f t="shared" si="3"/>
        <v>7.4251818766667893E-2</v>
      </c>
    </row>
    <row r="109" spans="1:7" x14ac:dyDescent="0.25">
      <c r="A109" s="19"/>
      <c r="B109" s="6" t="s">
        <v>100</v>
      </c>
      <c r="C109" s="4">
        <f>C112+C115+C118+C121+C124+C127</f>
        <v>418218838.82999998</v>
      </c>
      <c r="D109" s="4">
        <f>D112+D115+D118+D121+D124+D127</f>
        <v>184569883.85999998</v>
      </c>
      <c r="E109" s="5">
        <f t="shared" si="3"/>
        <v>0.44132369640819796</v>
      </c>
    </row>
    <row r="110" spans="1:7" ht="31.5" outlineLevel="1" x14ac:dyDescent="0.25">
      <c r="A110" s="27"/>
      <c r="B110" s="11" t="s">
        <v>31</v>
      </c>
      <c r="C110" s="12">
        <v>368463028.20999998</v>
      </c>
      <c r="D110" s="12">
        <v>169809677.5</v>
      </c>
      <c r="E110" s="18">
        <f t="shared" si="3"/>
        <v>0.46085947435469571</v>
      </c>
    </row>
    <row r="111" spans="1:7" x14ac:dyDescent="0.25">
      <c r="A111" s="19"/>
      <c r="B111" s="6" t="s">
        <v>99</v>
      </c>
      <c r="C111" s="4">
        <v>16270940</v>
      </c>
      <c r="D111" s="4">
        <v>1571980.8</v>
      </c>
      <c r="E111" s="5">
        <f t="shared" si="3"/>
        <v>9.6612783281113446E-2</v>
      </c>
    </row>
    <row r="112" spans="1:7" x14ac:dyDescent="0.25">
      <c r="A112" s="19"/>
      <c r="B112" s="6" t="s">
        <v>100</v>
      </c>
      <c r="C112" s="4">
        <v>352192088.20999998</v>
      </c>
      <c r="D112" s="4">
        <v>168237696.69999999</v>
      </c>
      <c r="E112" s="5">
        <f t="shared" si="3"/>
        <v>0.47768732555878901</v>
      </c>
    </row>
    <row r="113" spans="1:7" ht="47.25" outlineLevel="1" x14ac:dyDescent="0.25">
      <c r="A113" s="27"/>
      <c r="B113" s="11" t="s">
        <v>32</v>
      </c>
      <c r="C113" s="12">
        <v>41150366.259999998</v>
      </c>
      <c r="D113" s="12">
        <v>3327069</v>
      </c>
      <c r="E113" s="18">
        <f t="shared" si="3"/>
        <v>8.0851503944791375E-2</v>
      </c>
    </row>
    <row r="114" spans="1:7" x14ac:dyDescent="0.25">
      <c r="A114" s="19"/>
      <c r="B114" s="6" t="s">
        <v>99</v>
      </c>
      <c r="C114" s="4">
        <v>0</v>
      </c>
      <c r="D114" s="4">
        <v>0</v>
      </c>
      <c r="E114" s="5"/>
    </row>
    <row r="115" spans="1:7" x14ac:dyDescent="0.25">
      <c r="A115" s="19"/>
      <c r="B115" s="6" t="s">
        <v>100</v>
      </c>
      <c r="C115" s="4">
        <v>41150366.259999998</v>
      </c>
      <c r="D115" s="4">
        <v>3327069</v>
      </c>
      <c r="E115" s="5">
        <f t="shared" si="3"/>
        <v>8.0851503944791375E-2</v>
      </c>
    </row>
    <row r="116" spans="1:7" ht="47.25" outlineLevel="1" x14ac:dyDescent="0.25">
      <c r="A116" s="27"/>
      <c r="B116" s="11" t="s">
        <v>33</v>
      </c>
      <c r="C116" s="12">
        <v>128250</v>
      </c>
      <c r="D116" s="12">
        <v>35422</v>
      </c>
      <c r="E116" s="18">
        <f t="shared" si="3"/>
        <v>0.27619493177387916</v>
      </c>
    </row>
    <row r="117" spans="1:7" x14ac:dyDescent="0.25">
      <c r="A117" s="19"/>
      <c r="B117" s="6" t="s">
        <v>99</v>
      </c>
      <c r="C117" s="4">
        <v>0</v>
      </c>
      <c r="D117" s="4">
        <v>0</v>
      </c>
      <c r="E117" s="5"/>
    </row>
    <row r="118" spans="1:7" x14ac:dyDescent="0.25">
      <c r="A118" s="19"/>
      <c r="B118" s="6" t="s">
        <v>100</v>
      </c>
      <c r="C118" s="4">
        <v>128250</v>
      </c>
      <c r="D118" s="4">
        <v>35422</v>
      </c>
      <c r="E118" s="5">
        <f t="shared" si="3"/>
        <v>0.27619493177387916</v>
      </c>
    </row>
    <row r="119" spans="1:7" ht="31.5" outlineLevel="1" x14ac:dyDescent="0.25">
      <c r="A119" s="27"/>
      <c r="B119" s="11" t="s">
        <v>27</v>
      </c>
      <c r="C119" s="12">
        <v>18267264.370000001</v>
      </c>
      <c r="D119" s="12">
        <v>10956195.09</v>
      </c>
      <c r="E119" s="18">
        <f t="shared" si="3"/>
        <v>0.59977207687392764</v>
      </c>
    </row>
    <row r="120" spans="1:7" x14ac:dyDescent="0.25">
      <c r="A120" s="19"/>
      <c r="B120" s="6" t="s">
        <v>99</v>
      </c>
      <c r="C120" s="4">
        <v>0</v>
      </c>
      <c r="D120" s="4">
        <v>0</v>
      </c>
      <c r="E120" s="5"/>
    </row>
    <row r="121" spans="1:7" x14ac:dyDescent="0.25">
      <c r="A121" s="19"/>
      <c r="B121" s="6" t="s">
        <v>100</v>
      </c>
      <c r="C121" s="4">
        <v>18267264.370000001</v>
      </c>
      <c r="D121" s="4">
        <v>10956195.09</v>
      </c>
      <c r="E121" s="5">
        <f t="shared" si="3"/>
        <v>0.59977207687392764</v>
      </c>
    </row>
    <row r="122" spans="1:7" ht="31.5" x14ac:dyDescent="0.25">
      <c r="A122" s="27"/>
      <c r="B122" s="11" t="s">
        <v>34</v>
      </c>
      <c r="C122" s="12">
        <v>883168.67</v>
      </c>
      <c r="D122" s="12">
        <v>61666.67</v>
      </c>
      <c r="E122" s="18">
        <f t="shared" si="3"/>
        <v>6.982434057584945E-2</v>
      </c>
    </row>
    <row r="123" spans="1:7" x14ac:dyDescent="0.25">
      <c r="A123" s="19"/>
      <c r="B123" s="6" t="s">
        <v>99</v>
      </c>
      <c r="C123" s="4">
        <v>0</v>
      </c>
      <c r="D123" s="4">
        <v>0</v>
      </c>
      <c r="E123" s="5"/>
    </row>
    <row r="124" spans="1:7" x14ac:dyDescent="0.25">
      <c r="A124" s="19"/>
      <c r="B124" s="6" t="s">
        <v>100</v>
      </c>
      <c r="C124" s="4">
        <v>883168.67</v>
      </c>
      <c r="D124" s="4">
        <v>61666.67</v>
      </c>
      <c r="E124" s="5">
        <f t="shared" si="3"/>
        <v>6.982434057584945E-2</v>
      </c>
    </row>
    <row r="125" spans="1:7" outlineLevel="1" x14ac:dyDescent="0.25">
      <c r="A125" s="27"/>
      <c r="B125" s="11" t="s">
        <v>35</v>
      </c>
      <c r="C125" s="12">
        <v>10497701.32</v>
      </c>
      <c r="D125" s="12">
        <v>1951834.4</v>
      </c>
      <c r="E125" s="18">
        <f t="shared" si="3"/>
        <v>0.18592969455907513</v>
      </c>
    </row>
    <row r="126" spans="1:7" x14ac:dyDescent="0.25">
      <c r="A126" s="19"/>
      <c r="B126" s="6" t="s">
        <v>99</v>
      </c>
      <c r="C126" s="4">
        <v>4900000</v>
      </c>
      <c r="D126" s="4">
        <v>0</v>
      </c>
      <c r="E126" s="5">
        <f t="shared" si="3"/>
        <v>0</v>
      </c>
    </row>
    <row r="127" spans="1:7" x14ac:dyDescent="0.25">
      <c r="A127" s="19"/>
      <c r="B127" s="6" t="s">
        <v>100</v>
      </c>
      <c r="C127" s="4">
        <v>5597701.3200000003</v>
      </c>
      <c r="D127" s="4">
        <v>1951834.4</v>
      </c>
      <c r="E127" s="5">
        <f t="shared" si="3"/>
        <v>0.34868498485731991</v>
      </c>
    </row>
    <row r="128" spans="1:7" ht="31.5" outlineLevel="1" x14ac:dyDescent="0.25">
      <c r="A128" s="21" t="s">
        <v>109</v>
      </c>
      <c r="B128" s="10" t="s">
        <v>36</v>
      </c>
      <c r="C128" s="8">
        <v>365221066.85000002</v>
      </c>
      <c r="D128" s="8">
        <v>10711375.82</v>
      </c>
      <c r="E128" s="9">
        <f t="shared" si="3"/>
        <v>2.9328471964623199E-2</v>
      </c>
      <c r="F128" s="23"/>
      <c r="G128" s="23"/>
    </row>
    <row r="129" spans="1:7" x14ac:dyDescent="0.25">
      <c r="A129" s="19"/>
      <c r="B129" s="6" t="s">
        <v>99</v>
      </c>
      <c r="C129" s="4">
        <f>C132+C135+C138</f>
        <v>128457600</v>
      </c>
      <c r="D129" s="4">
        <f>D132+D135+D138</f>
        <v>2265742.4900000002</v>
      </c>
      <c r="E129" s="5">
        <f t="shared" si="3"/>
        <v>1.7638057148817977E-2</v>
      </c>
    </row>
    <row r="130" spans="1:7" x14ac:dyDescent="0.25">
      <c r="A130" s="19"/>
      <c r="B130" s="6" t="s">
        <v>100</v>
      </c>
      <c r="C130" s="4">
        <f>C133+C136+C139</f>
        <v>236763466.84999999</v>
      </c>
      <c r="D130" s="4">
        <f>D133+D136+D139</f>
        <v>8445633.3300000001</v>
      </c>
      <c r="E130" s="5">
        <f t="shared" si="3"/>
        <v>3.5671184589262155E-2</v>
      </c>
    </row>
    <row r="131" spans="1:7" ht="31.5" outlineLevel="1" x14ac:dyDescent="0.25">
      <c r="A131" s="27"/>
      <c r="B131" s="11" t="s">
        <v>37</v>
      </c>
      <c r="C131" s="12">
        <v>336394000.38</v>
      </c>
      <c r="D131" s="12">
        <v>0</v>
      </c>
      <c r="E131" s="18">
        <f t="shared" si="3"/>
        <v>0</v>
      </c>
    </row>
    <row r="132" spans="1:7" x14ac:dyDescent="0.25">
      <c r="A132" s="19"/>
      <c r="B132" s="6" t="s">
        <v>99</v>
      </c>
      <c r="C132" s="4">
        <v>122163200</v>
      </c>
      <c r="D132" s="4">
        <v>0</v>
      </c>
      <c r="E132" s="5">
        <f t="shared" si="3"/>
        <v>0</v>
      </c>
    </row>
    <row r="133" spans="1:7" x14ac:dyDescent="0.25">
      <c r="A133" s="19"/>
      <c r="B133" s="6" t="s">
        <v>100</v>
      </c>
      <c r="C133" s="4">
        <v>214230800.38</v>
      </c>
      <c r="D133" s="4">
        <v>0</v>
      </c>
      <c r="E133" s="5">
        <f t="shared" si="3"/>
        <v>0</v>
      </c>
    </row>
    <row r="134" spans="1:7" ht="47.25" x14ac:dyDescent="0.25">
      <c r="A134" s="27"/>
      <c r="B134" s="11" t="s">
        <v>38</v>
      </c>
      <c r="C134" s="12">
        <v>6294400</v>
      </c>
      <c r="D134" s="12">
        <v>2265742.4900000002</v>
      </c>
      <c r="E134" s="18">
        <f t="shared" si="3"/>
        <v>0.35996163097356382</v>
      </c>
    </row>
    <row r="135" spans="1:7" x14ac:dyDescent="0.25">
      <c r="A135" s="19"/>
      <c r="B135" s="6" t="s">
        <v>99</v>
      </c>
      <c r="C135" s="4">
        <v>6294400</v>
      </c>
      <c r="D135" s="4">
        <v>2265742.4900000002</v>
      </c>
      <c r="E135" s="5">
        <f t="shared" si="3"/>
        <v>0.35996163097356382</v>
      </c>
    </row>
    <row r="136" spans="1:7" x14ac:dyDescent="0.25">
      <c r="A136" s="19"/>
      <c r="B136" s="6" t="s">
        <v>100</v>
      </c>
      <c r="C136" s="4">
        <v>0</v>
      </c>
      <c r="D136" s="4">
        <v>0</v>
      </c>
      <c r="E136" s="5"/>
    </row>
    <row r="137" spans="1:7" ht="31.5" outlineLevel="1" x14ac:dyDescent="0.25">
      <c r="A137" s="27"/>
      <c r="B137" s="11" t="s">
        <v>39</v>
      </c>
      <c r="C137" s="12">
        <v>22532666.469999999</v>
      </c>
      <c r="D137" s="12">
        <v>8445633.3300000001</v>
      </c>
      <c r="E137" s="18">
        <f t="shared" ref="E137:E203" si="4">D137/C137</f>
        <v>0.37481730541054781</v>
      </c>
    </row>
    <row r="138" spans="1:7" x14ac:dyDescent="0.25">
      <c r="A138" s="19"/>
      <c r="B138" s="6" t="s">
        <v>99</v>
      </c>
      <c r="C138" s="4">
        <v>0</v>
      </c>
      <c r="D138" s="4">
        <v>0</v>
      </c>
      <c r="E138" s="5"/>
    </row>
    <row r="139" spans="1:7" x14ac:dyDescent="0.25">
      <c r="A139" s="19"/>
      <c r="B139" s="6" t="s">
        <v>100</v>
      </c>
      <c r="C139" s="4">
        <v>22532666.469999999</v>
      </c>
      <c r="D139" s="4">
        <v>8445633.3300000001</v>
      </c>
      <c r="E139" s="5">
        <f t="shared" si="4"/>
        <v>0.37481730541054781</v>
      </c>
    </row>
    <row r="140" spans="1:7" ht="31.5" outlineLevel="1" x14ac:dyDescent="0.25">
      <c r="A140" s="21" t="s">
        <v>110</v>
      </c>
      <c r="B140" s="10" t="s">
        <v>133</v>
      </c>
      <c r="C140" s="8">
        <v>370855899.48000002</v>
      </c>
      <c r="D140" s="8">
        <v>215095109.49000001</v>
      </c>
      <c r="E140" s="9">
        <f t="shared" si="4"/>
        <v>0.57999646167581032</v>
      </c>
      <c r="F140" s="23"/>
      <c r="G140" s="23"/>
    </row>
    <row r="141" spans="1:7" x14ac:dyDescent="0.25">
      <c r="A141" s="19"/>
      <c r="B141" s="6" t="s">
        <v>99</v>
      </c>
      <c r="C141" s="4">
        <f>C144+C147+C150+C153</f>
        <v>0</v>
      </c>
      <c r="D141" s="4">
        <f>D144+D147+D150+D153</f>
        <v>0</v>
      </c>
      <c r="E141" s="5"/>
    </row>
    <row r="142" spans="1:7" x14ac:dyDescent="0.25">
      <c r="A142" s="19"/>
      <c r="B142" s="6" t="s">
        <v>100</v>
      </c>
      <c r="C142" s="4">
        <f>C145+C148+C151+C154</f>
        <v>370855899.48000002</v>
      </c>
      <c r="D142" s="4">
        <f>D145+D148+D151+D154</f>
        <v>215095109.49000001</v>
      </c>
      <c r="E142" s="5">
        <f t="shared" si="4"/>
        <v>0.57999646167581032</v>
      </c>
    </row>
    <row r="143" spans="1:7" ht="47.25" outlineLevel="1" x14ac:dyDescent="0.25">
      <c r="A143" s="27"/>
      <c r="B143" s="11" t="s">
        <v>134</v>
      </c>
      <c r="C143" s="12">
        <v>1456187.84</v>
      </c>
      <c r="D143" s="12">
        <v>252575.14</v>
      </c>
      <c r="E143" s="18">
        <f t="shared" si="4"/>
        <v>0.1734495599139188</v>
      </c>
    </row>
    <row r="144" spans="1:7" x14ac:dyDescent="0.25">
      <c r="A144" s="19"/>
      <c r="B144" s="6" t="s">
        <v>99</v>
      </c>
      <c r="C144" s="4">
        <v>0</v>
      </c>
      <c r="D144" s="4">
        <v>0</v>
      </c>
      <c r="E144" s="5"/>
    </row>
    <row r="145" spans="1:7" x14ac:dyDescent="0.25">
      <c r="A145" s="19"/>
      <c r="B145" s="6" t="s">
        <v>100</v>
      </c>
      <c r="C145" s="4">
        <v>1456187.84</v>
      </c>
      <c r="D145" s="4">
        <v>252575.14</v>
      </c>
      <c r="E145" s="5">
        <f t="shared" si="4"/>
        <v>0.1734495599139188</v>
      </c>
    </row>
    <row r="146" spans="1:7" ht="47.25" x14ac:dyDescent="0.25">
      <c r="A146" s="27"/>
      <c r="B146" s="11" t="s">
        <v>135</v>
      </c>
      <c r="C146" s="12">
        <v>82530042.579999998</v>
      </c>
      <c r="D146" s="12">
        <v>40139252.100000001</v>
      </c>
      <c r="E146" s="18">
        <f t="shared" si="4"/>
        <v>0.48635928015051316</v>
      </c>
    </row>
    <row r="147" spans="1:7" x14ac:dyDescent="0.25">
      <c r="A147" s="19"/>
      <c r="B147" s="6" t="s">
        <v>99</v>
      </c>
      <c r="C147" s="4">
        <v>0</v>
      </c>
      <c r="D147" s="4">
        <v>0</v>
      </c>
      <c r="E147" s="5"/>
    </row>
    <row r="148" spans="1:7" x14ac:dyDescent="0.25">
      <c r="A148" s="19"/>
      <c r="B148" s="6" t="s">
        <v>100</v>
      </c>
      <c r="C148" s="4">
        <v>82530042.579999998</v>
      </c>
      <c r="D148" s="4">
        <v>40139252.100000001</v>
      </c>
      <c r="E148" s="5">
        <f t="shared" si="4"/>
        <v>0.48635928015051316</v>
      </c>
    </row>
    <row r="149" spans="1:7" ht="47.25" outlineLevel="1" x14ac:dyDescent="0.25">
      <c r="A149" s="27"/>
      <c r="B149" s="11" t="s">
        <v>136</v>
      </c>
      <c r="C149" s="12">
        <v>88367796.569999993</v>
      </c>
      <c r="D149" s="12">
        <v>47045442.969999999</v>
      </c>
      <c r="E149" s="18">
        <f t="shared" si="4"/>
        <v>0.53238221157560772</v>
      </c>
    </row>
    <row r="150" spans="1:7" x14ac:dyDescent="0.25">
      <c r="A150" s="19"/>
      <c r="B150" s="6" t="s">
        <v>99</v>
      </c>
      <c r="C150" s="4">
        <v>0</v>
      </c>
      <c r="D150" s="4">
        <v>0</v>
      </c>
      <c r="E150" s="5"/>
    </row>
    <row r="151" spans="1:7" x14ac:dyDescent="0.25">
      <c r="A151" s="19"/>
      <c r="B151" s="6" t="s">
        <v>100</v>
      </c>
      <c r="C151" s="4">
        <v>88367796.569999993</v>
      </c>
      <c r="D151" s="4">
        <v>47045442.969999999</v>
      </c>
      <c r="E151" s="5">
        <f t="shared" si="4"/>
        <v>0.53238221157560772</v>
      </c>
    </row>
    <row r="152" spans="1:7" ht="47.25" outlineLevel="1" x14ac:dyDescent="0.25">
      <c r="A152" s="27"/>
      <c r="B152" s="11" t="s">
        <v>137</v>
      </c>
      <c r="C152" s="12">
        <v>198501872.49000001</v>
      </c>
      <c r="D152" s="12">
        <v>127657839.28</v>
      </c>
      <c r="E152" s="18">
        <f t="shared" si="4"/>
        <v>0.64310647390205888</v>
      </c>
    </row>
    <row r="153" spans="1:7" x14ac:dyDescent="0.25">
      <c r="A153" s="19"/>
      <c r="B153" s="6" t="s">
        <v>99</v>
      </c>
      <c r="C153" s="4">
        <v>0</v>
      </c>
      <c r="D153" s="4">
        <v>0</v>
      </c>
      <c r="E153" s="5"/>
    </row>
    <row r="154" spans="1:7" x14ac:dyDescent="0.25">
      <c r="A154" s="19"/>
      <c r="B154" s="6" t="s">
        <v>100</v>
      </c>
      <c r="C154" s="4">
        <v>198501872.49000001</v>
      </c>
      <c r="D154" s="4">
        <v>127657839.28</v>
      </c>
      <c r="E154" s="5">
        <f t="shared" si="4"/>
        <v>0.64310647390205888</v>
      </c>
    </row>
    <row r="155" spans="1:7" ht="31.5" x14ac:dyDescent="0.25">
      <c r="A155" s="21" t="s">
        <v>111</v>
      </c>
      <c r="B155" s="10" t="s">
        <v>40</v>
      </c>
      <c r="C155" s="8">
        <v>6009846.8200000003</v>
      </c>
      <c r="D155" s="8">
        <v>87600</v>
      </c>
      <c r="E155" s="9">
        <f t="shared" si="4"/>
        <v>1.4576078662850179E-2</v>
      </c>
      <c r="F155" s="23"/>
      <c r="G155" s="23"/>
    </row>
    <row r="156" spans="1:7" x14ac:dyDescent="0.25">
      <c r="A156" s="19"/>
      <c r="B156" s="6" t="s">
        <v>99</v>
      </c>
      <c r="C156" s="4">
        <f>C159+C162</f>
        <v>0</v>
      </c>
      <c r="D156" s="4">
        <f>D159+D162</f>
        <v>0</v>
      </c>
      <c r="E156" s="5"/>
    </row>
    <row r="157" spans="1:7" x14ac:dyDescent="0.25">
      <c r="A157" s="19"/>
      <c r="B157" s="6" t="s">
        <v>100</v>
      </c>
      <c r="C157" s="4">
        <f>C160+C163</f>
        <v>6009846.8200000003</v>
      </c>
      <c r="D157" s="4">
        <f>D160+D163</f>
        <v>87600</v>
      </c>
      <c r="E157" s="5">
        <f t="shared" si="4"/>
        <v>1.4576078662850179E-2</v>
      </c>
    </row>
    <row r="158" spans="1:7" ht="31.5" outlineLevel="1" x14ac:dyDescent="0.25">
      <c r="A158" s="27"/>
      <c r="B158" s="11" t="s">
        <v>41</v>
      </c>
      <c r="C158" s="12">
        <v>5804140.3399999999</v>
      </c>
      <c r="D158" s="12">
        <v>16200</v>
      </c>
      <c r="E158" s="18">
        <f t="shared" si="4"/>
        <v>2.7911110088699202E-3</v>
      </c>
    </row>
    <row r="159" spans="1:7" x14ac:dyDescent="0.25">
      <c r="A159" s="19"/>
      <c r="B159" s="6" t="s">
        <v>99</v>
      </c>
      <c r="C159" s="4">
        <v>0</v>
      </c>
      <c r="D159" s="4">
        <v>0</v>
      </c>
      <c r="E159" s="5"/>
    </row>
    <row r="160" spans="1:7" x14ac:dyDescent="0.25">
      <c r="A160" s="19"/>
      <c r="B160" s="6" t="s">
        <v>100</v>
      </c>
      <c r="C160" s="4">
        <v>5804140.3399999999</v>
      </c>
      <c r="D160" s="4">
        <v>16200</v>
      </c>
      <c r="E160" s="5">
        <f t="shared" si="4"/>
        <v>2.7911110088699202E-3</v>
      </c>
    </row>
    <row r="161" spans="1:7" ht="31.5" outlineLevel="1" x14ac:dyDescent="0.25">
      <c r="A161" s="27"/>
      <c r="B161" s="11" t="s">
        <v>42</v>
      </c>
      <c r="C161" s="12">
        <v>205706.48</v>
      </c>
      <c r="D161" s="12">
        <v>71400</v>
      </c>
      <c r="E161" s="18">
        <f t="shared" si="4"/>
        <v>0.34709650371733547</v>
      </c>
    </row>
    <row r="162" spans="1:7" x14ac:dyDescent="0.25">
      <c r="A162" s="19"/>
      <c r="B162" s="6" t="s">
        <v>99</v>
      </c>
      <c r="C162" s="4">
        <v>0</v>
      </c>
      <c r="D162" s="4">
        <v>0</v>
      </c>
      <c r="E162" s="5"/>
    </row>
    <row r="163" spans="1:7" x14ac:dyDescent="0.25">
      <c r="A163" s="19"/>
      <c r="B163" s="6" t="s">
        <v>100</v>
      </c>
      <c r="C163" s="4">
        <v>205706.48</v>
      </c>
      <c r="D163" s="4">
        <v>71400</v>
      </c>
      <c r="E163" s="5">
        <f t="shared" si="4"/>
        <v>0.34709650371733547</v>
      </c>
    </row>
    <row r="164" spans="1:7" ht="31.5" x14ac:dyDescent="0.25">
      <c r="A164" s="21" t="s">
        <v>112</v>
      </c>
      <c r="B164" s="10" t="s">
        <v>43</v>
      </c>
      <c r="C164" s="8">
        <v>4499602000.8299999</v>
      </c>
      <c r="D164" s="8">
        <v>1414771882.45</v>
      </c>
      <c r="E164" s="9">
        <f t="shared" si="4"/>
        <v>0.31442156043779651</v>
      </c>
      <c r="F164" s="23"/>
      <c r="G164" s="23"/>
    </row>
    <row r="165" spans="1:7" x14ac:dyDescent="0.25">
      <c r="A165" s="19"/>
      <c r="B165" s="6" t="s">
        <v>99</v>
      </c>
      <c r="C165" s="4">
        <v>623436700</v>
      </c>
      <c r="D165" s="4">
        <v>32768056.82</v>
      </c>
      <c r="E165" s="5">
        <f t="shared" si="4"/>
        <v>5.2560359086977072E-2</v>
      </c>
    </row>
    <row r="166" spans="1:7" x14ac:dyDescent="0.25">
      <c r="A166" s="19"/>
      <c r="B166" s="6" t="s">
        <v>100</v>
      </c>
      <c r="C166" s="4">
        <v>3876165300.8299999</v>
      </c>
      <c r="D166" s="4">
        <v>1382003825.6300001</v>
      </c>
      <c r="E166" s="5">
        <f t="shared" si="4"/>
        <v>0.35653892916642971</v>
      </c>
    </row>
    <row r="167" spans="1:7" outlineLevel="1" x14ac:dyDescent="0.25">
      <c r="A167" s="27"/>
      <c r="B167" s="11" t="s">
        <v>44</v>
      </c>
      <c r="C167" s="12">
        <v>3391660723.6399999</v>
      </c>
      <c r="D167" s="12">
        <v>873188565.76999998</v>
      </c>
      <c r="E167" s="18">
        <f t="shared" si="4"/>
        <v>0.2574516253007984</v>
      </c>
    </row>
    <row r="168" spans="1:7" x14ac:dyDescent="0.25">
      <c r="A168" s="19"/>
      <c r="B168" s="6" t="s">
        <v>99</v>
      </c>
      <c r="C168" s="4">
        <v>623436700</v>
      </c>
      <c r="D168" s="4">
        <v>32768056.82</v>
      </c>
      <c r="E168" s="5">
        <f t="shared" si="4"/>
        <v>5.2560359086977072E-2</v>
      </c>
    </row>
    <row r="169" spans="1:7" x14ac:dyDescent="0.25">
      <c r="A169" s="19"/>
      <c r="B169" s="6" t="s">
        <v>100</v>
      </c>
      <c r="C169" s="4">
        <v>2768224023.6399999</v>
      </c>
      <c r="D169" s="4">
        <v>840420508.95000005</v>
      </c>
      <c r="E169" s="5">
        <f t="shared" si="4"/>
        <v>0.30359555504648511</v>
      </c>
    </row>
    <row r="170" spans="1:7" outlineLevel="1" x14ac:dyDescent="0.25">
      <c r="A170" s="27"/>
      <c r="B170" s="11" t="s">
        <v>45</v>
      </c>
      <c r="C170" s="12">
        <v>1107941277.1900001</v>
      </c>
      <c r="D170" s="12">
        <v>541583316.67999995</v>
      </c>
      <c r="E170" s="18">
        <f t="shared" si="4"/>
        <v>0.48881951402116069</v>
      </c>
    </row>
    <row r="171" spans="1:7" x14ac:dyDescent="0.25">
      <c r="A171" s="19"/>
      <c r="B171" s="6" t="s">
        <v>99</v>
      </c>
      <c r="C171" s="4">
        <v>0</v>
      </c>
      <c r="D171" s="4">
        <v>0</v>
      </c>
      <c r="E171" s="5"/>
    </row>
    <row r="172" spans="1:7" x14ac:dyDescent="0.25">
      <c r="A172" s="19"/>
      <c r="B172" s="6" t="s">
        <v>100</v>
      </c>
      <c r="C172" s="4">
        <v>1107941277.1900001</v>
      </c>
      <c r="D172" s="4">
        <v>541583316.67999995</v>
      </c>
      <c r="E172" s="5">
        <f t="shared" si="4"/>
        <v>0.48881951402116069</v>
      </c>
    </row>
    <row r="173" spans="1:7" ht="31.5" outlineLevel="1" x14ac:dyDescent="0.25">
      <c r="A173" s="21" t="s">
        <v>113</v>
      </c>
      <c r="B173" s="10" t="s">
        <v>46</v>
      </c>
      <c r="C173" s="8">
        <v>435893929.42000002</v>
      </c>
      <c r="D173" s="8">
        <v>163932664.97999999</v>
      </c>
      <c r="E173" s="9">
        <f t="shared" si="4"/>
        <v>0.37608384498065528</v>
      </c>
      <c r="F173" s="23"/>
      <c r="G173" s="23"/>
    </row>
    <row r="174" spans="1:7" x14ac:dyDescent="0.25">
      <c r="A174" s="19"/>
      <c r="B174" s="6" t="s">
        <v>99</v>
      </c>
      <c r="C174" s="4">
        <f>C177+C180+C183</f>
        <v>13927650</v>
      </c>
      <c r="D174" s="4">
        <f>D177+D180+D183</f>
        <v>3446048.98</v>
      </c>
      <c r="E174" s="5">
        <f t="shared" si="4"/>
        <v>0.24742501283418236</v>
      </c>
    </row>
    <row r="175" spans="1:7" x14ac:dyDescent="0.25">
      <c r="A175" s="19"/>
      <c r="B175" s="6" t="s">
        <v>100</v>
      </c>
      <c r="C175" s="4">
        <f>C178+C181+C184</f>
        <v>421966279.41999996</v>
      </c>
      <c r="D175" s="4">
        <f>D178+D181+D184</f>
        <v>160486616.00000003</v>
      </c>
      <c r="E175" s="5">
        <f t="shared" si="4"/>
        <v>0.38033042882144918</v>
      </c>
    </row>
    <row r="176" spans="1:7" outlineLevel="1" x14ac:dyDescent="0.25">
      <c r="A176" s="27"/>
      <c r="B176" s="11" t="s">
        <v>47</v>
      </c>
      <c r="C176" s="12">
        <v>317961258.07999998</v>
      </c>
      <c r="D176" s="12">
        <v>131553883.7</v>
      </c>
      <c r="E176" s="18">
        <f t="shared" si="4"/>
        <v>0.41374186432140941</v>
      </c>
    </row>
    <row r="177" spans="1:7" x14ac:dyDescent="0.25">
      <c r="A177" s="19"/>
      <c r="B177" s="6" t="s">
        <v>99</v>
      </c>
      <c r="C177" s="4">
        <v>0</v>
      </c>
      <c r="D177" s="4">
        <v>0</v>
      </c>
      <c r="E177" s="5"/>
    </row>
    <row r="178" spans="1:7" x14ac:dyDescent="0.25">
      <c r="A178" s="19"/>
      <c r="B178" s="6" t="s">
        <v>100</v>
      </c>
      <c r="C178" s="4">
        <v>317961258.07999998</v>
      </c>
      <c r="D178" s="4">
        <v>131553883.7</v>
      </c>
      <c r="E178" s="5">
        <f t="shared" si="4"/>
        <v>0.41374186432140941</v>
      </c>
    </row>
    <row r="179" spans="1:7" ht="47.25" x14ac:dyDescent="0.25">
      <c r="A179" s="27"/>
      <c r="B179" s="11" t="s">
        <v>48</v>
      </c>
      <c r="C179" s="12">
        <v>87965629.510000005</v>
      </c>
      <c r="D179" s="12">
        <v>25241774.260000002</v>
      </c>
      <c r="E179" s="18">
        <f t="shared" si="4"/>
        <v>0.28695041916491365</v>
      </c>
    </row>
    <row r="180" spans="1:7" x14ac:dyDescent="0.25">
      <c r="A180" s="19"/>
      <c r="B180" s="6" t="s">
        <v>99</v>
      </c>
      <c r="C180" s="4">
        <v>8366250</v>
      </c>
      <c r="D180" s="4">
        <v>3446048.98</v>
      </c>
      <c r="E180" s="5">
        <f t="shared" si="4"/>
        <v>0.41189887703570893</v>
      </c>
    </row>
    <row r="181" spans="1:7" x14ac:dyDescent="0.25">
      <c r="A181" s="19"/>
      <c r="B181" s="6" t="s">
        <v>100</v>
      </c>
      <c r="C181" s="4">
        <v>79599379.510000005</v>
      </c>
      <c r="D181" s="4">
        <v>21795725.280000001</v>
      </c>
      <c r="E181" s="5">
        <f t="shared" si="4"/>
        <v>0.27381777865820955</v>
      </c>
    </row>
    <row r="182" spans="1:7" outlineLevel="1" x14ac:dyDescent="0.25">
      <c r="A182" s="27"/>
      <c r="B182" s="11" t="s">
        <v>49</v>
      </c>
      <c r="C182" s="12">
        <v>29967041.829999998</v>
      </c>
      <c r="D182" s="12">
        <v>7137007.0199999996</v>
      </c>
      <c r="E182" s="18">
        <f t="shared" si="4"/>
        <v>0.23816187999094204</v>
      </c>
    </row>
    <row r="183" spans="1:7" x14ac:dyDescent="0.25">
      <c r="A183" s="19"/>
      <c r="B183" s="6" t="s">
        <v>99</v>
      </c>
      <c r="C183" s="4">
        <v>5561400</v>
      </c>
      <c r="D183" s="4">
        <v>0</v>
      </c>
      <c r="E183" s="5">
        <f t="shared" si="4"/>
        <v>0</v>
      </c>
    </row>
    <row r="184" spans="1:7" x14ac:dyDescent="0.25">
      <c r="A184" s="19"/>
      <c r="B184" s="6" t="s">
        <v>100</v>
      </c>
      <c r="C184" s="4">
        <v>24405641.829999998</v>
      </c>
      <c r="D184" s="4">
        <v>7137007.0199999996</v>
      </c>
      <c r="E184" s="5">
        <f t="shared" si="4"/>
        <v>0.29243267067973683</v>
      </c>
    </row>
    <row r="185" spans="1:7" ht="47.25" outlineLevel="1" x14ac:dyDescent="0.25">
      <c r="A185" s="21" t="s">
        <v>114</v>
      </c>
      <c r="B185" s="10" t="s">
        <v>50</v>
      </c>
      <c r="C185" s="8">
        <v>198843465.66</v>
      </c>
      <c r="D185" s="8">
        <v>60724455.93</v>
      </c>
      <c r="E185" s="9">
        <f t="shared" si="4"/>
        <v>0.30538823958053518</v>
      </c>
      <c r="F185" s="23"/>
      <c r="G185" s="23"/>
    </row>
    <row r="186" spans="1:7" x14ac:dyDescent="0.25">
      <c r="A186" s="19"/>
      <c r="B186" s="6" t="s">
        <v>99</v>
      </c>
      <c r="C186" s="4">
        <f>C189+C192</f>
        <v>0</v>
      </c>
      <c r="D186" s="4">
        <f>D189+D192</f>
        <v>0</v>
      </c>
      <c r="E186" s="5"/>
    </row>
    <row r="187" spans="1:7" x14ac:dyDescent="0.25">
      <c r="A187" s="19"/>
      <c r="B187" s="6" t="s">
        <v>100</v>
      </c>
      <c r="C187" s="4">
        <f>C190+C193</f>
        <v>198843465.66</v>
      </c>
      <c r="D187" s="4">
        <f>D190+D193</f>
        <v>60724455.93</v>
      </c>
      <c r="E187" s="5">
        <f t="shared" si="4"/>
        <v>0.30538823958053518</v>
      </c>
    </row>
    <row r="188" spans="1:7" x14ac:dyDescent="0.25">
      <c r="A188" s="27"/>
      <c r="B188" s="11" t="s">
        <v>51</v>
      </c>
      <c r="C188" s="12">
        <v>132314257.11</v>
      </c>
      <c r="D188" s="12">
        <v>51828143.93</v>
      </c>
      <c r="E188" s="18">
        <f t="shared" si="4"/>
        <v>0.39170490816354325</v>
      </c>
    </row>
    <row r="189" spans="1:7" x14ac:dyDescent="0.25">
      <c r="A189" s="19"/>
      <c r="B189" s="6" t="s">
        <v>99</v>
      </c>
      <c r="C189" s="4">
        <v>0</v>
      </c>
      <c r="D189" s="4">
        <v>0</v>
      </c>
      <c r="E189" s="5"/>
    </row>
    <row r="190" spans="1:7" x14ac:dyDescent="0.25">
      <c r="A190" s="19"/>
      <c r="B190" s="6" t="s">
        <v>100</v>
      </c>
      <c r="C190" s="4">
        <v>132314257.11</v>
      </c>
      <c r="D190" s="4">
        <v>51828143.93</v>
      </c>
      <c r="E190" s="5">
        <f t="shared" si="4"/>
        <v>0.39170490816354325</v>
      </c>
    </row>
    <row r="191" spans="1:7" ht="31.5" outlineLevel="1" x14ac:dyDescent="0.25">
      <c r="A191" s="27"/>
      <c r="B191" s="11" t="s">
        <v>52</v>
      </c>
      <c r="C191" s="12">
        <v>66529208.549999997</v>
      </c>
      <c r="D191" s="12">
        <v>8896312</v>
      </c>
      <c r="E191" s="18">
        <f t="shared" si="4"/>
        <v>0.13372039430341306</v>
      </c>
    </row>
    <row r="192" spans="1:7" x14ac:dyDescent="0.25">
      <c r="A192" s="19"/>
      <c r="B192" s="6" t="s">
        <v>99</v>
      </c>
      <c r="C192" s="4">
        <v>0</v>
      </c>
      <c r="D192" s="4">
        <v>0</v>
      </c>
      <c r="E192" s="5"/>
    </row>
    <row r="193" spans="1:7" x14ac:dyDescent="0.25">
      <c r="A193" s="19"/>
      <c r="B193" s="6" t="s">
        <v>100</v>
      </c>
      <c r="C193" s="4">
        <v>66529208.549999997</v>
      </c>
      <c r="D193" s="4">
        <v>8896312</v>
      </c>
      <c r="E193" s="5">
        <f t="shared" si="4"/>
        <v>0.13372039430341306</v>
      </c>
    </row>
    <row r="194" spans="1:7" ht="47.25" outlineLevel="1" x14ac:dyDescent="0.25">
      <c r="A194" s="21" t="s">
        <v>115</v>
      </c>
      <c r="B194" s="10" t="s">
        <v>53</v>
      </c>
      <c r="C194" s="8">
        <v>261567428.52000001</v>
      </c>
      <c r="D194" s="8">
        <v>127522629.39</v>
      </c>
      <c r="E194" s="9">
        <f t="shared" si="4"/>
        <v>0.48753252693406107</v>
      </c>
      <c r="F194" s="23"/>
      <c r="G194" s="23"/>
    </row>
    <row r="195" spans="1:7" x14ac:dyDescent="0.25">
      <c r="A195" s="19"/>
      <c r="B195" s="6" t="s">
        <v>99</v>
      </c>
      <c r="C195" s="4">
        <f>C198+C201+C204+C207</f>
        <v>0</v>
      </c>
      <c r="D195" s="4">
        <f>D198+D201+D204+D207</f>
        <v>0</v>
      </c>
      <c r="E195" s="5"/>
    </row>
    <row r="196" spans="1:7" x14ac:dyDescent="0.25">
      <c r="A196" s="19"/>
      <c r="B196" s="6" t="s">
        <v>100</v>
      </c>
      <c r="C196" s="4">
        <f>C199+C202+C205+C208</f>
        <v>261567428.52000001</v>
      </c>
      <c r="D196" s="4">
        <f>D199+D202+D205+D208</f>
        <v>127522629.39</v>
      </c>
      <c r="E196" s="5">
        <f t="shared" si="4"/>
        <v>0.48753252693406107</v>
      </c>
    </row>
    <row r="197" spans="1:7" ht="78.75" outlineLevel="1" x14ac:dyDescent="0.25">
      <c r="A197" s="27"/>
      <c r="B197" s="11" t="s">
        <v>54</v>
      </c>
      <c r="C197" s="12">
        <v>232013711.09</v>
      </c>
      <c r="D197" s="12">
        <v>108739817.75</v>
      </c>
      <c r="E197" s="18">
        <f t="shared" si="4"/>
        <v>0.46867841231942942</v>
      </c>
    </row>
    <row r="198" spans="1:7" x14ac:dyDescent="0.25">
      <c r="A198" s="19"/>
      <c r="B198" s="6" t="s">
        <v>99</v>
      </c>
      <c r="C198" s="4">
        <v>0</v>
      </c>
      <c r="D198" s="4">
        <v>0</v>
      </c>
      <c r="E198" s="5"/>
    </row>
    <row r="199" spans="1:7" x14ac:dyDescent="0.25">
      <c r="A199" s="19"/>
      <c r="B199" s="6" t="s">
        <v>100</v>
      </c>
      <c r="C199" s="4">
        <v>232013711.09</v>
      </c>
      <c r="D199" s="4">
        <v>108739817.75</v>
      </c>
      <c r="E199" s="5">
        <f t="shared" si="4"/>
        <v>0.46867841231942942</v>
      </c>
    </row>
    <row r="200" spans="1:7" ht="63" x14ac:dyDescent="0.25">
      <c r="A200" s="27"/>
      <c r="B200" s="13" t="s">
        <v>55</v>
      </c>
      <c r="C200" s="12">
        <v>9272528.8000000007</v>
      </c>
      <c r="D200" s="12">
        <v>3827752.49</v>
      </c>
      <c r="E200" s="18">
        <f t="shared" si="4"/>
        <v>0.41280567281710678</v>
      </c>
    </row>
    <row r="201" spans="1:7" x14ac:dyDescent="0.25">
      <c r="A201" s="19"/>
      <c r="B201" s="6" t="s">
        <v>99</v>
      </c>
      <c r="C201" s="4">
        <v>0</v>
      </c>
      <c r="D201" s="4">
        <v>0</v>
      </c>
      <c r="E201" s="5"/>
    </row>
    <row r="202" spans="1:7" x14ac:dyDescent="0.25">
      <c r="A202" s="19"/>
      <c r="B202" s="6" t="s">
        <v>100</v>
      </c>
      <c r="C202" s="4">
        <v>9272528.8000000007</v>
      </c>
      <c r="D202" s="4">
        <v>3827752.49</v>
      </c>
      <c r="E202" s="5">
        <f t="shared" si="4"/>
        <v>0.41280567281710678</v>
      </c>
    </row>
    <row r="203" spans="1:7" ht="78.75" outlineLevel="1" x14ac:dyDescent="0.25">
      <c r="A203" s="27"/>
      <c r="B203" s="13" t="s">
        <v>56</v>
      </c>
      <c r="C203" s="12">
        <v>18985669.370000001</v>
      </c>
      <c r="D203" s="12">
        <v>14955059.15</v>
      </c>
      <c r="E203" s="18">
        <f t="shared" si="4"/>
        <v>0.78770249594839536</v>
      </c>
    </row>
    <row r="204" spans="1:7" x14ac:dyDescent="0.25">
      <c r="A204" s="19"/>
      <c r="B204" s="6" t="s">
        <v>99</v>
      </c>
      <c r="C204" s="4">
        <v>0</v>
      </c>
      <c r="D204" s="4">
        <v>0</v>
      </c>
      <c r="E204" s="5"/>
    </row>
    <row r="205" spans="1:7" x14ac:dyDescent="0.25">
      <c r="A205" s="19"/>
      <c r="B205" s="6" t="s">
        <v>100</v>
      </c>
      <c r="C205" s="4">
        <v>18985669.370000001</v>
      </c>
      <c r="D205" s="4">
        <v>14955059.15</v>
      </c>
      <c r="E205" s="5">
        <f t="shared" ref="E205" si="5">D205/C205</f>
        <v>0.78770249594839536</v>
      </c>
    </row>
    <row r="206" spans="1:7" ht="47.25" outlineLevel="1" x14ac:dyDescent="0.25">
      <c r="A206" s="27"/>
      <c r="B206" s="13" t="s">
        <v>138</v>
      </c>
      <c r="C206" s="12">
        <v>1295519.26</v>
      </c>
      <c r="D206" s="12">
        <v>0</v>
      </c>
      <c r="E206" s="18">
        <f t="shared" ref="E206:E268" si="6">D206/C206</f>
        <v>0</v>
      </c>
    </row>
    <row r="207" spans="1:7" x14ac:dyDescent="0.25">
      <c r="A207" s="19"/>
      <c r="B207" s="6" t="s">
        <v>99</v>
      </c>
      <c r="C207" s="4">
        <v>0</v>
      </c>
      <c r="D207" s="4">
        <v>0</v>
      </c>
      <c r="E207" s="5"/>
    </row>
    <row r="208" spans="1:7" x14ac:dyDescent="0.25">
      <c r="A208" s="19"/>
      <c r="B208" s="6" t="s">
        <v>100</v>
      </c>
      <c r="C208" s="4">
        <v>1295519.26</v>
      </c>
      <c r="D208" s="4">
        <v>0</v>
      </c>
      <c r="E208" s="5">
        <f t="shared" si="6"/>
        <v>0</v>
      </c>
    </row>
    <row r="209" spans="1:7" ht="31.5" outlineLevel="1" x14ac:dyDescent="0.25">
      <c r="A209" s="21" t="s">
        <v>116</v>
      </c>
      <c r="B209" s="10" t="s">
        <v>57</v>
      </c>
      <c r="C209" s="8">
        <v>54127549.649999999</v>
      </c>
      <c r="D209" s="8">
        <v>29067658.73</v>
      </c>
      <c r="E209" s="9">
        <f t="shared" si="6"/>
        <v>0.53702151525346209</v>
      </c>
      <c r="F209" s="23"/>
      <c r="G209" s="23"/>
    </row>
    <row r="210" spans="1:7" x14ac:dyDescent="0.25">
      <c r="A210" s="19"/>
      <c r="B210" s="6" t="s">
        <v>99</v>
      </c>
      <c r="C210" s="4">
        <f>C213+C216+C219+C222+C225+C228+C231+C234+C237</f>
        <v>44406100</v>
      </c>
      <c r="D210" s="4">
        <f>D213+D216+D219+D222+D225+D228+D231+D234+D237</f>
        <v>24163258.260000002</v>
      </c>
      <c r="E210" s="5">
        <f t="shared" si="6"/>
        <v>0.54414277002483902</v>
      </c>
    </row>
    <row r="211" spans="1:7" x14ac:dyDescent="0.25">
      <c r="A211" s="19"/>
      <c r="B211" s="6" t="s">
        <v>100</v>
      </c>
      <c r="C211" s="4">
        <f>C214+C217+C220+C223+C226+C229+C232+C235+C238</f>
        <v>9721449.6500000004</v>
      </c>
      <c r="D211" s="4">
        <f>D214+D217+D220+D223+D226+D229+D232+D235+D238</f>
        <v>4904400.4699999988</v>
      </c>
      <c r="E211" s="5">
        <f t="shared" si="6"/>
        <v>0.50449270906834343</v>
      </c>
    </row>
    <row r="212" spans="1:7" ht="31.5" outlineLevel="1" x14ac:dyDescent="0.25">
      <c r="A212" s="27"/>
      <c r="B212" s="11" t="s">
        <v>139</v>
      </c>
      <c r="C212" s="12">
        <v>822585.42</v>
      </c>
      <c r="D212" s="12">
        <v>311208.74</v>
      </c>
      <c r="E212" s="18">
        <f t="shared" si="6"/>
        <v>0.37832999763112746</v>
      </c>
    </row>
    <row r="213" spans="1:7" x14ac:dyDescent="0.25">
      <c r="A213" s="19"/>
      <c r="B213" s="6" t="s">
        <v>99</v>
      </c>
      <c r="C213" s="4">
        <v>167000</v>
      </c>
      <c r="D213" s="4">
        <v>0</v>
      </c>
      <c r="E213" s="5">
        <f t="shared" si="6"/>
        <v>0</v>
      </c>
    </row>
    <row r="214" spans="1:7" x14ac:dyDescent="0.25">
      <c r="A214" s="19"/>
      <c r="B214" s="6" t="s">
        <v>100</v>
      </c>
      <c r="C214" s="4">
        <v>655585.42000000004</v>
      </c>
      <c r="D214" s="4">
        <v>311208.74</v>
      </c>
      <c r="E214" s="5">
        <f t="shared" si="6"/>
        <v>0.47470357104647015</v>
      </c>
    </row>
    <row r="215" spans="1:7" ht="94.5" outlineLevel="1" x14ac:dyDescent="0.25">
      <c r="A215" s="27"/>
      <c r="B215" s="13" t="s">
        <v>58</v>
      </c>
      <c r="C215" s="12">
        <v>15977821.560000001</v>
      </c>
      <c r="D215" s="12">
        <v>9367368.5500000007</v>
      </c>
      <c r="E215" s="18">
        <f t="shared" si="6"/>
        <v>0.58627319843469328</v>
      </c>
    </row>
    <row r="216" spans="1:7" x14ac:dyDescent="0.25">
      <c r="A216" s="19"/>
      <c r="B216" s="6" t="s">
        <v>99</v>
      </c>
      <c r="C216" s="4">
        <v>12262200</v>
      </c>
      <c r="D216" s="4">
        <v>7312937.8200000003</v>
      </c>
      <c r="E216" s="5">
        <f t="shared" si="6"/>
        <v>0.59638056955521845</v>
      </c>
    </row>
    <row r="217" spans="1:7" x14ac:dyDescent="0.25">
      <c r="A217" s="19"/>
      <c r="B217" s="6" t="s">
        <v>100</v>
      </c>
      <c r="C217" s="4">
        <v>3715621.56</v>
      </c>
      <c r="D217" s="4">
        <v>2054430.73</v>
      </c>
      <c r="E217" s="5">
        <f t="shared" si="6"/>
        <v>0.55291710870576383</v>
      </c>
    </row>
    <row r="218" spans="1:7" ht="47.25" outlineLevel="1" x14ac:dyDescent="0.25">
      <c r="A218" s="27"/>
      <c r="B218" s="11" t="s">
        <v>59</v>
      </c>
      <c r="C218" s="12">
        <v>1391848.43</v>
      </c>
      <c r="D218" s="12">
        <v>1391848.43</v>
      </c>
      <c r="E218" s="18">
        <f t="shared" si="6"/>
        <v>1</v>
      </c>
    </row>
    <row r="219" spans="1:7" x14ac:dyDescent="0.25">
      <c r="A219" s="19"/>
      <c r="B219" s="6" t="s">
        <v>99</v>
      </c>
      <c r="C219" s="4">
        <v>0</v>
      </c>
      <c r="D219" s="4">
        <v>0</v>
      </c>
      <c r="E219" s="5"/>
    </row>
    <row r="220" spans="1:7" x14ac:dyDescent="0.25">
      <c r="A220" s="19"/>
      <c r="B220" s="6" t="s">
        <v>100</v>
      </c>
      <c r="C220" s="4">
        <v>1391848.43</v>
      </c>
      <c r="D220" s="4">
        <v>1391848.43</v>
      </c>
      <c r="E220" s="5">
        <f t="shared" si="6"/>
        <v>1</v>
      </c>
    </row>
    <row r="221" spans="1:7" ht="47.25" outlineLevel="1" x14ac:dyDescent="0.25">
      <c r="A221" s="27"/>
      <c r="B221" s="11" t="s">
        <v>60</v>
      </c>
      <c r="C221" s="12">
        <v>31976900</v>
      </c>
      <c r="D221" s="12">
        <v>16850320.440000001</v>
      </c>
      <c r="E221" s="18">
        <f t="shared" si="6"/>
        <v>0.52695290788037619</v>
      </c>
    </row>
    <row r="222" spans="1:7" x14ac:dyDescent="0.25">
      <c r="A222" s="19"/>
      <c r="B222" s="6" t="s">
        <v>99</v>
      </c>
      <c r="C222" s="4">
        <v>31976900</v>
      </c>
      <c r="D222" s="4">
        <v>16850320.440000001</v>
      </c>
      <c r="E222" s="5">
        <f t="shared" si="6"/>
        <v>0.52695290788037619</v>
      </c>
    </row>
    <row r="223" spans="1:7" x14ac:dyDescent="0.25">
      <c r="A223" s="19"/>
      <c r="B223" s="6" t="s">
        <v>100</v>
      </c>
      <c r="C223" s="4">
        <v>0</v>
      </c>
      <c r="D223" s="4">
        <v>0</v>
      </c>
      <c r="E223" s="5"/>
    </row>
    <row r="224" spans="1:7" ht="63" outlineLevel="1" x14ac:dyDescent="0.25">
      <c r="A224" s="27"/>
      <c r="B224" s="11" t="s">
        <v>61</v>
      </c>
      <c r="C224" s="12">
        <v>206732.24</v>
      </c>
      <c r="D224" s="12">
        <v>86267.57</v>
      </c>
      <c r="E224" s="18">
        <f t="shared" si="6"/>
        <v>0.41729132330786922</v>
      </c>
    </row>
    <row r="225" spans="1:7" x14ac:dyDescent="0.25">
      <c r="A225" s="19"/>
      <c r="B225" s="6" t="s">
        <v>99</v>
      </c>
      <c r="C225" s="4">
        <v>0</v>
      </c>
      <c r="D225" s="4">
        <v>0</v>
      </c>
      <c r="E225" s="5"/>
    </row>
    <row r="226" spans="1:7" x14ac:dyDescent="0.25">
      <c r="A226" s="19"/>
      <c r="B226" s="6" t="s">
        <v>100</v>
      </c>
      <c r="C226" s="4">
        <v>206732.24</v>
      </c>
      <c r="D226" s="4">
        <v>86267.57</v>
      </c>
      <c r="E226" s="5">
        <f t="shared" si="6"/>
        <v>0.41729132330786922</v>
      </c>
    </row>
    <row r="227" spans="1:7" ht="63" outlineLevel="1" x14ac:dyDescent="0.25">
      <c r="A227" s="27"/>
      <c r="B227" s="11" t="s">
        <v>62</v>
      </c>
      <c r="C227" s="12">
        <v>3588000</v>
      </c>
      <c r="D227" s="12">
        <v>1060645</v>
      </c>
      <c r="E227" s="18">
        <f t="shared" si="6"/>
        <v>0.29560897435897437</v>
      </c>
    </row>
    <row r="228" spans="1:7" x14ac:dyDescent="0.25">
      <c r="A228" s="19"/>
      <c r="B228" s="6" t="s">
        <v>99</v>
      </c>
      <c r="C228" s="4">
        <v>0</v>
      </c>
      <c r="D228" s="4">
        <v>0</v>
      </c>
      <c r="E228" s="5"/>
    </row>
    <row r="229" spans="1:7" x14ac:dyDescent="0.25">
      <c r="A229" s="19"/>
      <c r="B229" s="6" t="s">
        <v>100</v>
      </c>
      <c r="C229" s="4">
        <v>3588000</v>
      </c>
      <c r="D229" s="4">
        <v>1060645</v>
      </c>
      <c r="E229" s="5">
        <f t="shared" si="6"/>
        <v>0.29560897435897437</v>
      </c>
    </row>
    <row r="230" spans="1:7" ht="31.5" outlineLevel="1" x14ac:dyDescent="0.25">
      <c r="A230" s="27"/>
      <c r="B230" s="11" t="s">
        <v>63</v>
      </c>
      <c r="C230" s="12">
        <v>19510</v>
      </c>
      <c r="D230" s="12">
        <v>0</v>
      </c>
      <c r="E230" s="18">
        <f t="shared" si="6"/>
        <v>0</v>
      </c>
    </row>
    <row r="231" spans="1:7" x14ac:dyDescent="0.25">
      <c r="A231" s="19"/>
      <c r="B231" s="6" t="s">
        <v>99</v>
      </c>
      <c r="C231" s="4">
        <v>0</v>
      </c>
      <c r="D231" s="4">
        <v>0</v>
      </c>
      <c r="E231" s="5"/>
    </row>
    <row r="232" spans="1:7" x14ac:dyDescent="0.25">
      <c r="A232" s="19"/>
      <c r="B232" s="6" t="s">
        <v>100</v>
      </c>
      <c r="C232" s="4">
        <v>19510</v>
      </c>
      <c r="D232" s="4">
        <v>0</v>
      </c>
      <c r="E232" s="5">
        <f t="shared" si="6"/>
        <v>0</v>
      </c>
    </row>
    <row r="233" spans="1:7" ht="31.5" x14ac:dyDescent="0.25">
      <c r="A233" s="27"/>
      <c r="B233" s="11" t="s">
        <v>64</v>
      </c>
      <c r="C233" s="12">
        <v>106652</v>
      </c>
      <c r="D233" s="12">
        <v>0</v>
      </c>
      <c r="E233" s="18">
        <f t="shared" si="6"/>
        <v>0</v>
      </c>
    </row>
    <row r="234" spans="1:7" x14ac:dyDescent="0.25">
      <c r="A234" s="19"/>
      <c r="B234" s="6" t="s">
        <v>99</v>
      </c>
      <c r="C234" s="4">
        <v>0</v>
      </c>
      <c r="D234" s="4">
        <v>0</v>
      </c>
      <c r="E234" s="5"/>
    </row>
    <row r="235" spans="1:7" x14ac:dyDescent="0.25">
      <c r="A235" s="19"/>
      <c r="B235" s="6" t="s">
        <v>100</v>
      </c>
      <c r="C235" s="4">
        <v>106652</v>
      </c>
      <c r="D235" s="4">
        <v>0</v>
      </c>
      <c r="E235" s="5">
        <f t="shared" si="6"/>
        <v>0</v>
      </c>
    </row>
    <row r="236" spans="1:7" ht="31.5" outlineLevel="1" x14ac:dyDescent="0.25">
      <c r="A236" s="27"/>
      <c r="B236" s="11" t="s">
        <v>140</v>
      </c>
      <c r="C236" s="12">
        <v>37500</v>
      </c>
      <c r="D236" s="12">
        <v>0</v>
      </c>
      <c r="E236" s="18">
        <f t="shared" si="6"/>
        <v>0</v>
      </c>
    </row>
    <row r="237" spans="1:7" x14ac:dyDescent="0.25">
      <c r="A237" s="19"/>
      <c r="B237" s="6" t="s">
        <v>99</v>
      </c>
      <c r="C237" s="4">
        <v>0</v>
      </c>
      <c r="D237" s="4">
        <v>0</v>
      </c>
      <c r="E237" s="5"/>
    </row>
    <row r="238" spans="1:7" x14ac:dyDescent="0.25">
      <c r="A238" s="19"/>
      <c r="B238" s="6" t="s">
        <v>100</v>
      </c>
      <c r="C238" s="4">
        <v>37500</v>
      </c>
      <c r="D238" s="4">
        <v>0</v>
      </c>
      <c r="E238" s="5">
        <f t="shared" si="6"/>
        <v>0</v>
      </c>
    </row>
    <row r="239" spans="1:7" ht="31.5" outlineLevel="1" x14ac:dyDescent="0.25">
      <c r="A239" s="21" t="s">
        <v>117</v>
      </c>
      <c r="B239" s="10" t="s">
        <v>65</v>
      </c>
      <c r="C239" s="8">
        <v>16241200</v>
      </c>
      <c r="D239" s="8">
        <v>6783743</v>
      </c>
      <c r="E239" s="9">
        <f t="shared" si="6"/>
        <v>0.41768730143092875</v>
      </c>
      <c r="F239" s="23"/>
      <c r="G239" s="23"/>
    </row>
    <row r="240" spans="1:7" x14ac:dyDescent="0.25">
      <c r="A240" s="19"/>
      <c r="B240" s="6" t="s">
        <v>99</v>
      </c>
      <c r="C240" s="4">
        <f>C243+C246+C249</f>
        <v>16241200</v>
      </c>
      <c r="D240" s="4">
        <f>D243+D246+D249</f>
        <v>6783743</v>
      </c>
      <c r="E240" s="5">
        <f t="shared" si="6"/>
        <v>0.41768730143092875</v>
      </c>
    </row>
    <row r="241" spans="1:7" x14ac:dyDescent="0.25">
      <c r="A241" s="19"/>
      <c r="B241" s="6" t="s">
        <v>100</v>
      </c>
      <c r="C241" s="4">
        <f>C244+C247+C250</f>
        <v>0</v>
      </c>
      <c r="D241" s="4">
        <f>D244+D247+D250</f>
        <v>0</v>
      </c>
      <c r="E241" s="5"/>
    </row>
    <row r="242" spans="1:7" ht="31.5" outlineLevel="1" x14ac:dyDescent="0.25">
      <c r="A242" s="27"/>
      <c r="B242" s="11" t="s">
        <v>66</v>
      </c>
      <c r="C242" s="12">
        <v>8800</v>
      </c>
      <c r="D242" s="12">
        <v>0</v>
      </c>
      <c r="E242" s="18">
        <f t="shared" si="6"/>
        <v>0</v>
      </c>
    </row>
    <row r="243" spans="1:7" x14ac:dyDescent="0.25">
      <c r="A243" s="19"/>
      <c r="B243" s="6" t="s">
        <v>99</v>
      </c>
      <c r="C243" s="4">
        <v>8800</v>
      </c>
      <c r="D243" s="4">
        <v>0</v>
      </c>
      <c r="E243" s="5">
        <f t="shared" si="6"/>
        <v>0</v>
      </c>
    </row>
    <row r="244" spans="1:7" x14ac:dyDescent="0.25">
      <c r="A244" s="19"/>
      <c r="B244" s="6" t="s">
        <v>100</v>
      </c>
      <c r="C244" s="4">
        <v>0</v>
      </c>
      <c r="D244" s="4">
        <v>0</v>
      </c>
      <c r="E244" s="5"/>
    </row>
    <row r="245" spans="1:7" ht="31.5" x14ac:dyDescent="0.25">
      <c r="A245" s="27"/>
      <c r="B245" s="11" t="s">
        <v>67</v>
      </c>
      <c r="C245" s="12">
        <v>12623500</v>
      </c>
      <c r="D245" s="12">
        <v>6783743</v>
      </c>
      <c r="E245" s="18">
        <f t="shared" si="6"/>
        <v>0.53739002653780643</v>
      </c>
    </row>
    <row r="246" spans="1:7" x14ac:dyDescent="0.25">
      <c r="A246" s="19"/>
      <c r="B246" s="6" t="s">
        <v>99</v>
      </c>
      <c r="C246" s="4">
        <v>12623500</v>
      </c>
      <c r="D246" s="4">
        <v>6783743</v>
      </c>
      <c r="E246" s="5">
        <f t="shared" si="6"/>
        <v>0.53739002653780643</v>
      </c>
    </row>
    <row r="247" spans="1:7" x14ac:dyDescent="0.25">
      <c r="A247" s="19"/>
      <c r="B247" s="6" t="s">
        <v>100</v>
      </c>
      <c r="C247" s="4">
        <v>0</v>
      </c>
      <c r="D247" s="4">
        <v>0</v>
      </c>
      <c r="E247" s="5"/>
    </row>
    <row r="248" spans="1:7" ht="47.25" outlineLevel="1" x14ac:dyDescent="0.25">
      <c r="A248" s="27"/>
      <c r="B248" s="11" t="s">
        <v>68</v>
      </c>
      <c r="C248" s="12">
        <v>3608900</v>
      </c>
      <c r="D248" s="12">
        <v>0</v>
      </c>
      <c r="E248" s="18">
        <f t="shared" si="6"/>
        <v>0</v>
      </c>
    </row>
    <row r="249" spans="1:7" x14ac:dyDescent="0.25">
      <c r="A249" s="19"/>
      <c r="B249" s="6" t="s">
        <v>99</v>
      </c>
      <c r="C249" s="4">
        <v>3608900</v>
      </c>
      <c r="D249" s="4">
        <v>0</v>
      </c>
      <c r="E249" s="5">
        <f t="shared" si="6"/>
        <v>0</v>
      </c>
    </row>
    <row r="250" spans="1:7" x14ac:dyDescent="0.25">
      <c r="A250" s="19"/>
      <c r="B250" s="6" t="s">
        <v>100</v>
      </c>
      <c r="C250" s="4">
        <v>0</v>
      </c>
      <c r="D250" s="4">
        <v>0</v>
      </c>
      <c r="E250" s="5"/>
    </row>
    <row r="251" spans="1:7" ht="31.5" outlineLevel="1" x14ac:dyDescent="0.25">
      <c r="A251" s="21" t="s">
        <v>118</v>
      </c>
      <c r="B251" s="10" t="s">
        <v>69</v>
      </c>
      <c r="C251" s="8">
        <v>31247484</v>
      </c>
      <c r="D251" s="8">
        <v>16875907.050000001</v>
      </c>
      <c r="E251" s="9">
        <f t="shared" si="6"/>
        <v>0.54007250791775752</v>
      </c>
      <c r="F251" s="23"/>
      <c r="G251" s="23"/>
    </row>
    <row r="252" spans="1:7" x14ac:dyDescent="0.25">
      <c r="A252" s="19"/>
      <c r="B252" s="6" t="s">
        <v>99</v>
      </c>
      <c r="C252" s="4">
        <f>C255+C258+C261</f>
        <v>0</v>
      </c>
      <c r="D252" s="4">
        <f>D255+D258+D261</f>
        <v>0</v>
      </c>
      <c r="E252" s="5"/>
    </row>
    <row r="253" spans="1:7" x14ac:dyDescent="0.25">
      <c r="A253" s="19"/>
      <c r="B253" s="6" t="s">
        <v>100</v>
      </c>
      <c r="C253" s="4">
        <f>C256+C259+C262</f>
        <v>31247484</v>
      </c>
      <c r="D253" s="4">
        <f>D256+D259+D262</f>
        <v>16875907.050000001</v>
      </c>
      <c r="E253" s="5">
        <f t="shared" si="6"/>
        <v>0.54007250791775752</v>
      </c>
    </row>
    <row r="254" spans="1:7" ht="31.5" x14ac:dyDescent="0.25">
      <c r="A254" s="27"/>
      <c r="B254" s="11" t="s">
        <v>141</v>
      </c>
      <c r="C254" s="12">
        <v>27932484</v>
      </c>
      <c r="D254" s="12">
        <v>15911894</v>
      </c>
      <c r="E254" s="18">
        <f t="shared" si="6"/>
        <v>0.56965553081494646</v>
      </c>
    </row>
    <row r="255" spans="1:7" x14ac:dyDescent="0.25">
      <c r="A255" s="19"/>
      <c r="B255" s="6" t="s">
        <v>99</v>
      </c>
      <c r="C255" s="4">
        <v>0</v>
      </c>
      <c r="D255" s="4">
        <v>0</v>
      </c>
      <c r="E255" s="5"/>
    </row>
    <row r="256" spans="1:7" x14ac:dyDescent="0.25">
      <c r="A256" s="19"/>
      <c r="B256" s="6" t="s">
        <v>100</v>
      </c>
      <c r="C256" s="4">
        <v>27932484</v>
      </c>
      <c r="D256" s="4">
        <v>15911894</v>
      </c>
      <c r="E256" s="5">
        <f t="shared" si="6"/>
        <v>0.56965553081494646</v>
      </c>
    </row>
    <row r="257" spans="1:7" ht="31.5" outlineLevel="1" x14ac:dyDescent="0.25">
      <c r="A257" s="27"/>
      <c r="B257" s="11" t="s">
        <v>70</v>
      </c>
      <c r="C257" s="12">
        <v>30000</v>
      </c>
      <c r="D257" s="12">
        <v>0</v>
      </c>
      <c r="E257" s="18">
        <f t="shared" si="6"/>
        <v>0</v>
      </c>
    </row>
    <row r="258" spans="1:7" x14ac:dyDescent="0.25">
      <c r="A258" s="19"/>
      <c r="B258" s="6" t="s">
        <v>99</v>
      </c>
      <c r="C258" s="4">
        <v>0</v>
      </c>
      <c r="D258" s="4">
        <v>0</v>
      </c>
      <c r="E258" s="5"/>
    </row>
    <row r="259" spans="1:7" x14ac:dyDescent="0.25">
      <c r="A259" s="19"/>
      <c r="B259" s="6" t="s">
        <v>100</v>
      </c>
      <c r="C259" s="4">
        <v>30000</v>
      </c>
      <c r="D259" s="4">
        <v>0</v>
      </c>
      <c r="E259" s="5">
        <f t="shared" si="6"/>
        <v>0</v>
      </c>
    </row>
    <row r="260" spans="1:7" ht="63" outlineLevel="1" x14ac:dyDescent="0.25">
      <c r="A260" s="27"/>
      <c r="B260" s="11" t="s">
        <v>71</v>
      </c>
      <c r="C260" s="12">
        <v>3285000</v>
      </c>
      <c r="D260" s="12">
        <v>964013.05</v>
      </c>
      <c r="E260" s="18">
        <f t="shared" si="6"/>
        <v>0.29345907153729073</v>
      </c>
    </row>
    <row r="261" spans="1:7" x14ac:dyDescent="0.25">
      <c r="A261" s="19"/>
      <c r="B261" s="6" t="s">
        <v>99</v>
      </c>
      <c r="C261" s="4">
        <v>0</v>
      </c>
      <c r="D261" s="4">
        <v>0</v>
      </c>
      <c r="E261" s="5"/>
    </row>
    <row r="262" spans="1:7" x14ac:dyDescent="0.25">
      <c r="A262" s="19"/>
      <c r="B262" s="6" t="s">
        <v>100</v>
      </c>
      <c r="C262" s="4">
        <v>3285000</v>
      </c>
      <c r="D262" s="4">
        <v>964013.05</v>
      </c>
      <c r="E262" s="5">
        <f t="shared" si="6"/>
        <v>0.29345907153729073</v>
      </c>
    </row>
    <row r="263" spans="1:7" ht="31.5" outlineLevel="1" x14ac:dyDescent="0.25">
      <c r="A263" s="21" t="s">
        <v>119</v>
      </c>
      <c r="B263" s="10" t="s">
        <v>72</v>
      </c>
      <c r="C263" s="8">
        <v>149976314.88</v>
      </c>
      <c r="D263" s="8">
        <v>63616310.920000002</v>
      </c>
      <c r="E263" s="9">
        <f t="shared" si="6"/>
        <v>0.42417571715174551</v>
      </c>
      <c r="F263" s="23"/>
      <c r="G263" s="23"/>
    </row>
    <row r="264" spans="1:7" x14ac:dyDescent="0.25">
      <c r="A264" s="19"/>
      <c r="B264" s="6" t="s">
        <v>99</v>
      </c>
      <c r="C264" s="4">
        <f>C267+C270+C273</f>
        <v>9100</v>
      </c>
      <c r="D264" s="4">
        <f>D267+D270+D273</f>
        <v>3285</v>
      </c>
      <c r="E264" s="5">
        <f t="shared" si="6"/>
        <v>0.36098901098901098</v>
      </c>
    </row>
    <row r="265" spans="1:7" x14ac:dyDescent="0.25">
      <c r="A265" s="19"/>
      <c r="B265" s="6" t="s">
        <v>100</v>
      </c>
      <c r="C265" s="4">
        <f>C268+C271+C274</f>
        <v>149967214.88</v>
      </c>
      <c r="D265" s="4">
        <f>D268+D271+D274</f>
        <v>63613025.920000002</v>
      </c>
      <c r="E265" s="5">
        <f t="shared" si="6"/>
        <v>0.42417955131660978</v>
      </c>
    </row>
    <row r="266" spans="1:7" ht="47.25" x14ac:dyDescent="0.25">
      <c r="A266" s="27"/>
      <c r="B266" s="11" t="s">
        <v>73</v>
      </c>
      <c r="C266" s="12">
        <v>83302114.299999997</v>
      </c>
      <c r="D266" s="12">
        <v>41566578.329999998</v>
      </c>
      <c r="E266" s="18">
        <f t="shared" si="6"/>
        <v>0.49898587423968899</v>
      </c>
    </row>
    <row r="267" spans="1:7" x14ac:dyDescent="0.25">
      <c r="A267" s="19"/>
      <c r="B267" s="6" t="s">
        <v>99</v>
      </c>
      <c r="C267" s="4">
        <v>0</v>
      </c>
      <c r="D267" s="4">
        <v>0</v>
      </c>
      <c r="E267" s="5"/>
    </row>
    <row r="268" spans="1:7" x14ac:dyDescent="0.25">
      <c r="A268" s="19"/>
      <c r="B268" s="6" t="s">
        <v>100</v>
      </c>
      <c r="C268" s="4">
        <v>83302114.299999997</v>
      </c>
      <c r="D268" s="4">
        <v>41566578.329999998</v>
      </c>
      <c r="E268" s="5">
        <f t="shared" si="6"/>
        <v>0.49898587423968899</v>
      </c>
    </row>
    <row r="269" spans="1:7" ht="31.5" outlineLevel="1" x14ac:dyDescent="0.25">
      <c r="A269" s="27"/>
      <c r="B269" s="11" t="s">
        <v>74</v>
      </c>
      <c r="C269" s="12">
        <v>61449227.140000001</v>
      </c>
      <c r="D269" s="12">
        <v>20838445.5</v>
      </c>
      <c r="E269" s="18">
        <f t="shared" ref="E269:E332" si="7">D269/C269</f>
        <v>0.33911647826788271</v>
      </c>
    </row>
    <row r="270" spans="1:7" x14ac:dyDescent="0.25">
      <c r="A270" s="19"/>
      <c r="B270" s="6" t="s">
        <v>99</v>
      </c>
      <c r="C270" s="4">
        <v>9100</v>
      </c>
      <c r="D270" s="4">
        <v>3285</v>
      </c>
      <c r="E270" s="5">
        <f t="shared" si="7"/>
        <v>0.36098901098901098</v>
      </c>
    </row>
    <row r="271" spans="1:7" x14ac:dyDescent="0.25">
      <c r="A271" s="19"/>
      <c r="B271" s="6" t="s">
        <v>100</v>
      </c>
      <c r="C271" s="4">
        <v>61440127.140000001</v>
      </c>
      <c r="D271" s="4">
        <v>20835160.5</v>
      </c>
      <c r="E271" s="5">
        <f t="shared" si="7"/>
        <v>0.33911323869047577</v>
      </c>
    </row>
    <row r="272" spans="1:7" ht="31.5" outlineLevel="1" x14ac:dyDescent="0.25">
      <c r="A272" s="27"/>
      <c r="B272" s="11" t="s">
        <v>75</v>
      </c>
      <c r="C272" s="12">
        <v>5224973.4400000004</v>
      </c>
      <c r="D272" s="12">
        <v>1211287.0900000001</v>
      </c>
      <c r="E272" s="18">
        <f t="shared" si="7"/>
        <v>0.2318264588154538</v>
      </c>
    </row>
    <row r="273" spans="1:7" x14ac:dyDescent="0.25">
      <c r="A273" s="19"/>
      <c r="B273" s="6" t="s">
        <v>99</v>
      </c>
      <c r="C273" s="4">
        <v>0</v>
      </c>
      <c r="D273" s="4">
        <v>0</v>
      </c>
      <c r="E273" s="5"/>
    </row>
    <row r="274" spans="1:7" x14ac:dyDescent="0.25">
      <c r="A274" s="19"/>
      <c r="B274" s="6" t="s">
        <v>100</v>
      </c>
      <c r="C274" s="4">
        <v>5224973.4400000004</v>
      </c>
      <c r="D274" s="4">
        <v>1211287.0900000001</v>
      </c>
      <c r="E274" s="5">
        <f t="shared" si="7"/>
        <v>0.2318264588154538</v>
      </c>
    </row>
    <row r="275" spans="1:7" ht="31.5" outlineLevel="1" x14ac:dyDescent="0.25">
      <c r="A275" s="21" t="s">
        <v>120</v>
      </c>
      <c r="B275" s="10" t="s">
        <v>76</v>
      </c>
      <c r="C275" s="8">
        <v>276856855.44</v>
      </c>
      <c r="D275" s="8">
        <v>120388408.09</v>
      </c>
      <c r="E275" s="9">
        <f t="shared" si="7"/>
        <v>0.43483990273121625</v>
      </c>
      <c r="F275" s="23"/>
      <c r="G275" s="23"/>
    </row>
    <row r="276" spans="1:7" x14ac:dyDescent="0.25">
      <c r="A276" s="19"/>
      <c r="B276" s="6" t="s">
        <v>99</v>
      </c>
      <c r="C276" s="4">
        <f>C279+C282+C285</f>
        <v>1000000</v>
      </c>
      <c r="D276" s="4">
        <f>D279+D282+D285</f>
        <v>0</v>
      </c>
      <c r="E276" s="5">
        <f t="shared" si="7"/>
        <v>0</v>
      </c>
    </row>
    <row r="277" spans="1:7" x14ac:dyDescent="0.25">
      <c r="A277" s="19"/>
      <c r="B277" s="6" t="s">
        <v>100</v>
      </c>
      <c r="C277" s="4">
        <f>C280+C283+C286</f>
        <v>275856855.44</v>
      </c>
      <c r="D277" s="4">
        <f>D280+D283+D286</f>
        <v>120388408.09</v>
      </c>
      <c r="E277" s="5">
        <f t="shared" si="7"/>
        <v>0.43641622716961981</v>
      </c>
    </row>
    <row r="278" spans="1:7" ht="31.5" x14ac:dyDescent="0.25">
      <c r="A278" s="27"/>
      <c r="B278" s="11" t="s">
        <v>77</v>
      </c>
      <c r="C278" s="12">
        <v>130883345.77</v>
      </c>
      <c r="D278" s="12">
        <v>61496837.149999999</v>
      </c>
      <c r="E278" s="18">
        <f t="shared" si="7"/>
        <v>0.46985991065714183</v>
      </c>
    </row>
    <row r="279" spans="1:7" x14ac:dyDescent="0.25">
      <c r="A279" s="19"/>
      <c r="B279" s="6" t="s">
        <v>99</v>
      </c>
      <c r="C279" s="4">
        <v>0</v>
      </c>
      <c r="D279" s="4">
        <v>0</v>
      </c>
      <c r="E279" s="5"/>
    </row>
    <row r="280" spans="1:7" x14ac:dyDescent="0.25">
      <c r="A280" s="19"/>
      <c r="B280" s="6" t="s">
        <v>100</v>
      </c>
      <c r="C280" s="4">
        <v>130883345.77</v>
      </c>
      <c r="D280" s="4">
        <v>61496837.149999999</v>
      </c>
      <c r="E280" s="5">
        <f t="shared" si="7"/>
        <v>0.46985991065714183</v>
      </c>
    </row>
    <row r="281" spans="1:7" outlineLevel="1" x14ac:dyDescent="0.25">
      <c r="A281" s="27"/>
      <c r="B281" s="11" t="s">
        <v>78</v>
      </c>
      <c r="C281" s="12">
        <v>41239803.380000003</v>
      </c>
      <c r="D281" s="12">
        <v>11848529.869999999</v>
      </c>
      <c r="E281" s="18">
        <f t="shared" si="7"/>
        <v>0.28730810767507586</v>
      </c>
    </row>
    <row r="282" spans="1:7" x14ac:dyDescent="0.25">
      <c r="A282" s="19"/>
      <c r="B282" s="6" t="s">
        <v>99</v>
      </c>
      <c r="C282" s="4">
        <v>0</v>
      </c>
      <c r="D282" s="4">
        <v>0</v>
      </c>
      <c r="E282" s="5"/>
    </row>
    <row r="283" spans="1:7" x14ac:dyDescent="0.25">
      <c r="A283" s="19"/>
      <c r="B283" s="6" t="s">
        <v>100</v>
      </c>
      <c r="C283" s="4">
        <v>41239803.380000003</v>
      </c>
      <c r="D283" s="4">
        <v>11848529.869999999</v>
      </c>
      <c r="E283" s="5">
        <f t="shared" si="7"/>
        <v>0.28730810767507586</v>
      </c>
    </row>
    <row r="284" spans="1:7" ht="47.25" outlineLevel="1" x14ac:dyDescent="0.25">
      <c r="A284" s="27"/>
      <c r="B284" s="11" t="s">
        <v>79</v>
      </c>
      <c r="C284" s="12">
        <v>104733706.29000001</v>
      </c>
      <c r="D284" s="12">
        <v>47043041.07</v>
      </c>
      <c r="E284" s="18">
        <f t="shared" si="7"/>
        <v>0.44916811155084346</v>
      </c>
    </row>
    <row r="285" spans="1:7" x14ac:dyDescent="0.25">
      <c r="A285" s="19"/>
      <c r="B285" s="6" t="s">
        <v>99</v>
      </c>
      <c r="C285" s="4">
        <v>1000000</v>
      </c>
      <c r="D285" s="4">
        <v>0</v>
      </c>
      <c r="E285" s="5">
        <f t="shared" si="7"/>
        <v>0</v>
      </c>
    </row>
    <row r="286" spans="1:7" x14ac:dyDescent="0.25">
      <c r="A286" s="19"/>
      <c r="B286" s="6" t="s">
        <v>100</v>
      </c>
      <c r="C286" s="4">
        <v>103733706.29000001</v>
      </c>
      <c r="D286" s="4">
        <v>47043041.07</v>
      </c>
      <c r="E286" s="5">
        <f t="shared" si="7"/>
        <v>0.45349812276528079</v>
      </c>
    </row>
    <row r="287" spans="1:7" ht="31.5" x14ac:dyDescent="0.25">
      <c r="A287" s="21" t="s">
        <v>121</v>
      </c>
      <c r="B287" s="10" t="s">
        <v>80</v>
      </c>
      <c r="C287" s="8">
        <v>23311236.27</v>
      </c>
      <c r="D287" s="8">
        <v>7573021.7000000002</v>
      </c>
      <c r="E287" s="9">
        <f t="shared" si="7"/>
        <v>0.32486572622259302</v>
      </c>
      <c r="F287" s="23"/>
      <c r="G287" s="23"/>
    </row>
    <row r="288" spans="1:7" x14ac:dyDescent="0.25">
      <c r="A288" s="19"/>
      <c r="B288" s="6" t="s">
        <v>99</v>
      </c>
      <c r="C288" s="4">
        <f>C291+C294</f>
        <v>9727400</v>
      </c>
      <c r="D288" s="4">
        <f>D291+D294</f>
        <v>4407928.29</v>
      </c>
      <c r="E288" s="5">
        <f t="shared" si="7"/>
        <v>0.45314557744104283</v>
      </c>
    </row>
    <row r="289" spans="1:7" x14ac:dyDescent="0.25">
      <c r="A289" s="19"/>
      <c r="B289" s="6" t="s">
        <v>100</v>
      </c>
      <c r="C289" s="4">
        <f>C292+C295</f>
        <v>13583836.27</v>
      </c>
      <c r="D289" s="4">
        <f>D292+D295</f>
        <v>3165093.41</v>
      </c>
      <c r="E289" s="5">
        <f t="shared" si="7"/>
        <v>0.23300438455593961</v>
      </c>
    </row>
    <row r="290" spans="1:7" ht="31.5" outlineLevel="1" x14ac:dyDescent="0.25">
      <c r="A290" s="27"/>
      <c r="B290" s="11" t="s">
        <v>81</v>
      </c>
      <c r="C290" s="12">
        <v>10573500</v>
      </c>
      <c r="D290" s="12">
        <v>4911568.29</v>
      </c>
      <c r="E290" s="18">
        <f t="shared" si="7"/>
        <v>0.46451679103418925</v>
      </c>
    </row>
    <row r="291" spans="1:7" x14ac:dyDescent="0.25">
      <c r="A291" s="19"/>
      <c r="B291" s="6" t="s">
        <v>99</v>
      </c>
      <c r="C291" s="4">
        <v>9727400</v>
      </c>
      <c r="D291" s="4">
        <v>4407928.29</v>
      </c>
      <c r="E291" s="5">
        <f t="shared" si="7"/>
        <v>0.45314557744104283</v>
      </c>
    </row>
    <row r="292" spans="1:7" x14ac:dyDescent="0.25">
      <c r="A292" s="19"/>
      <c r="B292" s="6" t="s">
        <v>100</v>
      </c>
      <c r="C292" s="4">
        <v>846100</v>
      </c>
      <c r="D292" s="4">
        <v>503640</v>
      </c>
      <c r="E292" s="5">
        <f t="shared" si="7"/>
        <v>0.59524878855927199</v>
      </c>
    </row>
    <row r="293" spans="1:7" ht="47.25" outlineLevel="1" x14ac:dyDescent="0.25">
      <c r="A293" s="27"/>
      <c r="B293" s="11" t="s">
        <v>82</v>
      </c>
      <c r="C293" s="12">
        <v>12737736.27</v>
      </c>
      <c r="D293" s="12">
        <v>2661453.41</v>
      </c>
      <c r="E293" s="18">
        <f t="shared" si="7"/>
        <v>0.2089424175211001</v>
      </c>
    </row>
    <row r="294" spans="1:7" x14ac:dyDescent="0.25">
      <c r="A294" s="19"/>
      <c r="B294" s="6" t="s">
        <v>99</v>
      </c>
      <c r="C294" s="4">
        <v>0</v>
      </c>
      <c r="D294" s="4">
        <v>0</v>
      </c>
      <c r="E294" s="5"/>
    </row>
    <row r="295" spans="1:7" x14ac:dyDescent="0.25">
      <c r="A295" s="19"/>
      <c r="B295" s="6" t="s">
        <v>100</v>
      </c>
      <c r="C295" s="4">
        <v>12737736.27</v>
      </c>
      <c r="D295" s="4">
        <v>2661453.41</v>
      </c>
      <c r="E295" s="5">
        <f t="shared" si="7"/>
        <v>0.2089424175211001</v>
      </c>
    </row>
    <row r="296" spans="1:7" ht="31.5" outlineLevel="1" x14ac:dyDescent="0.25">
      <c r="A296" s="21" t="s">
        <v>122</v>
      </c>
      <c r="B296" s="10" t="s">
        <v>83</v>
      </c>
      <c r="C296" s="8">
        <v>20654116.670000002</v>
      </c>
      <c r="D296" s="8">
        <v>8686790.4299999997</v>
      </c>
      <c r="E296" s="9">
        <f t="shared" si="7"/>
        <v>0.42058397213459719</v>
      </c>
      <c r="F296" s="23"/>
      <c r="G296" s="23"/>
    </row>
    <row r="297" spans="1:7" x14ac:dyDescent="0.25">
      <c r="A297" s="19"/>
      <c r="B297" s="6" t="s">
        <v>99</v>
      </c>
      <c r="C297" s="4">
        <f>C300+C303+C306+C309+C312+C315</f>
        <v>13967100</v>
      </c>
      <c r="D297" s="4">
        <f>D300+D303+D306+D309+D312+D315</f>
        <v>6521035.2400000002</v>
      </c>
      <c r="E297" s="5">
        <f t="shared" si="7"/>
        <v>0.46688541214711715</v>
      </c>
    </row>
    <row r="298" spans="1:7" x14ac:dyDescent="0.25">
      <c r="A298" s="19"/>
      <c r="B298" s="6" t="s">
        <v>100</v>
      </c>
      <c r="C298" s="4">
        <f>C301+C304+C307+C310+C313+C316</f>
        <v>6687016.6699999999</v>
      </c>
      <c r="D298" s="4">
        <f>D301+D304+D307+D310+D313+D316</f>
        <v>2165755.1900000004</v>
      </c>
      <c r="E298" s="5">
        <f t="shared" si="7"/>
        <v>0.32387465096598905</v>
      </c>
    </row>
    <row r="299" spans="1:7" ht="31.5" outlineLevel="1" x14ac:dyDescent="0.25">
      <c r="A299" s="27"/>
      <c r="B299" s="11" t="s">
        <v>142</v>
      </c>
      <c r="C299" s="12">
        <v>1100000</v>
      </c>
      <c r="D299" s="12">
        <v>611111.1</v>
      </c>
      <c r="E299" s="18">
        <f t="shared" si="7"/>
        <v>0.55555554545454544</v>
      </c>
    </row>
    <row r="300" spans="1:7" x14ac:dyDescent="0.25">
      <c r="A300" s="19"/>
      <c r="B300" s="6" t="s">
        <v>99</v>
      </c>
      <c r="C300" s="4">
        <v>0</v>
      </c>
      <c r="D300" s="4">
        <v>0</v>
      </c>
      <c r="E300" s="5"/>
    </row>
    <row r="301" spans="1:7" x14ac:dyDescent="0.25">
      <c r="A301" s="19"/>
      <c r="B301" s="6" t="s">
        <v>100</v>
      </c>
      <c r="C301" s="4">
        <v>1100000</v>
      </c>
      <c r="D301" s="4">
        <v>611111.1</v>
      </c>
      <c r="E301" s="5">
        <f t="shared" si="7"/>
        <v>0.55555554545454544</v>
      </c>
    </row>
    <row r="302" spans="1:7" outlineLevel="1" x14ac:dyDescent="0.25">
      <c r="A302" s="27"/>
      <c r="B302" s="11" t="s">
        <v>84</v>
      </c>
      <c r="C302" s="12">
        <v>1911666.67</v>
      </c>
      <c r="D302" s="12">
        <v>600000</v>
      </c>
      <c r="E302" s="18">
        <f t="shared" si="7"/>
        <v>0.31386224879884528</v>
      </c>
    </row>
    <row r="303" spans="1:7" x14ac:dyDescent="0.25">
      <c r="A303" s="19"/>
      <c r="B303" s="6" t="s">
        <v>99</v>
      </c>
      <c r="C303" s="4">
        <v>0</v>
      </c>
      <c r="D303" s="4">
        <v>0</v>
      </c>
      <c r="E303" s="5"/>
    </row>
    <row r="304" spans="1:7" x14ac:dyDescent="0.25">
      <c r="A304" s="19"/>
      <c r="B304" s="6" t="s">
        <v>100</v>
      </c>
      <c r="C304" s="4">
        <v>1911666.67</v>
      </c>
      <c r="D304" s="4">
        <v>600000</v>
      </c>
      <c r="E304" s="5">
        <f t="shared" si="7"/>
        <v>0.31386224879884528</v>
      </c>
    </row>
    <row r="305" spans="1:7" outlineLevel="1" x14ac:dyDescent="0.25">
      <c r="A305" s="27"/>
      <c r="B305" s="11" t="s">
        <v>85</v>
      </c>
      <c r="C305" s="12">
        <v>595000</v>
      </c>
      <c r="D305" s="12">
        <v>0</v>
      </c>
      <c r="E305" s="18">
        <f t="shared" si="7"/>
        <v>0</v>
      </c>
    </row>
    <row r="306" spans="1:7" x14ac:dyDescent="0.25">
      <c r="A306" s="19"/>
      <c r="B306" s="6" t="s">
        <v>99</v>
      </c>
      <c r="C306" s="4">
        <v>0</v>
      </c>
      <c r="D306" s="4">
        <v>0</v>
      </c>
      <c r="E306" s="5"/>
    </row>
    <row r="307" spans="1:7" x14ac:dyDescent="0.25">
      <c r="A307" s="19"/>
      <c r="B307" s="6" t="s">
        <v>100</v>
      </c>
      <c r="C307" s="4">
        <v>595000</v>
      </c>
      <c r="D307" s="4">
        <v>0</v>
      </c>
      <c r="E307" s="5">
        <f t="shared" si="7"/>
        <v>0</v>
      </c>
    </row>
    <row r="308" spans="1:7" ht="110.25" x14ac:dyDescent="0.25">
      <c r="A308" s="27"/>
      <c r="B308" s="13" t="s">
        <v>143</v>
      </c>
      <c r="C308" s="12">
        <v>73450</v>
      </c>
      <c r="D308" s="12">
        <v>0</v>
      </c>
      <c r="E308" s="18">
        <f t="shared" si="7"/>
        <v>0</v>
      </c>
    </row>
    <row r="309" spans="1:7" x14ac:dyDescent="0.25">
      <c r="A309" s="19"/>
      <c r="B309" s="6" t="s">
        <v>99</v>
      </c>
      <c r="C309" s="4">
        <v>0</v>
      </c>
      <c r="D309" s="4">
        <v>0</v>
      </c>
      <c r="E309" s="5"/>
    </row>
    <row r="310" spans="1:7" x14ac:dyDescent="0.25">
      <c r="A310" s="19"/>
      <c r="B310" s="6" t="s">
        <v>100</v>
      </c>
      <c r="C310" s="4">
        <v>73450</v>
      </c>
      <c r="D310" s="4">
        <v>0</v>
      </c>
      <c r="E310" s="5">
        <f t="shared" si="7"/>
        <v>0</v>
      </c>
    </row>
    <row r="311" spans="1:7" ht="31.5" outlineLevel="1" x14ac:dyDescent="0.25">
      <c r="A311" s="27"/>
      <c r="B311" s="11" t="s">
        <v>86</v>
      </c>
      <c r="C311" s="12">
        <v>1616666.67</v>
      </c>
      <c r="D311" s="12">
        <v>689030.4</v>
      </c>
      <c r="E311" s="18">
        <f t="shared" si="7"/>
        <v>0.42620437025524877</v>
      </c>
    </row>
    <row r="312" spans="1:7" x14ac:dyDescent="0.25">
      <c r="A312" s="19"/>
      <c r="B312" s="6" t="s">
        <v>99</v>
      </c>
      <c r="C312" s="4">
        <v>1432500</v>
      </c>
      <c r="D312" s="4">
        <v>584019.36</v>
      </c>
      <c r="E312" s="5">
        <f t="shared" si="7"/>
        <v>0.40769239790575917</v>
      </c>
    </row>
    <row r="313" spans="1:7" x14ac:dyDescent="0.25">
      <c r="A313" s="19"/>
      <c r="B313" s="6" t="s">
        <v>100</v>
      </c>
      <c r="C313" s="4">
        <v>184166.67</v>
      </c>
      <c r="D313" s="4">
        <v>105011.04</v>
      </c>
      <c r="E313" s="5">
        <f t="shared" si="7"/>
        <v>0.57019568198740844</v>
      </c>
    </row>
    <row r="314" spans="1:7" ht="31.5" outlineLevel="1" x14ac:dyDescent="0.25">
      <c r="A314" s="27"/>
      <c r="B314" s="11" t="s">
        <v>87</v>
      </c>
      <c r="C314" s="12">
        <v>15357333.33</v>
      </c>
      <c r="D314" s="12">
        <v>6786648.9299999997</v>
      </c>
      <c r="E314" s="18">
        <f t="shared" si="7"/>
        <v>0.44191584464358302</v>
      </c>
    </row>
    <row r="315" spans="1:7" x14ac:dyDescent="0.25">
      <c r="A315" s="19"/>
      <c r="B315" s="6" t="s">
        <v>99</v>
      </c>
      <c r="C315" s="4">
        <v>12534600</v>
      </c>
      <c r="D315" s="4">
        <v>5937015.8799999999</v>
      </c>
      <c r="E315" s="5">
        <f t="shared" si="7"/>
        <v>0.47365020662805352</v>
      </c>
    </row>
    <row r="316" spans="1:7" x14ac:dyDescent="0.25">
      <c r="A316" s="19"/>
      <c r="B316" s="6" t="s">
        <v>100</v>
      </c>
      <c r="C316" s="4">
        <v>2822733.33</v>
      </c>
      <c r="D316" s="4">
        <v>849633.05</v>
      </c>
      <c r="E316" s="5">
        <f t="shared" si="7"/>
        <v>0.30099656987434942</v>
      </c>
    </row>
    <row r="317" spans="1:7" ht="31.5" outlineLevel="1" x14ac:dyDescent="0.25">
      <c r="A317" s="21" t="s">
        <v>123</v>
      </c>
      <c r="B317" s="10" t="s">
        <v>88</v>
      </c>
      <c r="C317" s="8">
        <v>1515088190.5599999</v>
      </c>
      <c r="D317" s="8">
        <v>687595376.52999997</v>
      </c>
      <c r="E317" s="9">
        <f t="shared" si="7"/>
        <v>0.45383191606546291</v>
      </c>
      <c r="F317" s="23"/>
      <c r="G317" s="23"/>
    </row>
    <row r="318" spans="1:7" x14ac:dyDescent="0.25">
      <c r="A318" s="19"/>
      <c r="B318" s="6" t="s">
        <v>99</v>
      </c>
      <c r="C318" s="4">
        <f>C321+C324+C327</f>
        <v>992562700</v>
      </c>
      <c r="D318" s="4">
        <f>D321+D324+D327</f>
        <v>522415834.23000002</v>
      </c>
      <c r="E318" s="5">
        <f t="shared" si="7"/>
        <v>0.52633031064939273</v>
      </c>
    </row>
    <row r="319" spans="1:7" x14ac:dyDescent="0.25">
      <c r="A319" s="19"/>
      <c r="B319" s="6" t="s">
        <v>100</v>
      </c>
      <c r="C319" s="4">
        <f>C322+C325+C328</f>
        <v>522525490.56</v>
      </c>
      <c r="D319" s="4">
        <f>D322+D325+D328</f>
        <v>165179542.30000001</v>
      </c>
      <c r="E319" s="5">
        <f t="shared" si="7"/>
        <v>0.31611767326982293</v>
      </c>
    </row>
    <row r="320" spans="1:7" x14ac:dyDescent="0.25">
      <c r="A320" s="27"/>
      <c r="B320" s="11" t="s">
        <v>89</v>
      </c>
      <c r="C320" s="12">
        <v>1291824934.1900001</v>
      </c>
      <c r="D320" s="12">
        <v>653485728.07000005</v>
      </c>
      <c r="E320" s="18">
        <f t="shared" si="7"/>
        <v>0.50586245146270425</v>
      </c>
    </row>
    <row r="321" spans="1:7" x14ac:dyDescent="0.25">
      <c r="A321" s="19"/>
      <c r="B321" s="6" t="s">
        <v>99</v>
      </c>
      <c r="C321" s="4">
        <v>992562700</v>
      </c>
      <c r="D321" s="4">
        <v>522415834.23000002</v>
      </c>
      <c r="E321" s="5">
        <f t="shared" si="7"/>
        <v>0.52633031064939273</v>
      </c>
    </row>
    <row r="322" spans="1:7" x14ac:dyDescent="0.25">
      <c r="A322" s="19"/>
      <c r="B322" s="6" t="s">
        <v>100</v>
      </c>
      <c r="C322" s="4">
        <v>299262234.19</v>
      </c>
      <c r="D322" s="4">
        <v>131069893.84</v>
      </c>
      <c r="E322" s="5">
        <f t="shared" si="7"/>
        <v>0.43797672698247792</v>
      </c>
    </row>
    <row r="323" spans="1:7" ht="31.5" outlineLevel="1" x14ac:dyDescent="0.25">
      <c r="A323" s="27"/>
      <c r="B323" s="11" t="s">
        <v>90</v>
      </c>
      <c r="C323" s="12">
        <v>151076285.00999999</v>
      </c>
      <c r="D323" s="12">
        <v>6876208.3200000003</v>
      </c>
      <c r="E323" s="18">
        <f t="shared" si="7"/>
        <v>4.5514809419260296E-2</v>
      </c>
    </row>
    <row r="324" spans="1:7" x14ac:dyDescent="0.25">
      <c r="A324" s="19"/>
      <c r="B324" s="6" t="s">
        <v>99</v>
      </c>
      <c r="C324" s="4">
        <v>0</v>
      </c>
      <c r="D324" s="4">
        <v>0</v>
      </c>
      <c r="E324" s="5"/>
    </row>
    <row r="325" spans="1:7" x14ac:dyDescent="0.25">
      <c r="A325" s="19"/>
      <c r="B325" s="6" t="s">
        <v>100</v>
      </c>
      <c r="C325" s="4">
        <v>151076285.00999999</v>
      </c>
      <c r="D325" s="4">
        <v>6876208.3200000003</v>
      </c>
      <c r="E325" s="5">
        <f t="shared" si="7"/>
        <v>4.5514809419260296E-2</v>
      </c>
    </row>
    <row r="326" spans="1:7" ht="31.5" outlineLevel="1" x14ac:dyDescent="0.25">
      <c r="A326" s="27"/>
      <c r="B326" s="11" t="s">
        <v>91</v>
      </c>
      <c r="C326" s="12">
        <v>72186971.359999999</v>
      </c>
      <c r="D326" s="12">
        <v>27233440.140000001</v>
      </c>
      <c r="E326" s="18">
        <f t="shared" si="7"/>
        <v>0.3772625395819072</v>
      </c>
    </row>
    <row r="327" spans="1:7" x14ac:dyDescent="0.25">
      <c r="A327" s="19"/>
      <c r="B327" s="6" t="s">
        <v>99</v>
      </c>
      <c r="C327" s="4">
        <v>0</v>
      </c>
      <c r="D327" s="4">
        <v>0</v>
      </c>
      <c r="E327" s="5"/>
    </row>
    <row r="328" spans="1:7" x14ac:dyDescent="0.25">
      <c r="A328" s="19"/>
      <c r="B328" s="6" t="s">
        <v>100</v>
      </c>
      <c r="C328" s="4">
        <v>72186971.359999999</v>
      </c>
      <c r="D328" s="4">
        <v>27233440.140000001</v>
      </c>
      <c r="E328" s="5">
        <f t="shared" si="7"/>
        <v>0.3772625395819072</v>
      </c>
    </row>
    <row r="329" spans="1:7" ht="94.5" x14ac:dyDescent="0.25">
      <c r="A329" s="21" t="s">
        <v>124</v>
      </c>
      <c r="B329" s="14" t="s">
        <v>144</v>
      </c>
      <c r="C329" s="8">
        <v>31641101.100000001</v>
      </c>
      <c r="D329" s="8">
        <v>14242581.439999999</v>
      </c>
      <c r="E329" s="9">
        <f t="shared" si="7"/>
        <v>0.45012913409641103</v>
      </c>
      <c r="F329" s="23"/>
      <c r="G329" s="23"/>
    </row>
    <row r="330" spans="1:7" x14ac:dyDescent="0.25">
      <c r="A330" s="19"/>
      <c r="B330" s="6" t="s">
        <v>99</v>
      </c>
      <c r="C330" s="4">
        <f>C333+C336+C339</f>
        <v>195500</v>
      </c>
      <c r="D330" s="4">
        <f>D333+D336+D339</f>
        <v>195500</v>
      </c>
      <c r="E330" s="5">
        <f t="shared" si="7"/>
        <v>1</v>
      </c>
    </row>
    <row r="331" spans="1:7" x14ac:dyDescent="0.25">
      <c r="A331" s="19"/>
      <c r="B331" s="6" t="s">
        <v>100</v>
      </c>
      <c r="C331" s="4">
        <f>C334+C337+C340</f>
        <v>31445601.100000001</v>
      </c>
      <c r="D331" s="4">
        <f>D334+D337+D340</f>
        <v>14047081.439999999</v>
      </c>
      <c r="E331" s="5">
        <f t="shared" si="7"/>
        <v>0.44671053974541447</v>
      </c>
    </row>
    <row r="332" spans="1:7" ht="78.75" outlineLevel="1" x14ac:dyDescent="0.25">
      <c r="A332" s="27"/>
      <c r="B332" s="13" t="s">
        <v>92</v>
      </c>
      <c r="C332" s="12">
        <v>26579654.879999999</v>
      </c>
      <c r="D332" s="12">
        <v>12280777.09</v>
      </c>
      <c r="E332" s="18">
        <f t="shared" si="7"/>
        <v>0.46203673995935646</v>
      </c>
    </row>
    <row r="333" spans="1:7" x14ac:dyDescent="0.25">
      <c r="A333" s="19"/>
      <c r="B333" s="6" t="s">
        <v>99</v>
      </c>
      <c r="C333" s="4">
        <v>195500</v>
      </c>
      <c r="D333" s="4">
        <v>195500</v>
      </c>
      <c r="E333" s="5">
        <f t="shared" ref="E333:E334" si="8">D333/C333</f>
        <v>1</v>
      </c>
    </row>
    <row r="334" spans="1:7" x14ac:dyDescent="0.25">
      <c r="A334" s="19"/>
      <c r="B334" s="6" t="s">
        <v>100</v>
      </c>
      <c r="C334" s="4">
        <v>26384154.879999999</v>
      </c>
      <c r="D334" s="4">
        <v>12085277.09</v>
      </c>
      <c r="E334" s="5">
        <f t="shared" si="8"/>
        <v>0.45805056652244758</v>
      </c>
    </row>
    <row r="335" spans="1:7" ht="31.5" outlineLevel="1" x14ac:dyDescent="0.25">
      <c r="A335" s="27"/>
      <c r="B335" s="11" t="s">
        <v>93</v>
      </c>
      <c r="C335" s="12">
        <v>3240773.87</v>
      </c>
      <c r="D335" s="12">
        <v>141132</v>
      </c>
      <c r="E335" s="18">
        <f t="shared" ref="E335:E349" si="9">D335/C335</f>
        <v>4.354885766836919E-2</v>
      </c>
    </row>
    <row r="336" spans="1:7" x14ac:dyDescent="0.25">
      <c r="A336" s="19"/>
      <c r="B336" s="6" t="s">
        <v>99</v>
      </c>
      <c r="C336" s="4">
        <v>0</v>
      </c>
      <c r="D336" s="4">
        <v>0</v>
      </c>
      <c r="E336" s="5"/>
    </row>
    <row r="337" spans="1:7" x14ac:dyDescent="0.25">
      <c r="A337" s="19"/>
      <c r="B337" s="6" t="s">
        <v>100</v>
      </c>
      <c r="C337" s="4">
        <v>3240773.87</v>
      </c>
      <c r="D337" s="4">
        <v>141132</v>
      </c>
      <c r="E337" s="5">
        <f t="shared" si="9"/>
        <v>4.354885766836919E-2</v>
      </c>
    </row>
    <row r="338" spans="1:7" ht="31.5" outlineLevel="1" x14ac:dyDescent="0.25">
      <c r="A338" s="27"/>
      <c r="B338" s="11" t="s">
        <v>145</v>
      </c>
      <c r="C338" s="12">
        <v>1820672.35</v>
      </c>
      <c r="D338" s="12">
        <v>1820672.35</v>
      </c>
      <c r="E338" s="18">
        <f t="shared" si="9"/>
        <v>1</v>
      </c>
    </row>
    <row r="339" spans="1:7" x14ac:dyDescent="0.25">
      <c r="A339" s="19"/>
      <c r="B339" s="6" t="s">
        <v>99</v>
      </c>
      <c r="C339" s="4">
        <v>0</v>
      </c>
      <c r="D339" s="4">
        <v>0</v>
      </c>
      <c r="E339" s="5"/>
    </row>
    <row r="340" spans="1:7" x14ac:dyDescent="0.25">
      <c r="A340" s="19"/>
      <c r="B340" s="6" t="s">
        <v>100</v>
      </c>
      <c r="C340" s="4">
        <v>1820672.35</v>
      </c>
      <c r="D340" s="4">
        <v>1820672.35</v>
      </c>
      <c r="E340" s="5">
        <f t="shared" si="9"/>
        <v>1</v>
      </c>
    </row>
    <row r="341" spans="1:7" ht="31.5" outlineLevel="1" x14ac:dyDescent="0.25">
      <c r="A341" s="21" t="s">
        <v>125</v>
      </c>
      <c r="B341" s="10" t="s">
        <v>94</v>
      </c>
      <c r="C341" s="8">
        <v>5013113882.71</v>
      </c>
      <c r="D341" s="8">
        <v>532448052.08999997</v>
      </c>
      <c r="E341" s="9">
        <f t="shared" si="9"/>
        <v>0.10621104258700144</v>
      </c>
      <c r="F341" s="23"/>
      <c r="G341" s="23"/>
    </row>
    <row r="342" spans="1:7" x14ac:dyDescent="0.25">
      <c r="A342" s="19"/>
      <c r="B342" s="6" t="s">
        <v>99</v>
      </c>
      <c r="C342" s="4">
        <f>C345+C348+C351+C354</f>
        <v>4403221120.0500002</v>
      </c>
      <c r="D342" s="4">
        <f>D345+D348+D351+D354</f>
        <v>433735556.63</v>
      </c>
      <c r="E342" s="5">
        <f t="shared" si="9"/>
        <v>9.8504150667108617E-2</v>
      </c>
    </row>
    <row r="343" spans="1:7" x14ac:dyDescent="0.25">
      <c r="A343" s="19"/>
      <c r="B343" s="6" t="s">
        <v>100</v>
      </c>
      <c r="C343" s="4">
        <f>C346+C349+C352+C355</f>
        <v>609892762.66000009</v>
      </c>
      <c r="D343" s="4">
        <f>D346+D349+D352+D355</f>
        <v>98712495.460000008</v>
      </c>
      <c r="E343" s="5">
        <f t="shared" si="9"/>
        <v>0.16185221649372111</v>
      </c>
    </row>
    <row r="344" spans="1:7" x14ac:dyDescent="0.25">
      <c r="A344" s="27"/>
      <c r="B344" s="11" t="s">
        <v>95</v>
      </c>
      <c r="C344" s="12">
        <v>62283536.979999997</v>
      </c>
      <c r="D344" s="12">
        <v>2339333.08</v>
      </c>
      <c r="E344" s="18">
        <f t="shared" si="9"/>
        <v>3.7559412863004044E-2</v>
      </c>
    </row>
    <row r="345" spans="1:7" x14ac:dyDescent="0.25">
      <c r="A345" s="19"/>
      <c r="B345" s="6" t="s">
        <v>99</v>
      </c>
      <c r="C345" s="4">
        <v>16478300</v>
      </c>
      <c r="D345" s="4">
        <v>0</v>
      </c>
      <c r="E345" s="5">
        <f t="shared" si="9"/>
        <v>0</v>
      </c>
    </row>
    <row r="346" spans="1:7" x14ac:dyDescent="0.25">
      <c r="A346" s="19"/>
      <c r="B346" s="6" t="s">
        <v>100</v>
      </c>
      <c r="C346" s="4">
        <v>45805236.979999997</v>
      </c>
      <c r="D346" s="4">
        <v>2339333.08</v>
      </c>
      <c r="E346" s="5">
        <f t="shared" si="9"/>
        <v>5.1071301760133372E-2</v>
      </c>
    </row>
    <row r="347" spans="1:7" x14ac:dyDescent="0.25">
      <c r="A347" s="27"/>
      <c r="B347" s="11" t="s">
        <v>96</v>
      </c>
      <c r="C347" s="12">
        <v>4830925000.4799995</v>
      </c>
      <c r="D347" s="12">
        <v>472423358.61000001</v>
      </c>
      <c r="E347" s="18">
        <f t="shared" si="9"/>
        <v>9.7791490980104256E-2</v>
      </c>
    </row>
    <row r="348" spans="1:7" x14ac:dyDescent="0.25">
      <c r="A348" s="19"/>
      <c r="B348" s="6" t="s">
        <v>99</v>
      </c>
      <c r="C348" s="4">
        <v>4280915000</v>
      </c>
      <c r="D348" s="4">
        <v>386609623.93000001</v>
      </c>
      <c r="E348" s="5">
        <f t="shared" si="9"/>
        <v>9.0310044448441512E-2</v>
      </c>
    </row>
    <row r="349" spans="1:7" x14ac:dyDescent="0.25">
      <c r="A349" s="19"/>
      <c r="B349" s="6" t="s">
        <v>100</v>
      </c>
      <c r="C349" s="4">
        <v>550010000.48000002</v>
      </c>
      <c r="D349" s="4">
        <v>85813734.680000007</v>
      </c>
      <c r="E349" s="5">
        <f t="shared" si="9"/>
        <v>0.15602213524319444</v>
      </c>
    </row>
    <row r="350" spans="1:7" ht="31.5" x14ac:dyDescent="0.25">
      <c r="A350" s="27"/>
      <c r="B350" s="11" t="s">
        <v>97</v>
      </c>
      <c r="C350" s="12">
        <v>51176084.259999998</v>
      </c>
      <c r="D350" s="12">
        <v>19624032</v>
      </c>
      <c r="E350" s="18">
        <f>D350/C350</f>
        <v>0.3834609912767093</v>
      </c>
    </row>
    <row r="351" spans="1:7" x14ac:dyDescent="0.25">
      <c r="A351" s="19"/>
      <c r="B351" s="6" t="s">
        <v>99</v>
      </c>
      <c r="C351" s="4">
        <v>50742220.050000004</v>
      </c>
      <c r="D351" s="4">
        <v>19334792.699999999</v>
      </c>
      <c r="E351" s="5">
        <f t="shared" ref="E351:E352" si="10">D351/C351</f>
        <v>0.3810395501211421</v>
      </c>
    </row>
    <row r="352" spans="1:7" x14ac:dyDescent="0.25">
      <c r="A352" s="19"/>
      <c r="B352" s="6" t="s">
        <v>100</v>
      </c>
      <c r="C352" s="4">
        <v>433864.21</v>
      </c>
      <c r="D352" s="4">
        <v>289239.3</v>
      </c>
      <c r="E352" s="5">
        <f t="shared" si="10"/>
        <v>0.66665858426072977</v>
      </c>
    </row>
    <row r="353" spans="1:5" ht="50.25" customHeight="1" x14ac:dyDescent="0.25">
      <c r="A353" s="27"/>
      <c r="B353" s="11" t="s">
        <v>98</v>
      </c>
      <c r="C353" s="12">
        <v>68729260.989999995</v>
      </c>
      <c r="D353" s="12">
        <v>38061328.399999999</v>
      </c>
      <c r="E353" s="18">
        <f>D353/C353</f>
        <v>0.55378637645380568</v>
      </c>
    </row>
    <row r="354" spans="1:5" x14ac:dyDescent="0.25">
      <c r="A354" s="19"/>
      <c r="B354" s="6" t="s">
        <v>99</v>
      </c>
      <c r="C354" s="4">
        <v>55085600</v>
      </c>
      <c r="D354" s="4">
        <v>27791140</v>
      </c>
      <c r="E354" s="5">
        <f t="shared" ref="E354:E355" si="11">D354/C354</f>
        <v>0.50450825624119555</v>
      </c>
    </row>
    <row r="355" spans="1:5" x14ac:dyDescent="0.25">
      <c r="A355" s="19"/>
      <c r="B355" s="6" t="s">
        <v>100</v>
      </c>
      <c r="C355" s="4">
        <v>13643660.99</v>
      </c>
      <c r="D355" s="4">
        <v>10270188.4</v>
      </c>
      <c r="E355" s="5">
        <f t="shared" si="11"/>
        <v>0.75274432628657684</v>
      </c>
    </row>
  </sheetData>
  <autoFilter ref="A4:G355"/>
  <mergeCells count="1">
    <mergeCell ref="A1:E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1" fitToHeight="0" orientation="portrait" verticalDpi="0" r:id="rId1"/>
  <rowBreaks count="3" manualBreakCount="3">
    <brk id="97" max="4" man="1"/>
    <brk id="202" max="4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rep:2.54.0.271</dc:description>
  <cp:lastModifiedBy>Маганёва Екатерина Николаевна</cp:lastModifiedBy>
  <cp:lastPrinted>2023-07-11T08:36:56Z</cp:lastPrinted>
  <dcterms:created xsi:type="dcterms:W3CDTF">2022-10-11T04:33:33Z</dcterms:created>
  <dcterms:modified xsi:type="dcterms:W3CDTF">2023-07-11T08:46:55Z</dcterms:modified>
</cp:coreProperties>
</file>