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1'!$A$1:$E$67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1'!$A$1:$E$67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1'!$A$1:$E$67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1'!$A$1:$E$67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1'!$A$1:$E$67</definedName>
    <definedName name="Z_E335D183_7E40_43C7_B881_EE310803F14F_.wvu.PrintTitles" localSheetId="0" hidden="1">'Приложение 1'!$7:$9</definedName>
    <definedName name="_xlnm.Print_Area" localSheetId="0">'Приложение 1'!$A$1:$E$63</definedName>
  </definedNames>
  <calcPr fullCalcOnLoad="1"/>
</workbook>
</file>

<file path=xl/sharedStrings.xml><?xml version="1.0" encoding="utf-8"?>
<sst xmlns="http://schemas.openxmlformats.org/spreadsheetml/2006/main" count="118" uniqueCount="118">
  <si>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</si>
  <si>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</si>
  <si>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</si>
  <si>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</si>
  <si>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</si>
  <si>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</si>
  <si>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</si>
  <si>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</si>
  <si>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</si>
  <si>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</si>
  <si>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</si>
  <si>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</si>
  <si>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</si>
  <si>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</si>
  <si>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</si>
  <si>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</si>
  <si>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</si>
  <si>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</si>
  <si>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</si>
  <si>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</si>
  <si>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</si>
  <si>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</si>
  <si>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</si>
  <si>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</si>
  <si>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</si>
  <si>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</si>
  <si>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</si>
  <si>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</si>
  <si>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</si>
  <si>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</si>
  <si>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</si>
  <si>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</si>
  <si>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</si>
  <si>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</si>
  <si>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</si>
  <si>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</si>
  <si>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</si>
  <si>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</si>
  <si>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</si>
  <si>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</si>
  <si>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</si>
  <si>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</si>
  <si>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</si>
  <si>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</si>
  <si>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</si>
  <si>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</si>
  <si>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</si>
  <si>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</si>
  <si>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</si>
  <si>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</si>
  <si>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</si>
  <si>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</si>
  <si>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</si>
  <si>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</si>
  <si>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</si>
  <si>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</si>
  <si>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</si>
  <si>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</si>
  <si>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</si>
  <si>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</si>
  <si>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</si>
  <si>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</si>
  <si>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</si>
  <si>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</si>
  <si>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</si>
  <si>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</si>
  <si>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</si>
  <si>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</si>
  <si>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</si>
  <si>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</si>
  <si>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</si>
  <si>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</si>
  <si>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</si>
  <si>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</si>
  <si>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</si>
  <si>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</si>
  <si>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</si>
  <si>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</si>
  <si>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</si>
  <si>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</si>
  <si>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</si>
  <si>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</si>
  <si>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</si>
  <si>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</si>
  <si>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</si>
  <si>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</si>
  <si>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</si>
  <si>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</si>
  <si>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</si>
  <si>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</si>
  <si>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</si>
  <si>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</si>
  <si>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</si>
  <si>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</si>
  <si>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</si>
  <si>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</si>
  <si>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</si>
  <si>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</si>
  <si>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</si>
  <si>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</si>
  <si>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</si>
  <si>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</si>
  <si>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</si>
  <si>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</si>
  <si>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</si>
  <si>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</si>
  <si>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</si>
  <si>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</si>
  <si>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2023 год и плановый период 2024 – 2025 годов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</si>
  <si>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</si>
  <si>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</si>
  <si>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</si>
  <si>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</si>
  <si>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</si>
  <si>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</si>
  <si>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</si>
  <si>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</si>
  <si>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r>
      <t xml:space="preserve">от </t>
    </r>
    <r>
      <rPr>
        <u val="single"/>
        <sz val="18"/>
        <color indexed="8"/>
        <rFont val="Times New Roman"/>
        <family val="1"/>
      </rPr>
      <t>26.12.2022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250-VII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</si>
</sst>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justify"/>
    </xf>
    <xf numFmtId="0" fontId="46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justify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4" fontId="46" fillId="0" borderId="11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4" fontId="46" fillId="0" borderId="12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horizontal="right" vertical="center"/>
    </xf>
    <xf numFmtId="4" fontId="46" fillId="32" borderId="10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6" fillId="32" borderId="17" xfId="0" applyNumberFormat="1" applyFont="1" applyFill="1" applyBorder="1" applyAlignment="1">
      <alignment horizontal="right" vertical="center"/>
    </xf>
    <xf numFmtId="4" fontId="46" fillId="32" borderId="16" xfId="0" applyNumberFormat="1" applyFont="1" applyFill="1" applyBorder="1" applyAlignment="1">
      <alignment horizontal="right" vertical="center"/>
    </xf>
    <xf numFmtId="4" fontId="46" fillId="32" borderId="13" xfId="0" applyNumberFormat="1" applyFont="1" applyFill="1" applyBorder="1" applyAlignment="1">
      <alignment horizontal="right" vertical="center"/>
    </xf>
    <xf numFmtId="4" fontId="46" fillId="32" borderId="14" xfId="0" applyNumberFormat="1" applyFont="1" applyFill="1" applyBorder="1" applyAlignment="1">
      <alignment horizontal="right" vertical="center"/>
    </xf>
    <xf numFmtId="4" fontId="46" fillId="32" borderId="18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vertical="center"/>
    </xf>
    <xf numFmtId="4" fontId="46" fillId="32" borderId="1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6" fillId="0" borderId="0" xfId="0" applyNumberFormat="1" applyFont="1" applyFill="1" applyAlignment="1">
      <alignment vertical="justify"/>
    </xf>
    <xf numFmtId="4" fontId="47" fillId="0" borderId="15" xfId="0" applyNumberFormat="1" applyFont="1" applyFill="1" applyBorder="1" applyAlignment="1">
      <alignment vertical="justify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top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0" fillId="0" borderId="14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wrapText="1"/>
    </xf>
    <xf numFmtId="0" fontId="50" fillId="0" borderId="18" xfId="0" applyFont="1" applyFill="1" applyBorder="1" applyAlignment="1">
      <alignment horizontal="justify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4" fontId="46" fillId="0" borderId="18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vertical="justify"/>
    </xf>
    <xf numFmtId="4" fontId="46" fillId="0" borderId="20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center" vertical="center"/>
    </xf>
    <xf numFmtId="4" fontId="46" fillId="32" borderId="19" xfId="0" applyNumberFormat="1" applyFont="1" applyFill="1" applyBorder="1" applyAlignment="1">
      <alignment horizontal="right" vertical="center"/>
    </xf>
    <xf numFmtId="4" fontId="46" fillId="32" borderId="21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justify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 indent="6"/>
    </xf>
    <xf numFmtId="0" fontId="52" fillId="0" borderId="0" xfId="0" applyFont="1" applyFill="1" applyAlignment="1">
      <alignment horizontal="left" wrapText="1" indent="6"/>
    </xf>
    <xf numFmtId="0" fontId="46" fillId="0" borderId="0" xfId="0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75" zoomScaleNormal="75" zoomScaleSheetLayoutView="75" workbookViewId="0" topLeftCell="A1">
      <selection activeCell="D3" sqref="D3:E3"/>
    </sheetView>
  </sheetViews>
  <sheetFormatPr defaultColWidth="9.00390625" defaultRowHeight="12.75"/>
  <cols>
    <col min="1" max="1" width="38.625" style="17" customWidth="1"/>
    <col min="2" max="2" width="37.25390625" style="21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9"/>
      <c r="D1" s="86" t="s">
        <v>35</v>
      </c>
      <c r="E1" s="86"/>
    </row>
    <row r="2" spans="1:5" s="4" customFormat="1" ht="23.25" customHeight="1">
      <c r="A2" s="3"/>
      <c r="B2" s="20"/>
      <c r="D2" s="86" t="s">
        <v>26</v>
      </c>
      <c r="E2" s="86"/>
    </row>
    <row r="3" spans="1:5" ht="22.5" customHeight="1">
      <c r="A3" s="5"/>
      <c r="B3" s="20"/>
      <c r="D3" s="87" t="s">
        <v>117</v>
      </c>
      <c r="E3" s="87"/>
    </row>
    <row r="4" spans="1:2" ht="12" customHeight="1">
      <c r="A4" s="5"/>
      <c r="B4" s="20"/>
    </row>
    <row r="5" spans="1:5" ht="63.75" customHeight="1">
      <c r="A5" s="76" t="s">
        <v>108</v>
      </c>
      <c r="B5" s="76"/>
      <c r="C5" s="76"/>
      <c r="D5" s="77"/>
      <c r="E5" s="77"/>
    </row>
    <row r="6" spans="1:5" ht="27.75" customHeight="1">
      <c r="A6" s="18"/>
      <c r="B6" s="18"/>
      <c r="D6" s="88" t="s">
        <v>32</v>
      </c>
      <c r="E6" s="88"/>
    </row>
    <row r="7" spans="1:5" ht="33" customHeight="1">
      <c r="A7" s="78" t="s">
        <v>30</v>
      </c>
      <c r="B7" s="81" t="s">
        <v>31</v>
      </c>
      <c r="C7" s="89" t="s">
        <v>42</v>
      </c>
      <c r="D7" s="90"/>
      <c r="E7" s="90"/>
    </row>
    <row r="8" spans="1:5" ht="21.75" customHeight="1">
      <c r="A8" s="84"/>
      <c r="B8" s="82"/>
      <c r="C8" s="80" t="s">
        <v>101</v>
      </c>
      <c r="D8" s="80" t="s">
        <v>103</v>
      </c>
      <c r="E8" s="78" t="s">
        <v>109</v>
      </c>
    </row>
    <row r="9" spans="1:5" ht="11.25" customHeight="1">
      <c r="A9" s="85"/>
      <c r="B9" s="83"/>
      <c r="C9" s="79"/>
      <c r="D9" s="79"/>
      <c r="E9" s="79"/>
    </row>
    <row r="10" spans="1:6" ht="28.5" customHeight="1">
      <c r="A10" s="9"/>
      <c r="B10" s="59" t="s">
        <v>23</v>
      </c>
      <c r="C10" s="28">
        <f>C11+C52</f>
        <v>39901256781.74</v>
      </c>
      <c r="D10" s="28">
        <f>D11+D52</f>
        <v>37689670394.03001</v>
      </c>
      <c r="E10" s="28">
        <f>E11+E52</f>
        <v>35246645439.36</v>
      </c>
      <c r="F10" s="32"/>
    </row>
    <row r="11" spans="1:9" s="8" customFormat="1" ht="44.25" customHeight="1">
      <c r="A11" s="7" t="s">
        <v>45</v>
      </c>
      <c r="B11" s="53" t="s">
        <v>20</v>
      </c>
      <c r="C11" s="26">
        <f>C12+C14+C16+C20+C24+C27+C33+C35+C38+C43+C50</f>
        <v>14702168421.63</v>
      </c>
      <c r="D11" s="26">
        <f>D12+D14+D16+D20+D24+D27+D33+D35+D38+D43+D50</f>
        <v>14966728533.920004</v>
      </c>
      <c r="E11" s="26">
        <f>E12+E14+E16+E20+E24+E27+E33+E35+E38+E43+E50</f>
        <v>15857054236.480003</v>
      </c>
      <c r="F11" s="44"/>
      <c r="G11" s="44"/>
      <c r="H11" s="44"/>
      <c r="I11" s="44"/>
    </row>
    <row r="12" spans="1:8" s="2" customFormat="1" ht="27" customHeight="1">
      <c r="A12" s="7" t="s">
        <v>46</v>
      </c>
      <c r="B12" s="49" t="s">
        <v>0</v>
      </c>
      <c r="C12" s="26">
        <f>C13</f>
        <v>10171996775.68</v>
      </c>
      <c r="D12" s="26">
        <f>D13</f>
        <v>10243037262.28</v>
      </c>
      <c r="E12" s="26">
        <f>E13</f>
        <v>11037701022.02</v>
      </c>
      <c r="F12" s="45"/>
      <c r="G12" s="45"/>
      <c r="H12" s="45"/>
    </row>
    <row r="13" spans="1:8" s="11" customFormat="1" ht="41.25" customHeight="1">
      <c r="A13" s="10" t="s">
        <v>47</v>
      </c>
      <c r="B13" s="48" t="s">
        <v>21</v>
      </c>
      <c r="C13" s="27">
        <v>10171996775.68</v>
      </c>
      <c r="D13" s="23">
        <v>10243037262.28</v>
      </c>
      <c r="E13" s="24">
        <v>11037701022.02</v>
      </c>
      <c r="F13" s="46"/>
      <c r="G13" s="46"/>
      <c r="H13" s="46"/>
    </row>
    <row r="14" spans="1:5" s="11" customFormat="1" ht="79.5" customHeight="1">
      <c r="A14" s="7" t="s">
        <v>48</v>
      </c>
      <c r="B14" s="49" t="s">
        <v>33</v>
      </c>
      <c r="C14" s="26">
        <f>C15</f>
        <v>54246220</v>
      </c>
      <c r="D14" s="26">
        <f>D15</f>
        <v>58153430</v>
      </c>
      <c r="E14" s="26">
        <f>E15</f>
        <v>58153430</v>
      </c>
    </row>
    <row r="15" spans="1:5" s="11" customFormat="1" ht="73.5" customHeight="1">
      <c r="A15" s="16" t="s">
        <v>49</v>
      </c>
      <c r="B15" s="48" t="s">
        <v>28</v>
      </c>
      <c r="C15" s="25">
        <v>54246220</v>
      </c>
      <c r="D15" s="69">
        <v>58153430</v>
      </c>
      <c r="E15" s="25">
        <v>58153430</v>
      </c>
    </row>
    <row r="16" spans="1:5" s="2" customFormat="1" ht="23.25" customHeight="1">
      <c r="A16" s="1" t="s">
        <v>50</v>
      </c>
      <c r="B16" s="49" t="s">
        <v>1</v>
      </c>
      <c r="C16" s="27">
        <f>C17+C18+C19</f>
        <v>2149328098.07</v>
      </c>
      <c r="D16" s="34">
        <f>D17+D18+D19</f>
        <v>2211889504.6699996</v>
      </c>
      <c r="E16" s="27">
        <f>E17+E18+E19</f>
        <v>2285734004.48</v>
      </c>
    </row>
    <row r="17" spans="1:5" s="2" customFormat="1" ht="66.75" customHeight="1">
      <c r="A17" s="1" t="s">
        <v>51</v>
      </c>
      <c r="B17" s="51" t="s">
        <v>37</v>
      </c>
      <c r="C17" s="27">
        <v>2055017769.54</v>
      </c>
      <c r="D17" s="23">
        <v>2113806179.34</v>
      </c>
      <c r="E17" s="24">
        <v>2183722152.86</v>
      </c>
    </row>
    <row r="18" spans="1:5" s="11" customFormat="1" ht="42" customHeight="1">
      <c r="A18" s="1" t="s">
        <v>52</v>
      </c>
      <c r="B18" s="51" t="s">
        <v>19</v>
      </c>
      <c r="C18" s="27">
        <v>432980.94</v>
      </c>
      <c r="D18" s="23">
        <v>450883.84</v>
      </c>
      <c r="E18" s="24">
        <v>474112.47</v>
      </c>
    </row>
    <row r="19" spans="1:5" s="11" customFormat="1" ht="57.75" customHeight="1">
      <c r="A19" s="9" t="s">
        <v>53</v>
      </c>
      <c r="B19" s="48" t="s">
        <v>29</v>
      </c>
      <c r="C19" s="28">
        <v>93877347.59</v>
      </c>
      <c r="D19" s="24">
        <v>97632441.49</v>
      </c>
      <c r="E19" s="24">
        <v>101537739.15</v>
      </c>
    </row>
    <row r="20" spans="1:5" s="2" customFormat="1" ht="30" customHeight="1">
      <c r="A20" s="14" t="s">
        <v>54</v>
      </c>
      <c r="B20" s="65" t="s">
        <v>2</v>
      </c>
      <c r="C20" s="22">
        <f>C21+C22+C23</f>
        <v>1147651196.87</v>
      </c>
      <c r="D20" s="22">
        <f>D21+D22+D23</f>
        <v>1285536661.02</v>
      </c>
      <c r="E20" s="22">
        <f>E21+E22+E23</f>
        <v>1309493481.53</v>
      </c>
    </row>
    <row r="21" spans="1:5" s="2" customFormat="1" ht="38.25" customHeight="1">
      <c r="A21" s="1" t="s">
        <v>55</v>
      </c>
      <c r="B21" s="51" t="s">
        <v>3</v>
      </c>
      <c r="C21" s="24">
        <v>275527141.5</v>
      </c>
      <c r="D21" s="24">
        <v>326651134.35</v>
      </c>
      <c r="E21" s="24">
        <v>337549971.58</v>
      </c>
    </row>
    <row r="22" spans="1:5" s="2" customFormat="1" ht="28.5" customHeight="1">
      <c r="A22" s="42" t="s">
        <v>90</v>
      </c>
      <c r="B22" s="58" t="s">
        <v>91</v>
      </c>
      <c r="C22" s="24">
        <v>223011654.95</v>
      </c>
      <c r="D22" s="24">
        <v>227676016.49</v>
      </c>
      <c r="E22" s="24">
        <v>232553157.09</v>
      </c>
    </row>
    <row r="23" spans="1:5" s="2" customFormat="1" ht="28.5" customHeight="1">
      <c r="A23" s="1" t="s">
        <v>56</v>
      </c>
      <c r="B23" s="51" t="s">
        <v>4</v>
      </c>
      <c r="C23" s="24">
        <v>649112400.42</v>
      </c>
      <c r="D23" s="24">
        <v>731209510.18</v>
      </c>
      <c r="E23" s="24">
        <v>739390352.86</v>
      </c>
    </row>
    <row r="24" spans="1:5" s="2" customFormat="1" ht="24.75" customHeight="1">
      <c r="A24" s="7" t="s">
        <v>57</v>
      </c>
      <c r="B24" s="49" t="s">
        <v>17</v>
      </c>
      <c r="C24" s="26">
        <f>C25+C26</f>
        <v>105093782.85</v>
      </c>
      <c r="D24" s="33">
        <f>D25+D26</f>
        <v>104953782.85</v>
      </c>
      <c r="E24" s="26">
        <f>E25+E26</f>
        <v>104953782.85</v>
      </c>
    </row>
    <row r="25" spans="1:5" s="2" customFormat="1" ht="82.5" customHeight="1">
      <c r="A25" s="1" t="s">
        <v>58</v>
      </c>
      <c r="B25" s="51" t="s">
        <v>18</v>
      </c>
      <c r="C25" s="27">
        <v>102213582.85</v>
      </c>
      <c r="D25" s="24">
        <v>102213582.85</v>
      </c>
      <c r="E25" s="24">
        <v>102213582.85</v>
      </c>
    </row>
    <row r="26" spans="1:5" s="2" customFormat="1" ht="86.25" customHeight="1">
      <c r="A26" s="9" t="s">
        <v>59</v>
      </c>
      <c r="B26" s="48" t="s">
        <v>5</v>
      </c>
      <c r="C26" s="28">
        <v>2880200</v>
      </c>
      <c r="D26" s="25">
        <v>2740200</v>
      </c>
      <c r="E26" s="25">
        <v>2740200</v>
      </c>
    </row>
    <row r="27" spans="1:6" s="13" customFormat="1" ht="89.25" customHeight="1">
      <c r="A27" s="12" t="s">
        <v>60</v>
      </c>
      <c r="B27" s="65" t="s">
        <v>6</v>
      </c>
      <c r="C27" s="26">
        <f>C28+C29+C31+C32+C30</f>
        <v>759413477</v>
      </c>
      <c r="D27" s="26">
        <f>D28+D29+D31+D32+D30</f>
        <v>752349531.21</v>
      </c>
      <c r="E27" s="26">
        <f>E28+E29+E31+E32+E30</f>
        <v>752710646.6199999</v>
      </c>
      <c r="F27" s="68"/>
    </row>
    <row r="28" spans="1:5" s="13" customFormat="1" ht="195.75" customHeight="1">
      <c r="A28" s="9" t="s">
        <v>61</v>
      </c>
      <c r="B28" s="48" t="s">
        <v>16</v>
      </c>
      <c r="C28" s="28">
        <f>7785427.07+9062250</f>
        <v>16847677.07</v>
      </c>
      <c r="D28" s="28">
        <v>7785427.07</v>
      </c>
      <c r="E28" s="28">
        <v>7785427.07</v>
      </c>
    </row>
    <row r="29" spans="1:5" s="11" customFormat="1" ht="233.25" customHeight="1">
      <c r="A29" s="7" t="s">
        <v>62</v>
      </c>
      <c r="B29" s="54" t="s">
        <v>38</v>
      </c>
      <c r="C29" s="26">
        <v>670195191.43</v>
      </c>
      <c r="D29" s="22">
        <v>672454190.2</v>
      </c>
      <c r="E29" s="22">
        <v>673026443.18</v>
      </c>
    </row>
    <row r="30" spans="1:5" s="11" customFormat="1" ht="131.25" customHeight="1">
      <c r="A30" s="1" t="s">
        <v>104</v>
      </c>
      <c r="B30" s="55" t="s">
        <v>105</v>
      </c>
      <c r="C30" s="27">
        <v>424376.43</v>
      </c>
      <c r="D30" s="24">
        <v>488967.43</v>
      </c>
      <c r="E30" s="24">
        <v>488967.43</v>
      </c>
    </row>
    <row r="31" spans="1:5" s="11" customFormat="1" ht="63" customHeight="1">
      <c r="A31" s="1" t="s">
        <v>63</v>
      </c>
      <c r="B31" s="51" t="s">
        <v>22</v>
      </c>
      <c r="C31" s="27">
        <v>10783679.09</v>
      </c>
      <c r="D31" s="27">
        <v>10344190.02</v>
      </c>
      <c r="E31" s="27">
        <v>10014280.79</v>
      </c>
    </row>
    <row r="32" spans="1:5" s="11" customFormat="1" ht="239.25" customHeight="1">
      <c r="A32" s="9" t="s">
        <v>64</v>
      </c>
      <c r="B32" s="56" t="s">
        <v>39</v>
      </c>
      <c r="C32" s="28">
        <v>61162552.98</v>
      </c>
      <c r="D32" s="25">
        <v>61276756.49</v>
      </c>
      <c r="E32" s="25">
        <v>61395528.15</v>
      </c>
    </row>
    <row r="33" spans="1:5" s="2" customFormat="1" ht="42.75" customHeight="1">
      <c r="A33" s="1" t="s">
        <v>65</v>
      </c>
      <c r="B33" s="51" t="s">
        <v>7</v>
      </c>
      <c r="C33" s="27">
        <f>C34</f>
        <v>18772277.14</v>
      </c>
      <c r="D33" s="27">
        <f>D34</f>
        <v>21677935.29</v>
      </c>
      <c r="E33" s="27">
        <f>E34</f>
        <v>21677935.29</v>
      </c>
    </row>
    <row r="34" spans="1:5" s="11" customFormat="1" ht="51" customHeight="1">
      <c r="A34" s="1" t="s">
        <v>66</v>
      </c>
      <c r="B34" s="48" t="s">
        <v>8</v>
      </c>
      <c r="C34" s="27">
        <v>18772277.14</v>
      </c>
      <c r="D34" s="27">
        <v>21677935.29</v>
      </c>
      <c r="E34" s="27">
        <v>21677935.29</v>
      </c>
    </row>
    <row r="35" spans="1:5" s="11" customFormat="1" ht="63.75" customHeight="1">
      <c r="A35" s="7" t="s">
        <v>67</v>
      </c>
      <c r="B35" s="49" t="s">
        <v>106</v>
      </c>
      <c r="C35" s="26">
        <f>C36+C37</f>
        <v>61355931.099999994</v>
      </c>
      <c r="D35" s="26">
        <f>D36+D37</f>
        <v>61354610.89</v>
      </c>
      <c r="E35" s="26">
        <f>E36+E37</f>
        <v>61291447.36</v>
      </c>
    </row>
    <row r="36" spans="1:5" s="11" customFormat="1" ht="43.5" customHeight="1">
      <c r="A36" s="1" t="s">
        <v>68</v>
      </c>
      <c r="B36" s="51" t="s">
        <v>24</v>
      </c>
      <c r="C36" s="27">
        <v>23582906.13</v>
      </c>
      <c r="D36" s="27">
        <v>23582906.13</v>
      </c>
      <c r="E36" s="27">
        <v>23582906.13</v>
      </c>
    </row>
    <row r="37" spans="1:5" s="11" customFormat="1" ht="39.75" customHeight="1">
      <c r="A37" s="1" t="s">
        <v>69</v>
      </c>
      <c r="B37" s="51" t="s">
        <v>25</v>
      </c>
      <c r="C37" s="28">
        <v>37773024.97</v>
      </c>
      <c r="D37" s="27">
        <v>37771704.76</v>
      </c>
      <c r="E37" s="27">
        <v>37708541.23</v>
      </c>
    </row>
    <row r="38" spans="1:5" s="2" customFormat="1" ht="64.5" customHeight="1">
      <c r="A38" s="7" t="s">
        <v>70</v>
      </c>
      <c r="B38" s="49" t="s">
        <v>9</v>
      </c>
      <c r="C38" s="36">
        <f>C39+C40+C41+C42</f>
        <v>104022166.76</v>
      </c>
      <c r="D38" s="26">
        <f>D39+D40+D41+D42</f>
        <v>96747098.53</v>
      </c>
      <c r="E38" s="26">
        <f>E39+E40+E41+E42</f>
        <v>93510509.29</v>
      </c>
    </row>
    <row r="39" spans="1:5" s="2" customFormat="1" ht="36.75" customHeight="1">
      <c r="A39" s="1" t="s">
        <v>71</v>
      </c>
      <c r="B39" s="51" t="s">
        <v>10</v>
      </c>
      <c r="C39" s="36">
        <v>17598562.42</v>
      </c>
      <c r="D39" s="24">
        <v>16887060.86</v>
      </c>
      <c r="E39" s="24">
        <v>12720530.12</v>
      </c>
    </row>
    <row r="40" spans="1:5" s="11" customFormat="1" ht="239.25" customHeight="1">
      <c r="A40" s="9" t="s">
        <v>72</v>
      </c>
      <c r="B40" s="56" t="s">
        <v>40</v>
      </c>
      <c r="C40" s="37">
        <v>19903693.93</v>
      </c>
      <c r="D40" s="66">
        <v>13411402.06</v>
      </c>
      <c r="E40" s="25">
        <v>14655006.85</v>
      </c>
    </row>
    <row r="41" spans="1:5" s="11" customFormat="1" ht="93.75" customHeight="1">
      <c r="A41" s="72" t="s">
        <v>73</v>
      </c>
      <c r="B41" s="53" t="s">
        <v>36</v>
      </c>
      <c r="C41" s="73">
        <v>56150624.26</v>
      </c>
      <c r="D41" s="73">
        <v>56079349.46</v>
      </c>
      <c r="E41" s="74">
        <v>55765686.17</v>
      </c>
    </row>
    <row r="42" spans="1:5" s="11" customFormat="1" ht="200.25" customHeight="1">
      <c r="A42" s="72" t="s">
        <v>74</v>
      </c>
      <c r="B42" s="53" t="s">
        <v>43</v>
      </c>
      <c r="C42" s="73">
        <v>10369286.15</v>
      </c>
      <c r="D42" s="73">
        <v>10369286.15</v>
      </c>
      <c r="E42" s="74">
        <v>10369286.15</v>
      </c>
    </row>
    <row r="43" spans="1:5" s="2" customFormat="1" ht="51.75" customHeight="1">
      <c r="A43" s="7" t="s">
        <v>75</v>
      </c>
      <c r="B43" s="49" t="s">
        <v>11</v>
      </c>
      <c r="C43" s="38">
        <f>C44+C47+C48+C49+C46+C45</f>
        <v>92301817.53</v>
      </c>
      <c r="D43" s="38">
        <f>D44+D47+D48+D49+D46+D45</f>
        <v>92272317.53</v>
      </c>
      <c r="E43" s="71">
        <f>E44+E47+E48+E49+E46+E45</f>
        <v>92271067.53</v>
      </c>
    </row>
    <row r="44" spans="1:5" s="15" customFormat="1" ht="108" customHeight="1">
      <c r="A44" s="14" t="s">
        <v>98</v>
      </c>
      <c r="B44" s="64" t="s">
        <v>94</v>
      </c>
      <c r="C44" s="67">
        <v>19662904.74</v>
      </c>
      <c r="D44" s="29">
        <v>19683404.74</v>
      </c>
      <c r="E44" s="29">
        <v>19682154.74</v>
      </c>
    </row>
    <row r="45" spans="1:5" s="13" customFormat="1" ht="328.5" customHeight="1">
      <c r="A45" s="14" t="s">
        <v>113</v>
      </c>
      <c r="B45" s="64" t="s">
        <v>114</v>
      </c>
      <c r="C45" s="67">
        <v>1417400</v>
      </c>
      <c r="D45" s="29">
        <v>1367400</v>
      </c>
      <c r="E45" s="29">
        <v>1367400</v>
      </c>
    </row>
    <row r="46" spans="1:5" s="13" customFormat="1" ht="132" customHeight="1">
      <c r="A46" s="1" t="s">
        <v>107</v>
      </c>
      <c r="B46" s="51" t="s">
        <v>102</v>
      </c>
      <c r="C46" s="29">
        <v>2673500</v>
      </c>
      <c r="D46" s="29">
        <v>2673500</v>
      </c>
      <c r="E46" s="29">
        <v>2673500</v>
      </c>
    </row>
    <row r="47" spans="1:5" s="2" customFormat="1" ht="314.25" customHeight="1">
      <c r="A47" s="1" t="s">
        <v>115</v>
      </c>
      <c r="B47" s="51" t="s">
        <v>95</v>
      </c>
      <c r="C47" s="29">
        <v>50605395.24</v>
      </c>
      <c r="D47" s="29">
        <v>50605395.24</v>
      </c>
      <c r="E47" s="29">
        <v>50605395.24</v>
      </c>
    </row>
    <row r="48" spans="1:5" s="2" customFormat="1" ht="57" customHeight="1">
      <c r="A48" s="1" t="s">
        <v>99</v>
      </c>
      <c r="B48" s="57" t="s">
        <v>96</v>
      </c>
      <c r="C48" s="29">
        <v>2328894.94</v>
      </c>
      <c r="D48" s="29">
        <v>2328894.94</v>
      </c>
      <c r="E48" s="29">
        <v>2328894.94</v>
      </c>
    </row>
    <row r="49" spans="1:5" s="2" customFormat="1" ht="48" customHeight="1">
      <c r="A49" s="1" t="s">
        <v>100</v>
      </c>
      <c r="B49" s="51" t="s">
        <v>97</v>
      </c>
      <c r="C49" s="29">
        <v>15613722.61</v>
      </c>
      <c r="D49" s="29">
        <v>15613722.61</v>
      </c>
      <c r="E49" s="29">
        <v>15613722.61</v>
      </c>
    </row>
    <row r="50" spans="1:5" s="2" customFormat="1" ht="32.25" customHeight="1">
      <c r="A50" s="7" t="s">
        <v>76</v>
      </c>
      <c r="B50" s="49" t="s">
        <v>12</v>
      </c>
      <c r="C50" s="35">
        <f>C51</f>
        <v>37986678.63</v>
      </c>
      <c r="D50" s="35">
        <f>D51</f>
        <v>38756399.65</v>
      </c>
      <c r="E50" s="26">
        <f>E51</f>
        <v>39556909.51</v>
      </c>
    </row>
    <row r="51" spans="1:5" s="11" customFormat="1" ht="51" customHeight="1">
      <c r="A51" s="1" t="s">
        <v>77</v>
      </c>
      <c r="B51" s="51" t="s">
        <v>13</v>
      </c>
      <c r="C51" s="36">
        <v>37986678.63</v>
      </c>
      <c r="D51" s="36">
        <v>38756399.65</v>
      </c>
      <c r="E51" s="27">
        <v>39556909.51</v>
      </c>
    </row>
    <row r="52" spans="1:8" s="15" customFormat="1" ht="45" customHeight="1">
      <c r="A52" s="9" t="s">
        <v>78</v>
      </c>
      <c r="B52" s="75" t="s">
        <v>14</v>
      </c>
      <c r="C52" s="28">
        <f>C53+C60+C62+C58</f>
        <v>25199088360.11</v>
      </c>
      <c r="D52" s="28">
        <f>D53+D60+D62+D58</f>
        <v>22722941860.11</v>
      </c>
      <c r="E52" s="28">
        <f>E53+E60+E62+E58</f>
        <v>19389591202.88</v>
      </c>
      <c r="F52" s="47"/>
      <c r="G52" s="47"/>
      <c r="H52" s="47"/>
    </row>
    <row r="53" spans="1:8" s="2" customFormat="1" ht="80.25" customHeight="1">
      <c r="A53" s="12" t="s">
        <v>79</v>
      </c>
      <c r="B53" s="49" t="s">
        <v>15</v>
      </c>
      <c r="C53" s="38">
        <f>C54+C55+C56+C57</f>
        <v>24998547700</v>
      </c>
      <c r="D53" s="38">
        <f>D54+D55+D56+D57</f>
        <v>22698792700</v>
      </c>
      <c r="E53" s="71">
        <f>E54+E55+E56+E57</f>
        <v>19366898200</v>
      </c>
      <c r="F53" s="45"/>
      <c r="G53" s="45"/>
      <c r="H53" s="45"/>
    </row>
    <row r="54" spans="1:5" s="2" customFormat="1" ht="65.25" customHeight="1">
      <c r="A54" s="14" t="s">
        <v>92</v>
      </c>
      <c r="B54" s="51" t="s">
        <v>93</v>
      </c>
      <c r="C54" s="39">
        <v>505943700</v>
      </c>
      <c r="D54" s="39">
        <v>610449100</v>
      </c>
      <c r="E54" s="43">
        <v>249130200</v>
      </c>
    </row>
    <row r="55" spans="1:5" s="11" customFormat="1" ht="82.5" customHeight="1">
      <c r="A55" s="14" t="s">
        <v>84</v>
      </c>
      <c r="B55" s="51" t="s">
        <v>27</v>
      </c>
      <c r="C55" s="36">
        <f>7929851800+271642500</f>
        <v>8201494300</v>
      </c>
      <c r="D55" s="36">
        <f>5288561000-25992000</f>
        <v>5262569000</v>
      </c>
      <c r="E55" s="27">
        <f>3755219200+195324200</f>
        <v>3950543400</v>
      </c>
    </row>
    <row r="56" spans="1:5" s="11" customFormat="1" ht="69.75" customHeight="1">
      <c r="A56" s="14" t="s">
        <v>85</v>
      </c>
      <c r="B56" s="51" t="s">
        <v>41</v>
      </c>
      <c r="C56" s="36">
        <f>15882973300-1893000</f>
        <v>15881080300</v>
      </c>
      <c r="D56" s="36">
        <f>16469545600-1534100</f>
        <v>16468011500</v>
      </c>
      <c r="E56" s="27">
        <f>14811587500-2126000</f>
        <v>14809461500</v>
      </c>
    </row>
    <row r="57" spans="1:5" s="11" customFormat="1" ht="51" customHeight="1">
      <c r="A57" s="70" t="s">
        <v>86</v>
      </c>
      <c r="B57" s="48" t="s">
        <v>34</v>
      </c>
      <c r="C57" s="37">
        <f>430982900-20953500</f>
        <v>410029400</v>
      </c>
      <c r="D57" s="37">
        <v>357763100</v>
      </c>
      <c r="E57" s="28">
        <v>357763100</v>
      </c>
    </row>
    <row r="58" spans="1:5" s="11" customFormat="1" ht="69.75" customHeight="1">
      <c r="A58" s="1" t="s">
        <v>116</v>
      </c>
      <c r="B58" s="52" t="s">
        <v>112</v>
      </c>
      <c r="C58" s="36">
        <f>C59</f>
        <v>193117247.34</v>
      </c>
      <c r="D58" s="36">
        <f>D59</f>
        <v>16725747.34</v>
      </c>
      <c r="E58" s="27">
        <f>E59</f>
        <v>15269590.11</v>
      </c>
    </row>
    <row r="59" spans="1:5" s="11" customFormat="1" ht="93" customHeight="1">
      <c r="A59" s="9" t="s">
        <v>110</v>
      </c>
      <c r="B59" s="50" t="s">
        <v>111</v>
      </c>
      <c r="C59" s="37">
        <v>193117247.34</v>
      </c>
      <c r="D59" s="37">
        <v>16725747.34</v>
      </c>
      <c r="E59" s="28">
        <v>15269590.11</v>
      </c>
    </row>
    <row r="60" spans="1:5" s="11" customFormat="1" ht="149.25" customHeight="1">
      <c r="A60" s="30" t="s">
        <v>80</v>
      </c>
      <c r="B60" s="61" t="s">
        <v>89</v>
      </c>
      <c r="C60" s="27">
        <f>C61</f>
        <v>18187052.610000003</v>
      </c>
      <c r="D60" s="27">
        <f>D61</f>
        <v>18187052.610000003</v>
      </c>
      <c r="E60" s="27">
        <f>E61</f>
        <v>18187052.610000003</v>
      </c>
    </row>
    <row r="61" spans="1:5" s="11" customFormat="1" ht="98.25" customHeight="1">
      <c r="A61" s="30" t="s">
        <v>87</v>
      </c>
      <c r="B61" s="61" t="s">
        <v>44</v>
      </c>
      <c r="C61" s="27">
        <f>17899639.35+287413.26</f>
        <v>18187052.610000003</v>
      </c>
      <c r="D61" s="27">
        <f>17899639.35+287413.26</f>
        <v>18187052.610000003</v>
      </c>
      <c r="E61" s="27">
        <f>17899639.35+287413.26</f>
        <v>18187052.610000003</v>
      </c>
    </row>
    <row r="62" spans="1:5" ht="122.25" customHeight="1">
      <c r="A62" s="31" t="s">
        <v>81</v>
      </c>
      <c r="B62" s="62" t="s">
        <v>82</v>
      </c>
      <c r="C62" s="40">
        <f>C63</f>
        <v>-10763639.84</v>
      </c>
      <c r="D62" s="40">
        <f>D63</f>
        <v>-10763639.84</v>
      </c>
      <c r="E62" s="40">
        <f>E63</f>
        <v>-10763639.84</v>
      </c>
    </row>
    <row r="63" spans="1:5" ht="128.25" customHeight="1">
      <c r="A63" s="9" t="s">
        <v>88</v>
      </c>
      <c r="B63" s="63" t="s">
        <v>83</v>
      </c>
      <c r="C63" s="41">
        <v>-10763639.84</v>
      </c>
      <c r="D63" s="41">
        <v>-10763639.84</v>
      </c>
      <c r="E63" s="41">
        <v>-10763639.84</v>
      </c>
    </row>
    <row r="64" ht="18.75">
      <c r="B64" s="60"/>
    </row>
    <row r="65" spans="2:3" ht="18.75">
      <c r="B65" s="60"/>
      <c r="C65" s="32"/>
    </row>
    <row r="66" ht="18.75">
      <c r="B66" s="60"/>
    </row>
    <row r="67" spans="2:5" ht="18.75">
      <c r="B67" s="60"/>
      <c r="C67" s="32"/>
      <c r="D67" s="32"/>
      <c r="E67" s="32"/>
    </row>
    <row r="69" spans="3:5" ht="18.75">
      <c r="C69" s="32"/>
      <c r="D69" s="32"/>
      <c r="E69" s="32"/>
    </row>
  </sheetData>
  <sheetProtection/>
  <mergeCells count="11">
    <mergeCell ref="C7:E7"/>
    <mergeCell ref="A5:E5"/>
    <mergeCell ref="E8:E9"/>
    <mergeCell ref="D8:D9"/>
    <mergeCell ref="B7:B9"/>
    <mergeCell ref="A7:A9"/>
    <mergeCell ref="D1:E1"/>
    <mergeCell ref="D2:E2"/>
    <mergeCell ref="D3:E3"/>
    <mergeCell ref="D6:E6"/>
    <mergeCell ref="C8:C9"/>
  </mergeCells>
  <printOptions horizontalCentered="1"/>
  <pageMargins left="1.1811023622047245" right="0.3937007874015748" top="0.3937007874015748" bottom="0.3937007874015748" header="0" footer="0"/>
  <pageSetup firstPageNumber="10" useFirstPageNumber="1" fitToHeight="0" fitToWidth="1" horizontalDpi="600" verticalDpi="600" orientation="portrait" paperSize="9" scale="56" r:id="rId1"/>
  <headerFooter scaleWithDoc="0" alignWithMargins="0">
    <oddHeader>&amp;C&amp;"Times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Витковская Татьяна Анатольевна</cp:lastModifiedBy>
  <cp:lastPrinted>2022-12-23T10:09:13Z</cp:lastPrinted>
  <dcterms:created xsi:type="dcterms:W3CDTF">2007-11-27T05:49:08Z</dcterms:created>
  <dcterms:modified xsi:type="dcterms:W3CDTF">2022-12-27T08:25:30Z</dcterms:modified>
  <cp:category/>
  <cp:version/>
  <cp:contentType/>
  <cp:contentStatus/>
</cp:coreProperties>
</file>