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1'!$A$1:$E$70</definedName>
    <definedName name="Z_0D9F4DDA_893D_41B7_A9F6_F1A50F832FB0_.wvu.PrintTitles" localSheetId="0" hidden="1">'Приложение 1'!$8:$10</definedName>
    <definedName name="Z_6894C51B_D698_4A3A_9EA7_0D8991184EEA_.wvu.PrintArea" localSheetId="0" hidden="1">'Приложение 1'!$A$1:$E$70</definedName>
    <definedName name="Z_6894C51B_D698_4A3A_9EA7_0D8991184EEA_.wvu.PrintTitles" localSheetId="0" hidden="1">'Приложение 1'!$8:$10</definedName>
    <definedName name="Z_8AE946C2_6CAA_4F75_8464_099A17125344_.wvu.PrintArea" localSheetId="0" hidden="1">'Приложение 1'!$A$1:$E$70</definedName>
    <definedName name="Z_8AE946C2_6CAA_4F75_8464_099A17125344_.wvu.PrintTitles" localSheetId="0" hidden="1">'Приложение 1'!$8:$10</definedName>
    <definedName name="Z_CDEAFC3C_5B0C_465F_BBC9_6A99516347D6_.wvu.PrintArea" localSheetId="0" hidden="1">'Приложение 1'!$A$1:$E$70</definedName>
    <definedName name="Z_CDEAFC3C_5B0C_465F_BBC9_6A99516347D6_.wvu.PrintTitles" localSheetId="0" hidden="1">'Приложение 1'!$8:$10</definedName>
    <definedName name="Z_E335D183_7E40_43C7_B881_EE310803F14F_.wvu.PrintArea" localSheetId="0" hidden="1">'Приложение 1'!$A$1:$E$70</definedName>
    <definedName name="Z_E335D183_7E40_43C7_B881_EE310803F14F_.wvu.PrintTitles" localSheetId="0" hidden="1">'Приложение 1'!$8:$10</definedName>
    <definedName name="_xlnm.Print_Area" localSheetId="0">'Приложение 1'!$A$1:$E$66</definedName>
  </definedNames>
  <calcPr fullCalcOnLoad="1"/>
</workbook>
</file>

<file path=xl/sharedStrings.xml><?xml version="1.0" encoding="utf-8"?>
<sst xmlns="http://schemas.openxmlformats.org/spreadsheetml/2006/main" count="122" uniqueCount="122">
  <si>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</si>
  <si>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</si>
  <si>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</si>
  <si>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</si>
  <si>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</si>
  <si>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</si>
  <si>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</si>
  <si>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</si>
  <si>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</si>
  <si>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</si>
  <si>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</si>
  <si>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</si>
  <si>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</si>
  <si>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</si>
  <si>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</si>
  <si>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</si>
  <si>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</si>
  <si>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</si>
  <si>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</si>
  <si>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</si>
  <si>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</si>
  <si>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</si>
  <si>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</si>
  <si>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</si>
  <si>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</si>
  <si>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</si>
  <si>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</si>
  <si>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</si>
  <si>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</si>
  <si>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</si>
  <si>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</si>
  <si>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</si>
  <si>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</si>
  <si>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</si>
  <si>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</si>
  <si>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</si>
  <si>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</si>
  <si>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</si>
  <si>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</si>
  <si>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</si>
  <si>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</si>
  <si>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</si>
  <si>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</si>
  <si>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</si>
  <si>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</si>
  <si>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</si>
  <si>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</si>
  <si>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</si>
  <si>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</si>
  <si>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</si>
  <si>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</si>
  <si>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</si>
  <si>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</si>
  <si>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</si>
  <si>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</si>
  <si>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</si>
  <si>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</si>
  <si>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</si>
  <si>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</si>
  <si>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</si>
  <si>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</si>
  <si>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</si>
  <si>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</si>
  <si>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</si>
  <si>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</si>
  <si>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</si>
  <si>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</si>
  <si>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</si>
  <si>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</si>
  <si>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</si>
  <si>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</si>
  <si>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</si>
  <si>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</si>
  <si>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</si>
  <si>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</si>
  <si>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</si>
  <si>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</si>
  <si>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</si>
  <si>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</si>
  <si>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</si>
  <si>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</si>
  <si>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</si>
  <si>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</si>
  <si>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</si>
  <si>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</si>
  <si>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</si>
  <si>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</si>
  <si>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</si>
  <si>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</si>
  <si>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</si>
  <si>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</si>
  <si>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</si>
  <si>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</si>
  <si>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</si>
  <si>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</si>
  <si>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</si>
  <si>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</si>
  <si>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</si>
  <si>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</si>
  <si>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</si>
  <si>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</si>
  <si>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</si>
  <si>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</si>
  <si>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</si>
  <si>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</si>
  <si>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</si>
  <si>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2023 год и плановый период 2024 – 2025 годов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</si>
  <si>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</si>
  <si>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</si>
  <si>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</si>
  <si>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</si>
  <si>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</si>
  <si>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</si>
  <si>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</si>
  <si>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</si>
  <si>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</si>
  <si>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</si>
  <si>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000 1 17 15040 04 0000 180</t>
  </si>
  <si>
    <t>Инициативные платежи</t>
  </si>
  <si>
    <r>
      <t xml:space="preserve">             от </t>
    </r>
    <r>
      <rPr>
        <u val="single"/>
        <sz val="18"/>
        <color indexed="8"/>
        <rFont val="Times New Roman"/>
        <family val="1"/>
      </rPr>
      <t>06.03.2023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281-VII ДГ</t>
    </r>
  </si>
  <si>
    <t xml:space="preserve">             к решению Думы города</t>
  </si>
  <si>
    <t xml:space="preserve">             Приложение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</si>
</sst>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"/>
      <family val="1"/>
    </font>
    <font>
      <sz val="18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6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justify"/>
    </xf>
    <xf numFmtId="0" fontId="46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justify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4" fontId="46" fillId="0" borderId="11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horizontal="right" vertical="center"/>
    </xf>
    <xf numFmtId="4" fontId="46" fillId="0" borderId="12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horizontal="right" vertical="center"/>
    </xf>
    <xf numFmtId="4" fontId="46" fillId="32" borderId="10" xfId="0" applyNumberFormat="1" applyFont="1" applyFill="1" applyBorder="1" applyAlignment="1">
      <alignment horizontal="right" vertical="center"/>
    </xf>
    <xf numFmtId="4" fontId="46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/>
    </xf>
    <xf numFmtId="4" fontId="46" fillId="32" borderId="17" xfId="0" applyNumberFormat="1" applyFont="1" applyFill="1" applyBorder="1" applyAlignment="1">
      <alignment horizontal="right" vertical="center"/>
    </xf>
    <xf numFmtId="4" fontId="46" fillId="32" borderId="16" xfId="0" applyNumberFormat="1" applyFont="1" applyFill="1" applyBorder="1" applyAlignment="1">
      <alignment horizontal="right" vertical="center"/>
    </xf>
    <xf numFmtId="4" fontId="46" fillId="32" borderId="13" xfId="0" applyNumberFormat="1" applyFont="1" applyFill="1" applyBorder="1" applyAlignment="1">
      <alignment horizontal="right" vertical="center"/>
    </xf>
    <xf numFmtId="4" fontId="46" fillId="32" borderId="14" xfId="0" applyNumberFormat="1" applyFont="1" applyFill="1" applyBorder="1" applyAlignment="1">
      <alignment horizontal="right" vertical="center"/>
    </xf>
    <xf numFmtId="4" fontId="46" fillId="32" borderId="18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vertical="center"/>
    </xf>
    <xf numFmtId="4" fontId="46" fillId="32" borderId="1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6" fillId="0" borderId="0" xfId="0" applyNumberFormat="1" applyFont="1" applyFill="1" applyAlignment="1">
      <alignment vertical="justify"/>
    </xf>
    <xf numFmtId="4" fontId="47" fillId="0" borderId="15" xfId="0" applyNumberFormat="1" applyFont="1" applyFill="1" applyBorder="1" applyAlignment="1">
      <alignment vertical="justify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top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50" fillId="0" borderId="14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wrapText="1"/>
    </xf>
    <xf numFmtId="0" fontId="50" fillId="0" borderId="18" xfId="0" applyFont="1" applyFill="1" applyBorder="1" applyAlignment="1">
      <alignment horizontal="justify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4" fontId="46" fillId="0" borderId="18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vertical="justify"/>
    </xf>
    <xf numFmtId="4" fontId="46" fillId="0" borderId="20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left" wrapText="1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justify" vertical="center" wrapText="1"/>
    </xf>
    <xf numFmtId="4" fontId="46" fillId="32" borderId="19" xfId="0" applyNumberFormat="1" applyFont="1" applyFill="1" applyBorder="1" applyAlignment="1">
      <alignment horizontal="right" vertical="center"/>
    </xf>
    <xf numFmtId="4" fontId="46" fillId="32" borderId="21" xfId="0" applyNumberFormat="1" applyFont="1" applyFill="1" applyBorder="1" applyAlignment="1">
      <alignment horizontal="right" vertical="center"/>
    </xf>
    <xf numFmtId="0" fontId="52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2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="70" zoomScaleNormal="75" zoomScaleSheetLayoutView="70" workbookViewId="0" topLeftCell="A1">
      <selection activeCell="D4" sqref="D4"/>
    </sheetView>
  </sheetViews>
  <sheetFormatPr defaultColWidth="9.00390625" defaultRowHeight="12.75"/>
  <cols>
    <col min="1" max="1" width="38.625" style="17" customWidth="1"/>
    <col min="2" max="2" width="37.25390625" style="21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9"/>
      <c r="D1" s="87" t="s">
        <v>121</v>
      </c>
      <c r="E1" s="87"/>
    </row>
    <row r="2" spans="1:5" s="4" customFormat="1" ht="23.25" customHeight="1">
      <c r="A2" s="3"/>
      <c r="B2" s="20"/>
      <c r="D2" s="87" t="s">
        <v>120</v>
      </c>
      <c r="E2" s="87"/>
    </row>
    <row r="3" spans="1:5" ht="22.5" customHeight="1">
      <c r="A3" s="5"/>
      <c r="B3" s="20"/>
      <c r="D3" s="88" t="s">
        <v>119</v>
      </c>
      <c r="E3" s="88"/>
    </row>
    <row r="4" spans="1:5" ht="22.5" customHeight="1">
      <c r="A4" s="5"/>
      <c r="B4" s="20"/>
      <c r="D4" s="72"/>
      <c r="E4" s="72"/>
    </row>
    <row r="5" spans="1:5" ht="22.5" customHeight="1">
      <c r="A5" s="5"/>
      <c r="B5" s="20"/>
      <c r="D5" s="72"/>
      <c r="E5" s="72"/>
    </row>
    <row r="6" spans="1:5" ht="63.75" customHeight="1">
      <c r="A6" s="77" t="s">
        <v>106</v>
      </c>
      <c r="B6" s="77"/>
      <c r="C6" s="77"/>
      <c r="D6" s="78"/>
      <c r="E6" s="78"/>
    </row>
    <row r="7" spans="1:5" ht="27.75" customHeight="1">
      <c r="A7" s="18"/>
      <c r="B7" s="18"/>
      <c r="D7" s="89" t="s">
        <v>31</v>
      </c>
      <c r="E7" s="89"/>
    </row>
    <row r="8" spans="1:5" ht="33" customHeight="1">
      <c r="A8" s="79" t="s">
        <v>29</v>
      </c>
      <c r="B8" s="82" t="s">
        <v>30</v>
      </c>
      <c r="C8" s="90" t="s">
        <v>40</v>
      </c>
      <c r="D8" s="91"/>
      <c r="E8" s="91"/>
    </row>
    <row r="9" spans="1:5" ht="21.75" customHeight="1">
      <c r="A9" s="85"/>
      <c r="B9" s="83"/>
      <c r="C9" s="81" t="s">
        <v>99</v>
      </c>
      <c r="D9" s="81" t="s">
        <v>101</v>
      </c>
      <c r="E9" s="79" t="s">
        <v>107</v>
      </c>
    </row>
    <row r="10" spans="1:5" ht="11.25" customHeight="1">
      <c r="A10" s="86"/>
      <c r="B10" s="84"/>
      <c r="C10" s="80"/>
      <c r="D10" s="80"/>
      <c r="E10" s="80"/>
    </row>
    <row r="11" spans="1:6" ht="28.5" customHeight="1">
      <c r="A11" s="9"/>
      <c r="B11" s="59" t="s">
        <v>23</v>
      </c>
      <c r="C11" s="28">
        <f>C12+C55</f>
        <v>39919695305.32</v>
      </c>
      <c r="D11" s="28">
        <f>D12+D55</f>
        <v>37668196189.73</v>
      </c>
      <c r="E11" s="28">
        <f>E12+E55</f>
        <v>35225077613.100006</v>
      </c>
      <c r="F11" s="32"/>
    </row>
    <row r="12" spans="1:9" s="8" customFormat="1" ht="44.25" customHeight="1">
      <c r="A12" s="7" t="s">
        <v>43</v>
      </c>
      <c r="B12" s="53" t="s">
        <v>20</v>
      </c>
      <c r="C12" s="26">
        <f>C13+C15+C17+C21+C25+C28+C34+C36+C39+C45+C52</f>
        <v>14708212134.249998</v>
      </c>
      <c r="D12" s="26">
        <f>D13+D15+D17+D21+D25+D28+D34+D36+D39+D45+D52</f>
        <v>14945254329.620005</v>
      </c>
      <c r="E12" s="26">
        <f>E13+E15+E17+E21+E25+E28+E34+E36+E39+E45+E52</f>
        <v>15835486410.220003</v>
      </c>
      <c r="F12" s="44"/>
      <c r="G12" s="44"/>
      <c r="H12" s="44"/>
      <c r="I12" s="44"/>
    </row>
    <row r="13" spans="1:8" s="2" customFormat="1" ht="27" customHeight="1">
      <c r="A13" s="7" t="s">
        <v>44</v>
      </c>
      <c r="B13" s="49" t="s">
        <v>0</v>
      </c>
      <c r="C13" s="26">
        <f>C14</f>
        <v>10143762509.41</v>
      </c>
      <c r="D13" s="26">
        <f>D14</f>
        <v>10219320478.61</v>
      </c>
      <c r="E13" s="26">
        <f>E14</f>
        <v>11009979941.77</v>
      </c>
      <c r="F13" s="45"/>
      <c r="G13" s="45"/>
      <c r="H13" s="45"/>
    </row>
    <row r="14" spans="1:8" s="11" customFormat="1" ht="41.25" customHeight="1">
      <c r="A14" s="10" t="s">
        <v>45</v>
      </c>
      <c r="B14" s="48" t="s">
        <v>21</v>
      </c>
      <c r="C14" s="27">
        <v>10143762509.41</v>
      </c>
      <c r="D14" s="23">
        <v>10219320478.61</v>
      </c>
      <c r="E14" s="24">
        <v>11009979941.77</v>
      </c>
      <c r="F14" s="46"/>
      <c r="G14" s="46"/>
      <c r="H14" s="46"/>
    </row>
    <row r="15" spans="1:5" s="11" customFormat="1" ht="79.5" customHeight="1">
      <c r="A15" s="7" t="s">
        <v>46</v>
      </c>
      <c r="B15" s="49" t="s">
        <v>32</v>
      </c>
      <c r="C15" s="26">
        <f>C16</f>
        <v>54947100</v>
      </c>
      <c r="D15" s="26">
        <f>D16</f>
        <v>60652800</v>
      </c>
      <c r="E15" s="26">
        <f>E16</f>
        <v>64477700</v>
      </c>
    </row>
    <row r="16" spans="1:5" s="11" customFormat="1" ht="73.5" customHeight="1">
      <c r="A16" s="16" t="s">
        <v>47</v>
      </c>
      <c r="B16" s="48" t="s">
        <v>27</v>
      </c>
      <c r="C16" s="25">
        <v>54947100</v>
      </c>
      <c r="D16" s="69">
        <v>60652800</v>
      </c>
      <c r="E16" s="25">
        <v>64477700</v>
      </c>
    </row>
    <row r="17" spans="1:5" s="2" customFormat="1" ht="23.25" customHeight="1">
      <c r="A17" s="1" t="s">
        <v>48</v>
      </c>
      <c r="B17" s="49" t="s">
        <v>1</v>
      </c>
      <c r="C17" s="27">
        <f>C18+C19+C20</f>
        <v>2149328098.07</v>
      </c>
      <c r="D17" s="34">
        <f>D18+D19+D20</f>
        <v>2211889504.6699996</v>
      </c>
      <c r="E17" s="27">
        <f>E18+E19+E20</f>
        <v>2285734004.48</v>
      </c>
    </row>
    <row r="18" spans="1:5" s="2" customFormat="1" ht="66.75" customHeight="1">
      <c r="A18" s="1" t="s">
        <v>49</v>
      </c>
      <c r="B18" s="51" t="s">
        <v>35</v>
      </c>
      <c r="C18" s="27">
        <v>2055017769.54</v>
      </c>
      <c r="D18" s="23">
        <v>2113806179.34</v>
      </c>
      <c r="E18" s="24">
        <v>2183722152.86</v>
      </c>
    </row>
    <row r="19" spans="1:5" s="11" customFormat="1" ht="42" customHeight="1">
      <c r="A19" s="1" t="s">
        <v>50</v>
      </c>
      <c r="B19" s="51" t="s">
        <v>19</v>
      </c>
      <c r="C19" s="27">
        <v>432980.94</v>
      </c>
      <c r="D19" s="23">
        <v>450883.84</v>
      </c>
      <c r="E19" s="24">
        <v>474112.47</v>
      </c>
    </row>
    <row r="20" spans="1:5" s="11" customFormat="1" ht="57.75" customHeight="1">
      <c r="A20" s="9" t="s">
        <v>51</v>
      </c>
      <c r="B20" s="48" t="s">
        <v>28</v>
      </c>
      <c r="C20" s="28">
        <v>93877347.59</v>
      </c>
      <c r="D20" s="24">
        <v>97632441.49</v>
      </c>
      <c r="E20" s="24">
        <v>101537739.15</v>
      </c>
    </row>
    <row r="21" spans="1:5" s="2" customFormat="1" ht="30" customHeight="1">
      <c r="A21" s="14" t="s">
        <v>52</v>
      </c>
      <c r="B21" s="65" t="s">
        <v>2</v>
      </c>
      <c r="C21" s="22">
        <f>C22+C23+C24</f>
        <v>1147651196.87</v>
      </c>
      <c r="D21" s="22">
        <f>D22+D23+D24</f>
        <v>1285536661.02</v>
      </c>
      <c r="E21" s="22">
        <f>E22+E23+E24</f>
        <v>1309493481.53</v>
      </c>
    </row>
    <row r="22" spans="1:5" s="2" customFormat="1" ht="38.25" customHeight="1">
      <c r="A22" s="1" t="s">
        <v>53</v>
      </c>
      <c r="B22" s="51" t="s">
        <v>3</v>
      </c>
      <c r="C22" s="24">
        <v>275527141.5</v>
      </c>
      <c r="D22" s="24">
        <v>326651134.35</v>
      </c>
      <c r="E22" s="24">
        <v>337549971.58</v>
      </c>
    </row>
    <row r="23" spans="1:5" s="2" customFormat="1" ht="28.5" customHeight="1">
      <c r="A23" s="42" t="s">
        <v>88</v>
      </c>
      <c r="B23" s="58" t="s">
        <v>89</v>
      </c>
      <c r="C23" s="24">
        <v>223011654.95</v>
      </c>
      <c r="D23" s="24">
        <v>227676016.49</v>
      </c>
      <c r="E23" s="24">
        <v>232553157.09</v>
      </c>
    </row>
    <row r="24" spans="1:5" s="2" customFormat="1" ht="28.5" customHeight="1">
      <c r="A24" s="1" t="s">
        <v>54</v>
      </c>
      <c r="B24" s="51" t="s">
        <v>4</v>
      </c>
      <c r="C24" s="24">
        <v>649112400.42</v>
      </c>
      <c r="D24" s="24">
        <v>731209510.18</v>
      </c>
      <c r="E24" s="24">
        <v>739390352.86</v>
      </c>
    </row>
    <row r="25" spans="1:5" s="2" customFormat="1" ht="24.75" customHeight="1">
      <c r="A25" s="7" t="s">
        <v>55</v>
      </c>
      <c r="B25" s="49" t="s">
        <v>17</v>
      </c>
      <c r="C25" s="26">
        <f>C26+C27</f>
        <v>105093782.85</v>
      </c>
      <c r="D25" s="33">
        <f>D26+D27</f>
        <v>104953782.85</v>
      </c>
      <c r="E25" s="26">
        <f>E26+E27</f>
        <v>104953782.85</v>
      </c>
    </row>
    <row r="26" spans="1:5" s="2" customFormat="1" ht="82.5" customHeight="1">
      <c r="A26" s="1" t="s">
        <v>56</v>
      </c>
      <c r="B26" s="51" t="s">
        <v>18</v>
      </c>
      <c r="C26" s="27">
        <v>102213582.85</v>
      </c>
      <c r="D26" s="24">
        <v>102213582.85</v>
      </c>
      <c r="E26" s="24">
        <v>102213582.85</v>
      </c>
    </row>
    <row r="27" spans="1:5" s="2" customFormat="1" ht="86.25" customHeight="1">
      <c r="A27" s="9" t="s">
        <v>57</v>
      </c>
      <c r="B27" s="48" t="s">
        <v>5</v>
      </c>
      <c r="C27" s="28">
        <v>2880200</v>
      </c>
      <c r="D27" s="25">
        <v>2740200</v>
      </c>
      <c r="E27" s="25">
        <v>2740200</v>
      </c>
    </row>
    <row r="28" spans="1:6" s="13" customFormat="1" ht="89.25" customHeight="1">
      <c r="A28" s="12" t="s">
        <v>58</v>
      </c>
      <c r="B28" s="65" t="s">
        <v>6</v>
      </c>
      <c r="C28" s="26">
        <f>C29+C30+C32+C33+C31</f>
        <v>757832527.08</v>
      </c>
      <c r="D28" s="26">
        <f>D29+D30+D32+D33+D31</f>
        <v>752091420.37</v>
      </c>
      <c r="E28" s="26">
        <f>E29+E30+E32+E33+E31</f>
        <v>752475146.8699999</v>
      </c>
      <c r="F28" s="68"/>
    </row>
    <row r="29" spans="1:5" s="13" customFormat="1" ht="195.75" customHeight="1">
      <c r="A29" s="9" t="s">
        <v>59</v>
      </c>
      <c r="B29" s="48" t="s">
        <v>16</v>
      </c>
      <c r="C29" s="28">
        <v>16677589.32</v>
      </c>
      <c r="D29" s="28">
        <v>7615339.32</v>
      </c>
      <c r="E29" s="28">
        <v>7615339.32</v>
      </c>
    </row>
    <row r="30" spans="1:5" s="11" customFormat="1" ht="233.25" customHeight="1">
      <c r="A30" s="7" t="s">
        <v>60</v>
      </c>
      <c r="B30" s="54" t="s">
        <v>36</v>
      </c>
      <c r="C30" s="26">
        <v>670129779.43</v>
      </c>
      <c r="D30" s="22">
        <v>672388778.2</v>
      </c>
      <c r="E30" s="22">
        <v>672961031.18</v>
      </c>
    </row>
    <row r="31" spans="1:5" s="11" customFormat="1" ht="131.25" customHeight="1">
      <c r="A31" s="1" t="s">
        <v>102</v>
      </c>
      <c r="B31" s="55" t="s">
        <v>103</v>
      </c>
      <c r="C31" s="27">
        <v>424376.43</v>
      </c>
      <c r="D31" s="24">
        <v>488967.43</v>
      </c>
      <c r="E31" s="24">
        <v>488967.43</v>
      </c>
    </row>
    <row r="32" spans="1:5" s="11" customFormat="1" ht="63" customHeight="1">
      <c r="A32" s="1" t="s">
        <v>61</v>
      </c>
      <c r="B32" s="51" t="s">
        <v>22</v>
      </c>
      <c r="C32" s="27">
        <v>10783679.09</v>
      </c>
      <c r="D32" s="27">
        <v>10321578.93</v>
      </c>
      <c r="E32" s="27">
        <v>10014280.79</v>
      </c>
    </row>
    <row r="33" spans="1:5" s="11" customFormat="1" ht="239.25" customHeight="1">
      <c r="A33" s="9" t="s">
        <v>62</v>
      </c>
      <c r="B33" s="56" t="s">
        <v>37</v>
      </c>
      <c r="C33" s="28">
        <v>59817102.81</v>
      </c>
      <c r="D33" s="25">
        <v>61276756.49</v>
      </c>
      <c r="E33" s="25">
        <v>61395528.15</v>
      </c>
    </row>
    <row r="34" spans="1:5" s="2" customFormat="1" ht="42.75" customHeight="1">
      <c r="A34" s="1" t="s">
        <v>63</v>
      </c>
      <c r="B34" s="51" t="s">
        <v>7</v>
      </c>
      <c r="C34" s="27">
        <f>C35</f>
        <v>18772277.14</v>
      </c>
      <c r="D34" s="27">
        <f>D35</f>
        <v>21677935.29</v>
      </c>
      <c r="E34" s="27">
        <f>E35</f>
        <v>21677935.29</v>
      </c>
    </row>
    <row r="35" spans="1:5" s="11" customFormat="1" ht="51" customHeight="1">
      <c r="A35" s="1" t="s">
        <v>64</v>
      </c>
      <c r="B35" s="48" t="s">
        <v>8</v>
      </c>
      <c r="C35" s="27">
        <v>18772277.14</v>
      </c>
      <c r="D35" s="27">
        <v>21677935.29</v>
      </c>
      <c r="E35" s="27">
        <v>21677935.29</v>
      </c>
    </row>
    <row r="36" spans="1:5" s="11" customFormat="1" ht="63.75" customHeight="1">
      <c r="A36" s="7" t="s">
        <v>65</v>
      </c>
      <c r="B36" s="49" t="s">
        <v>104</v>
      </c>
      <c r="C36" s="26">
        <f>C37+C38</f>
        <v>61355931.099999994</v>
      </c>
      <c r="D36" s="26">
        <f>D37+D38</f>
        <v>61355931.099999994</v>
      </c>
      <c r="E36" s="26">
        <f>E37+E38</f>
        <v>61355931.099999994</v>
      </c>
    </row>
    <row r="37" spans="1:5" s="11" customFormat="1" ht="43.5" customHeight="1">
      <c r="A37" s="1" t="s">
        <v>66</v>
      </c>
      <c r="B37" s="51" t="s">
        <v>24</v>
      </c>
      <c r="C37" s="27">
        <v>23582906.13</v>
      </c>
      <c r="D37" s="27">
        <v>23582906.13</v>
      </c>
      <c r="E37" s="27">
        <v>23582906.13</v>
      </c>
    </row>
    <row r="38" spans="1:5" s="11" customFormat="1" ht="39.75" customHeight="1">
      <c r="A38" s="1" t="s">
        <v>67</v>
      </c>
      <c r="B38" s="51" t="s">
        <v>25</v>
      </c>
      <c r="C38" s="28">
        <v>37773024.97</v>
      </c>
      <c r="D38" s="27">
        <v>37773024.97</v>
      </c>
      <c r="E38" s="27">
        <v>37773024.97</v>
      </c>
    </row>
    <row r="39" spans="1:5" s="2" customFormat="1" ht="64.5" customHeight="1">
      <c r="A39" s="7" t="s">
        <v>68</v>
      </c>
      <c r="B39" s="49" t="s">
        <v>9</v>
      </c>
      <c r="C39" s="36">
        <f>C40+C41+C42+C43+C44</f>
        <v>148243424.71</v>
      </c>
      <c r="D39" s="26">
        <f>D40+D41+D42+D43</f>
        <v>96747098.53</v>
      </c>
      <c r="E39" s="26">
        <f>E40+E41+E42+E43</f>
        <v>93510509.29</v>
      </c>
    </row>
    <row r="40" spans="1:5" s="2" customFormat="1" ht="36.75" customHeight="1">
      <c r="A40" s="1" t="s">
        <v>69</v>
      </c>
      <c r="B40" s="51" t="s">
        <v>10</v>
      </c>
      <c r="C40" s="36">
        <v>17598562.42</v>
      </c>
      <c r="D40" s="24">
        <v>16887060.86</v>
      </c>
      <c r="E40" s="24">
        <v>12720530.12</v>
      </c>
    </row>
    <row r="41" spans="1:5" s="11" customFormat="1" ht="239.25" customHeight="1">
      <c r="A41" s="1" t="s">
        <v>70</v>
      </c>
      <c r="B41" s="56" t="s">
        <v>38</v>
      </c>
      <c r="C41" s="37">
        <v>19903693.93</v>
      </c>
      <c r="D41" s="66">
        <v>13411402.06</v>
      </c>
      <c r="E41" s="25">
        <v>14655006.85</v>
      </c>
    </row>
    <row r="42" spans="1:5" s="11" customFormat="1" ht="93.75" customHeight="1">
      <c r="A42" s="73" t="s">
        <v>71</v>
      </c>
      <c r="B42" s="74" t="s">
        <v>34</v>
      </c>
      <c r="C42" s="75">
        <v>63712504.26</v>
      </c>
      <c r="D42" s="75">
        <v>56079349.46</v>
      </c>
      <c r="E42" s="76">
        <v>55765686.17</v>
      </c>
    </row>
    <row r="43" spans="1:5" s="11" customFormat="1" ht="200.25" customHeight="1">
      <c r="A43" s="12" t="s">
        <v>72</v>
      </c>
      <c r="B43" s="49" t="s">
        <v>41</v>
      </c>
      <c r="C43" s="35">
        <v>10369286.15</v>
      </c>
      <c r="D43" s="35">
        <v>10369286.15</v>
      </c>
      <c r="E43" s="26">
        <v>10369286.15</v>
      </c>
    </row>
    <row r="44" spans="1:5" s="11" customFormat="1" ht="89.25" customHeight="1">
      <c r="A44" s="70" t="s">
        <v>115</v>
      </c>
      <c r="B44" s="48" t="s">
        <v>116</v>
      </c>
      <c r="C44" s="37">
        <v>36659377.95</v>
      </c>
      <c r="D44" s="37">
        <v>0</v>
      </c>
      <c r="E44" s="28">
        <v>0</v>
      </c>
    </row>
    <row r="45" spans="1:5" s="2" customFormat="1" ht="51.75" customHeight="1">
      <c r="A45" s="1" t="s">
        <v>73</v>
      </c>
      <c r="B45" s="51" t="s">
        <v>11</v>
      </c>
      <c r="C45" s="39">
        <f>C46+C49+C50+C51+C48+C47</f>
        <v>92301817.53</v>
      </c>
      <c r="D45" s="39">
        <f>D46+D49+D50+D51+D48+D47</f>
        <v>92272317.53</v>
      </c>
      <c r="E45" s="43">
        <f>E46+E49+E50+E51+E48+E47</f>
        <v>92271067.53</v>
      </c>
    </row>
    <row r="46" spans="1:5" s="15" customFormat="1" ht="108" customHeight="1">
      <c r="A46" s="14" t="s">
        <v>96</v>
      </c>
      <c r="B46" s="64" t="s">
        <v>92</v>
      </c>
      <c r="C46" s="67">
        <v>19662904.74</v>
      </c>
      <c r="D46" s="29">
        <v>19683404.74</v>
      </c>
      <c r="E46" s="29">
        <v>19682154.74</v>
      </c>
    </row>
    <row r="47" spans="1:5" s="13" customFormat="1" ht="328.5" customHeight="1">
      <c r="A47" s="14" t="s">
        <v>111</v>
      </c>
      <c r="B47" s="64" t="s">
        <v>112</v>
      </c>
      <c r="C47" s="67">
        <v>1417400</v>
      </c>
      <c r="D47" s="29">
        <v>1367400</v>
      </c>
      <c r="E47" s="29">
        <v>1367400</v>
      </c>
    </row>
    <row r="48" spans="1:5" s="13" customFormat="1" ht="132" customHeight="1">
      <c r="A48" s="1" t="s">
        <v>105</v>
      </c>
      <c r="B48" s="51" t="s">
        <v>100</v>
      </c>
      <c r="C48" s="29">
        <v>2673500</v>
      </c>
      <c r="D48" s="29">
        <v>2673500</v>
      </c>
      <c r="E48" s="29">
        <v>2673500</v>
      </c>
    </row>
    <row r="49" spans="1:5" s="2" customFormat="1" ht="314.25" customHeight="1">
      <c r="A49" s="1" t="s">
        <v>113</v>
      </c>
      <c r="B49" s="51" t="s">
        <v>93</v>
      </c>
      <c r="C49" s="29">
        <v>50605395.24</v>
      </c>
      <c r="D49" s="29">
        <v>50605395.24</v>
      </c>
      <c r="E49" s="29">
        <v>50605395.24</v>
      </c>
    </row>
    <row r="50" spans="1:5" s="2" customFormat="1" ht="57" customHeight="1">
      <c r="A50" s="1" t="s">
        <v>97</v>
      </c>
      <c r="B50" s="57" t="s">
        <v>94</v>
      </c>
      <c r="C50" s="29">
        <v>2328894.94</v>
      </c>
      <c r="D50" s="29">
        <v>2328894.94</v>
      </c>
      <c r="E50" s="29">
        <v>2328894.94</v>
      </c>
    </row>
    <row r="51" spans="1:5" s="2" customFormat="1" ht="48" customHeight="1">
      <c r="A51" s="1" t="s">
        <v>98</v>
      </c>
      <c r="B51" s="51" t="s">
        <v>95</v>
      </c>
      <c r="C51" s="29">
        <v>15613722.61</v>
      </c>
      <c r="D51" s="29">
        <v>15613722.61</v>
      </c>
      <c r="E51" s="29">
        <v>15613722.61</v>
      </c>
    </row>
    <row r="52" spans="1:5" s="2" customFormat="1" ht="32.25" customHeight="1">
      <c r="A52" s="7" t="s">
        <v>74</v>
      </c>
      <c r="B52" s="49" t="s">
        <v>12</v>
      </c>
      <c r="C52" s="35">
        <f>C53+C54</f>
        <v>28923469.49</v>
      </c>
      <c r="D52" s="35">
        <f>D53</f>
        <v>38756399.65</v>
      </c>
      <c r="E52" s="26">
        <f>E53</f>
        <v>39556909.51</v>
      </c>
    </row>
    <row r="53" spans="1:5" s="11" customFormat="1" ht="51" customHeight="1">
      <c r="A53" s="9" t="s">
        <v>75</v>
      </c>
      <c r="B53" s="48" t="s">
        <v>13</v>
      </c>
      <c r="C53" s="37">
        <v>28918469.49</v>
      </c>
      <c r="D53" s="37">
        <v>38756399.65</v>
      </c>
      <c r="E53" s="28">
        <v>39556909.51</v>
      </c>
    </row>
    <row r="54" spans="1:5" s="11" customFormat="1" ht="51" customHeight="1">
      <c r="A54" s="7" t="s">
        <v>117</v>
      </c>
      <c r="B54" s="49" t="s">
        <v>118</v>
      </c>
      <c r="C54" s="35">
        <v>5000</v>
      </c>
      <c r="D54" s="35">
        <v>0</v>
      </c>
      <c r="E54" s="26">
        <v>0</v>
      </c>
    </row>
    <row r="55" spans="1:8" s="15" customFormat="1" ht="45" customHeight="1">
      <c r="A55" s="1" t="s">
        <v>76</v>
      </c>
      <c r="B55" s="64" t="s">
        <v>14</v>
      </c>
      <c r="C55" s="27">
        <f>C56+C63+C65+C61</f>
        <v>25211483171.07</v>
      </c>
      <c r="D55" s="27">
        <f>D56+D63+D65+D61</f>
        <v>22722941860.11</v>
      </c>
      <c r="E55" s="27">
        <f>E56+E63+E65+E61</f>
        <v>19389591202.88</v>
      </c>
      <c r="F55" s="47"/>
      <c r="G55" s="47"/>
      <c r="H55" s="47"/>
    </row>
    <row r="56" spans="1:8" s="2" customFormat="1" ht="80.25" customHeight="1">
      <c r="A56" s="12" t="s">
        <v>77</v>
      </c>
      <c r="B56" s="49" t="s">
        <v>15</v>
      </c>
      <c r="C56" s="38">
        <f>C57+C58+C59+C60</f>
        <v>25026326380</v>
      </c>
      <c r="D56" s="38">
        <f>D57+D58+D59+D60</f>
        <v>22698792700</v>
      </c>
      <c r="E56" s="71">
        <f>E57+E58+E59+E60</f>
        <v>19366898200</v>
      </c>
      <c r="F56" s="45"/>
      <c r="G56" s="45"/>
      <c r="H56" s="45"/>
    </row>
    <row r="57" spans="1:5" s="2" customFormat="1" ht="65.25" customHeight="1">
      <c r="A57" s="14" t="s">
        <v>90</v>
      </c>
      <c r="B57" s="51" t="s">
        <v>91</v>
      </c>
      <c r="C57" s="39">
        <v>505943700</v>
      </c>
      <c r="D57" s="39">
        <v>610449100</v>
      </c>
      <c r="E57" s="43">
        <v>249130200</v>
      </c>
    </row>
    <row r="58" spans="1:5" s="11" customFormat="1" ht="82.5" customHeight="1">
      <c r="A58" s="14" t="s">
        <v>82</v>
      </c>
      <c r="B58" s="51" t="s">
        <v>26</v>
      </c>
      <c r="C58" s="36">
        <v>8201494300</v>
      </c>
      <c r="D58" s="36">
        <v>5262569000</v>
      </c>
      <c r="E58" s="27">
        <v>3950543400</v>
      </c>
    </row>
    <row r="59" spans="1:5" s="11" customFormat="1" ht="69.75" customHeight="1">
      <c r="A59" s="14" t="s">
        <v>83</v>
      </c>
      <c r="B59" s="51" t="s">
        <v>39</v>
      </c>
      <c r="C59" s="36">
        <v>15881080300</v>
      </c>
      <c r="D59" s="36">
        <v>16468011500</v>
      </c>
      <c r="E59" s="27">
        <v>14809461500</v>
      </c>
    </row>
    <row r="60" spans="1:5" s="11" customFormat="1" ht="51" customHeight="1">
      <c r="A60" s="70" t="s">
        <v>84</v>
      </c>
      <c r="B60" s="48" t="s">
        <v>33</v>
      </c>
      <c r="C60" s="37">
        <f>410029400+27778680</f>
        <v>437808080</v>
      </c>
      <c r="D60" s="37">
        <v>357763100</v>
      </c>
      <c r="E60" s="28">
        <v>357763100</v>
      </c>
    </row>
    <row r="61" spans="1:5" s="11" customFormat="1" ht="69.75" customHeight="1">
      <c r="A61" s="1" t="s">
        <v>114</v>
      </c>
      <c r="B61" s="52" t="s">
        <v>110</v>
      </c>
      <c r="C61" s="36">
        <f>C62</f>
        <v>193117247.34</v>
      </c>
      <c r="D61" s="36">
        <f>D62</f>
        <v>16725747.34</v>
      </c>
      <c r="E61" s="27">
        <f>E62</f>
        <v>15269590.11</v>
      </c>
    </row>
    <row r="62" spans="1:5" s="11" customFormat="1" ht="93" customHeight="1">
      <c r="A62" s="9" t="s">
        <v>108</v>
      </c>
      <c r="B62" s="50" t="s">
        <v>109</v>
      </c>
      <c r="C62" s="37">
        <v>193117247.34</v>
      </c>
      <c r="D62" s="37">
        <v>16725747.34</v>
      </c>
      <c r="E62" s="28">
        <v>15269590.11</v>
      </c>
    </row>
    <row r="63" spans="1:5" s="11" customFormat="1" ht="149.25" customHeight="1">
      <c r="A63" s="30" t="s">
        <v>78</v>
      </c>
      <c r="B63" s="61" t="s">
        <v>87</v>
      </c>
      <c r="C63" s="27">
        <f>C64</f>
        <v>18187052.610000003</v>
      </c>
      <c r="D63" s="27">
        <f>D64</f>
        <v>18187052.610000003</v>
      </c>
      <c r="E63" s="27">
        <f>E64</f>
        <v>18187052.610000003</v>
      </c>
    </row>
    <row r="64" spans="1:5" s="11" customFormat="1" ht="98.25" customHeight="1">
      <c r="A64" s="30" t="s">
        <v>85</v>
      </c>
      <c r="B64" s="61" t="s">
        <v>42</v>
      </c>
      <c r="C64" s="27">
        <f>17899639.35+287413.26</f>
        <v>18187052.610000003</v>
      </c>
      <c r="D64" s="27">
        <f>17899639.35+287413.26</f>
        <v>18187052.610000003</v>
      </c>
      <c r="E64" s="27">
        <f>17899639.35+287413.26</f>
        <v>18187052.610000003</v>
      </c>
    </row>
    <row r="65" spans="1:5" ht="122.25" customHeight="1">
      <c r="A65" s="31" t="s">
        <v>79</v>
      </c>
      <c r="B65" s="62" t="s">
        <v>80</v>
      </c>
      <c r="C65" s="40">
        <f>C66</f>
        <v>-26147508.88</v>
      </c>
      <c r="D65" s="40">
        <f>D66</f>
        <v>-10763639.84</v>
      </c>
      <c r="E65" s="40">
        <f>E66</f>
        <v>-10763639.84</v>
      </c>
    </row>
    <row r="66" spans="1:5" ht="128.25" customHeight="1">
      <c r="A66" s="9" t="s">
        <v>86</v>
      </c>
      <c r="B66" s="63" t="s">
        <v>81</v>
      </c>
      <c r="C66" s="41">
        <v>-26147508.88</v>
      </c>
      <c r="D66" s="41">
        <v>-10763639.84</v>
      </c>
      <c r="E66" s="41">
        <v>-10763639.84</v>
      </c>
    </row>
    <row r="67" ht="18.75">
      <c r="B67" s="60"/>
    </row>
    <row r="68" spans="2:3" ht="18.75">
      <c r="B68" s="60"/>
      <c r="C68" s="32"/>
    </row>
    <row r="69" ht="18.75">
      <c r="B69" s="60"/>
    </row>
    <row r="70" spans="2:5" ht="18.75">
      <c r="B70" s="60"/>
      <c r="C70" s="32"/>
      <c r="D70" s="32"/>
      <c r="E70" s="32"/>
    </row>
    <row r="72" spans="3:5" ht="18.75">
      <c r="C72" s="32"/>
      <c r="D72" s="32"/>
      <c r="E72" s="32"/>
    </row>
  </sheetData>
  <sheetProtection/>
  <mergeCells count="11">
    <mergeCell ref="C8:E8"/>
    <mergeCell ref="A6:E6"/>
    <mergeCell ref="E9:E10"/>
    <mergeCell ref="D9:D10"/>
    <mergeCell ref="B8:B10"/>
    <mergeCell ref="A8:A10"/>
    <mergeCell ref="D1:E1"/>
    <mergeCell ref="D2:E2"/>
    <mergeCell ref="D3:E3"/>
    <mergeCell ref="D7:E7"/>
    <mergeCell ref="C9:C10"/>
  </mergeCells>
  <printOptions horizontalCentered="1"/>
  <pageMargins left="0.7874015748031497" right="0.3937007874015748" top="0.3937007874015748" bottom="0.3937007874015748" header="0" footer="0"/>
  <pageSetup firstPageNumber="5" useFirstPageNumber="1" fitToHeight="0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2023-02-28T06:20:46Z</cp:lastPrinted>
  <dcterms:created xsi:type="dcterms:W3CDTF">2007-11-27T05:49:08Z</dcterms:created>
  <dcterms:modified xsi:type="dcterms:W3CDTF">2023-03-13T04:34:40Z</dcterms:modified>
  <cp:category/>
  <cp:version/>
  <cp:contentType/>
  <cp:contentStatus/>
</cp:coreProperties>
</file>