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8.xml" ContentType="application/vnd.openxmlformats-officedocument.spreadsheetml.revisionLog+xml"/>
  <Override PartName="/xl/revisions/revisionLog39.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300"/>
  </bookViews>
  <sheets>
    <sheet name="последний вариант" sheetId="1" r:id="rId1"/>
  </sheets>
  <definedNames>
    <definedName name="Z_01819407_0A74_4173_A481_566DF8ED0395_.wvu.PrintArea" localSheetId="0" hidden="1">'последний вариант'!$A$1:$L$46</definedName>
    <definedName name="Z_01819407_0A74_4173_A481_566DF8ED0395_.wvu.PrintTitles" localSheetId="0" hidden="1">'последний вариант'!$7:$8</definedName>
    <definedName name="Z_1E26D208_F040_4D33_B95D_1DCB22A8EC4E_.wvu.PrintArea" localSheetId="0" hidden="1">'последний вариант'!$A$1:$L$47</definedName>
    <definedName name="Z_1F2470A9_C247_4E2B_BC82_515A1D9675AD_.wvu.PrintArea" localSheetId="0" hidden="1">'последний вариант'!$A$1:$M$57</definedName>
    <definedName name="Z_1FFD0719_1599_4775_A030_2CFDA6530D64_.wvu.PrintArea" localSheetId="0" hidden="1">'последний вариант'!$A$1:$J$46</definedName>
    <definedName name="Z_1FFD0719_1599_4775_A030_2CFDA6530D64_.wvu.PrintTitles" localSheetId="0" hidden="1">'последний вариант'!$7:$8</definedName>
    <definedName name="Z_2430C539_AC3B_42B5_AB2B_7569E7DC79B9_.wvu.PrintArea" localSheetId="0" hidden="1">'последний вариант'!$A$1:$L$46</definedName>
    <definedName name="Z_2430C539_AC3B_42B5_AB2B_7569E7DC79B9_.wvu.PrintTitles" localSheetId="0" hidden="1">'последний вариант'!$7:$8</definedName>
    <definedName name="Z_50EAB5D8_E157_43B2_BA39_4C41746FD6A6_.wvu.PrintArea" localSheetId="0" hidden="1">'последний вариант'!$A$1:$N$46</definedName>
    <definedName name="Z_50EAB5D8_E157_43B2_BA39_4C41746FD6A6_.wvu.PrintTitles" localSheetId="0" hidden="1">'последний вариант'!$7:$8</definedName>
    <definedName name="Z_532B5F43_AB51_488B_AAFB_A8CBD88B63BC_.wvu.PrintArea" localSheetId="0" hidden="1">'последний вариант'!$A$1:$L$47</definedName>
    <definedName name="Z_532B5F43_AB51_488B_AAFB_A8CBD88B63BC_.wvu.Rows" localSheetId="0" hidden="1">'последний вариант'!#REF!</definedName>
    <definedName name="Z_576918AB_5083_4613_8CD7_9D3633655F6F_.wvu.PrintArea" localSheetId="0" hidden="1">'последний вариант'!$A$1:$J$46</definedName>
    <definedName name="Z_576918AB_5083_4613_8CD7_9D3633655F6F_.wvu.PrintTitles" localSheetId="0" hidden="1">'последний вариант'!$7:$8</definedName>
    <definedName name="Z_60102900_E3F1_4329_AC30_2A63305E6794_.wvu.Cols" localSheetId="0" hidden="1">'последний вариант'!$H:$I</definedName>
    <definedName name="Z_60102900_E3F1_4329_AC30_2A63305E6794_.wvu.PrintArea" localSheetId="0" hidden="1">'последний вариант'!$A$1:$M$51</definedName>
    <definedName name="Z_60102900_E3F1_4329_AC30_2A63305E6794_.wvu.PrintTitles" localSheetId="0" hidden="1">'последний вариант'!$7:$8</definedName>
    <definedName name="Z_A4EA716F_6D74_47BD_B999_F239E1DBAF92_.wvu.PrintArea" localSheetId="0" hidden="1">'последний вариант'!$A$1:$N$46</definedName>
    <definedName name="Z_A4EA716F_6D74_47BD_B999_F239E1DBAF92_.wvu.PrintTitles" localSheetId="0" hidden="1">'последний вариант'!$7:$8</definedName>
    <definedName name="Z_A745643F_D1E0_48E0_8F50_AB8E28F37E8F_.wvu.PrintArea" localSheetId="0" hidden="1">'последний вариант'!$A$1:$M$51</definedName>
    <definedName name="Z_AB3EDB28_6B13_460F_A9FE_DBEAED627A09_.wvu.PrintArea" localSheetId="0" hidden="1">'последний вариант'!$A$1:$N$46</definedName>
    <definedName name="Z_AB3EDB28_6B13_460F_A9FE_DBEAED627A09_.wvu.PrintTitles" localSheetId="0" hidden="1">'последний вариант'!$7:$8</definedName>
    <definedName name="Z_ADC4D2E4_6742_4893_B8AD_8C91AE46A66B_.wvu.PrintArea" localSheetId="0" hidden="1">'последний вариант'!$A$1:$L$51</definedName>
    <definedName name="Z_ADC4D2E4_6742_4893_B8AD_8C91AE46A66B_.wvu.Rows" localSheetId="0" hidden="1">'последний вариант'!#REF!</definedName>
    <definedName name="Z_B78F36EF_63A0_4B89_8873_E24A5004F567_.wvu.PrintArea" localSheetId="0" hidden="1">'последний вариант'!$A$1:$L$48</definedName>
    <definedName name="Z_B78F36EF_63A0_4B89_8873_E24A5004F567_.wvu.PrintTitles" localSheetId="0" hidden="1">'последний вариант'!$7:$8</definedName>
    <definedName name="Z_B78F36EF_63A0_4B89_8873_E24A5004F567_.wvu.Rows" localSheetId="0" hidden="1">'последний вариант'!#REF!</definedName>
    <definedName name="Z_B98D3629_D98D_4846_B252_82873753142A_.wvu.PrintArea" localSheetId="0" hidden="1">'последний вариант'!$A$1:$M$51</definedName>
    <definedName name="Z_BE8EC065_5C38_42C7_ADC8_B065896A8878_.wvu.PrintArea" localSheetId="0" hidden="1">'последний вариант'!$A$1:$M$47</definedName>
    <definedName name="Z_CD209D3A_4E6A_4E5F_A583_CDCA6DE5B823_.wvu.PrintArea" localSheetId="0" hidden="1">'последний вариант'!$A$1:$J$46</definedName>
    <definedName name="Z_CD209D3A_4E6A_4E5F_A583_CDCA6DE5B823_.wvu.PrintTitles" localSheetId="0" hidden="1">'последний вариант'!$7:$8</definedName>
    <definedName name="Z_DE4DCB25_AC87_4D66_B6D3_9EEA95521BD9_.wvu.PrintArea" localSheetId="0" hidden="1">'последний вариант'!$A$1:$J$46</definedName>
    <definedName name="Z_DE4DCB25_AC87_4D66_B6D3_9EEA95521BD9_.wvu.PrintTitles" localSheetId="0" hidden="1">'последний вариант'!$7:$8</definedName>
    <definedName name="Z_E379F379_F9C6_4D1E_B70E_5A072C5DE947_.wvu.PrintArea" localSheetId="0" hidden="1">'последний вариант'!$A$1:$L$47</definedName>
    <definedName name="_xlnm.Print_Area" localSheetId="0">'последний вариант'!$A$1:$M$57</definedName>
  </definedNames>
  <calcPr calcId="144525"/>
  <customWorkbookViews>
    <customWorkbookView name="Вершинина Мария Игоревна - Личное представление" guid="{1F2470A9-C247-4E2B-BC82-515A1D9675AD}" mergeInterval="0" personalView="1" maximized="1" windowWidth="1916" windowHeight="815" activeSheetId="1"/>
    <customWorkbookView name="Шулепова Ольга Анатольевна - Личное представление" guid="{1E26D208-F040-4D33-B95D-1DCB22A8EC4E}" mergeInterval="0" personalView="1" maximized="1" xWindow="-8" yWindow="-8" windowWidth="1936" windowHeight="1056" activeSheetId="1"/>
    <customWorkbookView name="Шпилева Юлия Михайловна - Личное представление" guid="{60102900-E3F1-4329-AC30-2A63305E6794}" mergeInterval="0" personalView="1" maximized="1" xWindow="-8" yWindow="-8" windowWidth="1936" windowHeight="1056" activeSheetId="1"/>
    <customWorkbookView name="Капустина Татьяна Александровна - Личное представление" guid="{B98D3629-D98D-4846-B252-82873753142A}" mergeInterval="0" personalView="1" maximized="1" xWindow="-8" yWindow="-8" windowWidth="1936" windowHeight="1056" activeSheetId="1"/>
    <customWorkbookView name="Маркова Инесса Владимировна - Личное представление" guid="{A745643F-D1E0-48E0-8F50-AB8E28F37E8F}" mergeInterval="0" personalView="1" maximized="1" xWindow="-8" yWindow="-8" windowWidth="1936" windowHeight="1056" activeSheetId="1"/>
    <customWorkbookView name="Евсеева Анна Михайловна - Личное представление" guid="{BE8EC065-5C38-42C7-ADC8-B065896A8878}" mergeInterval="0" personalView="1" maximized="1" xWindow="-8" yWindow="-8" windowWidth="1936" windowHeight="1035" activeSheetId="1"/>
    <customWorkbookView name="Хрусталёва Елена Анатольевна - Личное представление" guid="{532B5F43-AB51-488B-AAFB-A8CBD88B63BC}" mergeInterval="0" personalView="1" maximized="1" xWindow="-8" yWindow="-8" windowWidth="1936" windowHeight="1056" activeSheetId="1"/>
    <customWorkbookView name="Зайцева Ирина Ивановна - Личное представление" guid="{01819407-0A74-4173-A481-566DF8ED0395}" mergeInterval="0" personalView="1" maximized="1" xWindow="-8" yWindow="-8" windowWidth="1936" windowHeight="1056" activeSheetId="1"/>
    <customWorkbookView name="Юшкевич Татьяна Ивановна - Личное представление" guid="{E379F379-F9C6-4D1E-B70E-5A072C5DE947}" mergeInterval="0" personalView="1" maximized="1" xWindow="-8" yWindow="-8" windowWidth="1296" windowHeight="1000" activeSheetId="1"/>
    <customWorkbookView name="Головлева Елена Николаевна - Личное представление" guid="{1A553F59-89C3-4B7B-A3DE-BF3CA47E6D90}" mergeInterval="0" personalView="1" yWindow="40" windowWidth="1280" windowHeight="984" activeSheetId="1"/>
    <customWorkbookView name="Каплунская Анна Александровна - Личное представление" guid="{50EAB5D8-E157-43B2-BA39-4C41746FD6A6}" mergeInterval="0" personalView="1" maximized="1" xWindow="-8" yWindow="-8" windowWidth="1296" windowHeight="1000" activeSheetId="1"/>
    <customWorkbookView name="Мигда Татьяна Юрьевна - Личное представление" guid="{576918AB-5083-4613-8CD7-9D3633655F6F}" mergeInterval="0" personalView="1" maximized="1" xWindow="-8" yWindow="-8" windowWidth="1296" windowHeight="1000" activeSheetId="1"/>
    <customWorkbookView name="Ватагина Анна Анатольевна - Личное представление" guid="{CD209D3A-4E6A-4E5F-A583-CDCA6DE5B823}" mergeInterval="0" personalView="1" maximized="1" xWindow="1" yWindow="1" windowWidth="1280" windowHeight="803" tabRatio="580" activeSheetId="1"/>
    <customWorkbookView name="Денисова Евгения Юрьевна - Личное представление" guid="{BAE1EEA8-A272-4700-897C-AF4B1FD5F525}" mergeInterval="0" personalView="1" maximized="1" windowWidth="1261" windowHeight="797" activeSheetId="1"/>
    <customWorkbookView name="Пуцилло Павел Александрович - Личное представление" guid="{DE4DCB25-AC87-4D66-B6D3-9EEA95521BD9}" mergeInterval="0" personalView="1" maximized="1" windowWidth="1276" windowHeight="799" activeSheetId="1"/>
    <customWorkbookView name="hea - Личное представление" guid="{1FFD0719-1599-4775-A030-2CFDA6530D64}" mergeInterval="0" personalView="1" maximized="1" xWindow="1" yWindow="1" windowWidth="1280" windowHeight="499" activeSheetId="1"/>
    <customWorkbookView name="Литвинчук Екатерина Николаевна - Личное представление" guid="{6BF6DDE6-925A-4329-8861-0B60B4DBF723}" mergeInterval="0" personalView="1" maximized="1" xWindow="-8" yWindow="-8" windowWidth="1296" windowHeight="1000" activeSheetId="1"/>
    <customWorkbookView name="Фаткулина Альфия Анваровна - Личное представление" guid="{AB3EDB28-6B13-460F-A9FE-DBEAED627A09}" mergeInterval="0" personalView="1" maximized="1" xWindow="-8" yWindow="-8" windowWidth="1616" windowHeight="876" activeSheetId="1"/>
    <customWorkbookView name="Вафина Виктория Васимовна - Личное представление" guid="{2430C539-AC3B-42B5-AB2B-7569E7DC79B9}" mergeInterval="0" personalView="1" maximized="1" xWindow="-8" yWindow="-8" windowWidth="1296" windowHeight="1000" activeSheetId="1"/>
    <customWorkbookView name="Минакова Оксана Сергеевна - Личное представление" guid="{A4EA716F-6D74-47BD-B999-F239E1DBAF92}" mergeInterval="0" personalView="1" maximized="1" xWindow="-8" yWindow="-8" windowWidth="1936" windowHeight="1056" activeSheetId="1"/>
    <customWorkbookView name="Рудакова Ирина Ивановна - Личное представление" guid="{B78F36EF-63A0-4B89-8873-E24A5004F567}" mergeInterval="0" personalView="1" maximized="1" xWindow="-8" yWindow="-8" windowWidth="1936" windowHeight="1056" activeSheetId="1"/>
    <customWorkbookView name="Недорезова Ирина Юрьевна - Личное представление" guid="{ADC4D2E4-6742-4893-B8AD-8C91AE46A66B}" mergeInterval="0" personalView="1" maximized="1" xWindow="-8" yWindow="-8" windowWidth="1936" windowHeight="1056" activeSheetId="1"/>
    <customWorkbookView name="Рогожина Ольга Сергеевна - Личное представление" guid="{353CCF9C-00F7-49C6-8E4D-D582B2AC8B80}" mergeInterval="0" personalView="1" xWindow="10" yWindow="32" windowWidth="1900" windowHeight="778" activeSheetId="1"/>
  </customWorkbookViews>
</workbook>
</file>

<file path=xl/calcChain.xml><?xml version="1.0" encoding="utf-8"?>
<calcChain xmlns="http://schemas.openxmlformats.org/spreadsheetml/2006/main">
  <c r="K34" i="1" l="1"/>
  <c r="K27" i="1" l="1"/>
  <c r="K11" i="1" l="1"/>
  <c r="K10" i="1" l="1"/>
  <c r="L37" i="1" l="1"/>
  <c r="J27" i="1" l="1"/>
  <c r="J10" i="1" s="1"/>
  <c r="J40" i="1" l="1"/>
  <c r="I40" i="1"/>
  <c r="H40" i="1"/>
  <c r="G40" i="1"/>
  <c r="J37" i="1" l="1"/>
  <c r="K37" i="1"/>
</calcChain>
</file>

<file path=xl/sharedStrings.xml><?xml version="1.0" encoding="utf-8"?>
<sst xmlns="http://schemas.openxmlformats.org/spreadsheetml/2006/main" count="287" uniqueCount="186">
  <si>
    <t>Наименование мероприятия</t>
  </si>
  <si>
    <t xml:space="preserve">Проект нормативного правового акта или иной документ </t>
  </si>
  <si>
    <t>-</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</si>
  <si>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</si>
  <si>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2.3.</t>
  </si>
  <si>
    <t>Ответственный исполнитель</t>
  </si>
  <si>
    <t>департамент финансов</t>
  </si>
  <si>
    <t>Итого по расходам, в том числе</t>
  </si>
  <si>
    <t xml:space="preserve">департамент финансов </t>
  </si>
  <si>
    <t>Целевой показатель</t>
  </si>
  <si>
    <t>Значение целевого показателя</t>
  </si>
  <si>
    <t>№
п/п</t>
  </si>
  <si>
    <t>да</t>
  </si>
  <si>
    <t>Количество организованных заседаний комиссии по мобилизации дополнительных доходов в местный бюджет, ед.</t>
  </si>
  <si>
    <t>3.1.</t>
  </si>
  <si>
    <t>Итого по муниципальному долгу, в том числе</t>
  </si>
  <si>
    <t>Срок  реализации</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</si>
  <si>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</si>
  <si>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</si>
  <si>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</si>
  <si>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ежегодно</t>
  </si>
  <si>
    <t>Обеспечить привлечение средств в бюджет города от реализации муниципального имущества</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</si>
  <si>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</si>
  <si>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Бюджетный эффект от реализации мероприятий, 
тыс. рублей</t>
  </si>
  <si>
    <t>не менее 1</t>
  </si>
  <si>
    <t>не менее 10</t>
  </si>
  <si>
    <t>ежегодно не позднее 01 июня</t>
  </si>
  <si>
    <t>не менее 100</t>
  </si>
  <si>
    <t>1</t>
  </si>
  <si>
    <t>ежеквартально</t>
  </si>
  <si>
    <t xml:space="preserve">распоряжение Администрации города </t>
  </si>
  <si>
    <t>2.1.</t>
  </si>
  <si>
    <t>2.2.</t>
  </si>
  <si>
    <t>2 раза в год</t>
  </si>
  <si>
    <t>не менее 2</t>
  </si>
  <si>
    <t>департамент архитектуры и градостроительства, МКУ "Управление капитального строительства"</t>
  </si>
  <si>
    <t>Количество заключенных учреждением контрактов/договоров, ед.</t>
  </si>
  <si>
    <t>комиссия 
по мобилизации дополнительных доходов в местный бюджет</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</si>
  <si>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</si>
  <si>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1.1.</t>
  </si>
  <si>
    <t>1.2.</t>
  </si>
  <si>
    <t>1.3.</t>
  </si>
  <si>
    <t>1.4.</t>
  </si>
  <si>
    <t>1.5.</t>
  </si>
  <si>
    <t>1.6.</t>
  </si>
  <si>
    <t>1.12.</t>
  </si>
  <si>
    <t>1.13.</t>
  </si>
  <si>
    <t>1.14.</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</si>
  <si>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</si>
  <si>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</si>
  <si>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Отношение количества контрактов и договоров аренды/купли-продажи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аренды/купли-продажи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</si>
  <si>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рабочая группа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</si>
  <si>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1.8.</t>
  </si>
  <si>
    <t xml:space="preserve">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t>
  </si>
  <si>
    <t xml:space="preserve">да
                                                                                                                                                                                                                                                                                                                                                                                                                                                                                                                            </t>
  </si>
  <si>
    <t xml:space="preserve">да
                                                                                                                                                                                                                                                                                                                                                </t>
  </si>
  <si>
    <t>1.10.</t>
  </si>
  <si>
    <t>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31.10.2017 № 35 "О поручении постоянного комитета Думы города по бюджета, налогам, финансам и имуществу"</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</si>
  <si>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</si>
  <si>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ИФНС России по г. Сургуту, к общему количеству заключенных муниципальных контрактов с иногородними поставщиками (исполнителями, подрядчиками), %</t>
  </si>
  <si>
    <t xml:space="preserve"> - об иногородних арендаторах/покупателях, заключивших договоры аренды земельных участков и договоры аренды муниципального имущества / выкупивших земельные участки 
на территории города   </t>
  </si>
  <si>
    <t>Осуществлять контроль за исполнением поставщиками (подрядчиками, исполнителями) обязательств, предусмотренных муниципальными контрактами.</t>
  </si>
  <si>
    <t>1.11.</t>
  </si>
  <si>
    <t>протоколы заседаний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</si>
  <si>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 xml:space="preserve">Осуществлять мероприятия по оптимизации  расходов на содержание муниципальных учреждений за счет средств местного бюджета путем оптимизации бюджетной сети </t>
  </si>
  <si>
    <t>распоряжение Администрации города о решениях годового общего собрания акционеров акционерного общества</t>
  </si>
  <si>
    <t>Осуществлять мероприятия по повышению энергетической эффективности в муниципальном секторе</t>
  </si>
  <si>
    <t>Количество заключенных муниципальными учреждениями энергосервисных контрактов, ед.</t>
  </si>
  <si>
    <t xml:space="preserve">письма в ИФНС России по городу Сургуту о направлении соответствующей информации </t>
  </si>
  <si>
    <t>2022 год</t>
  </si>
  <si>
    <t>Отношение муниципального долга к доходам бюджета без учета безвозмездных поступлений и(или) поступлений налоговых доходов по дополнительным нормативам отчислений от налога на доходы физических лиц, %*</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</si>
  <si>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</si>
  <si>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Отношение годовой суммы платежей по погашению и обслуживанию муниципального долга, возникшего по состоянию на 1 января очередного финансового года, без учета платежей, направляемых на досрочное погашение долговых обязательств со сроками погашения после 1 января года, следующего за очередным финансовым годом, к общему объему налоговых, неналоговых доходов бюджета города Сургута и дотаций из бюджетов бюджетной системы Российской Федерации, %*</t>
  </si>
  <si>
    <t>Наличие в рабочей группе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 представителей федеральных фискальных, правоохранительных и контролирующих органов, да/нет</t>
  </si>
  <si>
    <t>Процент исполнения налогов на совокупный доход (отношение фактических поступлений к первоначальным плановым показателям), % *</t>
  </si>
  <si>
    <t>Доля доходов от реализации муниципального имущества в общем объеме неналоговых доходов, %</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</si>
  <si>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скрытых форм оплаты труда, ликвидации задолженности по заработной плате в городе</t>
  </si>
  <si>
    <t>Замена  люминесцентных светильников с металлогалогеновыми лампами на светодиодные светильники в учреждении (всего 110 ламп)</t>
  </si>
  <si>
    <t>Количество муниципальных учреждений, реорганизуемых в форме присоединения, ед.</t>
  </si>
  <si>
    <t xml:space="preserve">Направлять на выплату дивидендов не менее 35 процентов (в части дивидендов по итогам предыдущего года) в отношении акционерных обществ, акции которых находятся в муниципальной собственности  </t>
  </si>
  <si>
    <t>Принять меры, направленные на снижение дебиторской задолженности по доходам бюджета городского округа город Сургут</t>
  </si>
  <si>
    <t>Принять меры, направленные на выявление пользователей, использующих земельные участки и муниципальное имущество (в том числе для установки и эксплуатации рекламных конструкций) при отсутствии  правовых оснований, и взыскание оплаты за такое пользование</t>
  </si>
  <si>
    <t>2023 год</t>
  </si>
  <si>
    <t>1.7.</t>
  </si>
  <si>
    <t>1.9.</t>
  </si>
  <si>
    <t xml:space="preserve">департамент образования </t>
  </si>
  <si>
    <t>1. Направления мобилизации доходов бюджета городского округа  Сургут</t>
  </si>
  <si>
    <t>Примечание : * - показатель оценивается по итогам года.</t>
  </si>
  <si>
    <t>2024 год</t>
  </si>
  <si>
    <t>протоколы заседаний комиссии по мобилизации дополнительных доходов в местный бюджет</t>
  </si>
  <si>
    <t>Принять меры,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</si>
  <si>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 xml:space="preserve">Обеспечить нахождение муниципального долга на безопасном уровне при формировании и исполнении бюджета города </t>
  </si>
  <si>
    <t>2.      Направления оптимизации расходов бюджета городского округа Сургут</t>
  </si>
  <si>
    <t>2022-2024 годы</t>
  </si>
  <si>
    <t xml:space="preserve"> -</t>
  </si>
  <si>
    <t>не более 32</t>
  </si>
  <si>
    <t>не более 31</t>
  </si>
  <si>
    <t>не более 30</t>
  </si>
  <si>
    <t>не более 10</t>
  </si>
  <si>
    <t>не более 9</t>
  </si>
  <si>
    <t>не более 8</t>
  </si>
  <si>
    <t>не более 4,5</t>
  </si>
  <si>
    <t>не более 4,0</t>
  </si>
  <si>
    <t>не более 3,5</t>
  </si>
  <si>
    <t>департамент имущественных и земельных отношений, Администрация города, департамент образования</t>
  </si>
  <si>
    <t>не менее 7</t>
  </si>
  <si>
    <t>Увеличение размера платы за пользование муниципальными жилыми помещениями на условиях коммерческого найма, % *</t>
  </si>
  <si>
    <t>не менее 3</t>
  </si>
  <si>
    <t>департамент имущественных и земельных отношений</t>
  </si>
  <si>
    <t>Доля взысканной дебиторской задолженности в общем объеме дебиторской задолженности, прогнозируемой в бюджете города на 2022 ‒ 2024 годы, % *</t>
  </si>
  <si>
    <t>департамент имущественных и земельных отношений,
департамент финансов</t>
  </si>
  <si>
    <t>1000</t>
  </si>
  <si>
    <t>2000</t>
  </si>
  <si>
    <t>управление инвестиций, развития предпринимательства и туризма</t>
  </si>
  <si>
    <t>2022-2024годы</t>
  </si>
  <si>
    <t>управление муниципальных закупок, управление по труду,
 департамент имущественных и земельных отношений</t>
  </si>
  <si>
    <t xml:space="preserve">Адмнистрация города, департамент архитектуры и градостроительства, департамент имущественных и земельных отношений
</t>
  </si>
  <si>
    <t>Администрация города, департамент имущественных и земельных отношений</t>
  </si>
  <si>
    <t>Размещение на официальном портале Администрации города информации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да/нет</t>
  </si>
  <si>
    <t>департамент финансов, управление массовых коммуникаций, 
(структурные подразделения Администрации города, муниципальные организации города)</t>
  </si>
  <si>
    <t>Проведение анализа поступлений в бюджет города сумм земельного налога в отношении земельных участков, ранее находящихся в муниципальной собственности и перешедших в собственность юридических и физических лиц на основании заключенных с Администрацией города Сургута договоров купли-продажи (за 3 последних отчетных периода) для последующего включения в налоговый оборот земельных участков, в отношении которых установлен факт неисчисления (неуплаты) сумм земельного налога
да/нет</t>
  </si>
  <si>
    <t xml:space="preserve"> рабочая группа по обследованию зданий (строений, сооружений) 
и помещений для определения вида их фактического использования для целей налогообложения, департамент финансов</t>
  </si>
  <si>
    <t>Проведение анализа поступлений в бюджет города земельного налога, налога на имущество физических лиц в отношении ранее учтенных объектов недвижимости по которым сведения о выявленных правообладателях направлены для внесения в Единый государственный реестр недвижимости
да/нет</t>
  </si>
  <si>
    <t>2022-2024</t>
  </si>
  <si>
    <t>комитет культуры, управление физической культуры и спорта</t>
  </si>
  <si>
    <t>5</t>
  </si>
  <si>
    <t xml:space="preserve">- </t>
  </si>
  <si>
    <t>Организация совместно с инспекцией ФНС России по г. Сургуту Ханты-Мансийского автономного округа - Югры информационной кампании о необходимости, порядке и сроках уплаты имущественных налогов (транспортного, земельного налога и налога на имущество физических лиц).
Размещение информационных сообщений на официальном портале Администрации города, в средствах массовой информации и извещениях об оплате коммунальных услуг: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об изменениях, внесенных в решения Думы города о местных налогах.
да/нет</t>
  </si>
  <si>
    <t>акты обследования зданий, строений, сооружений и помещений</t>
  </si>
  <si>
    <t>главные администраторы доходов бюджета</t>
  </si>
  <si>
    <t>контрольное управление, департамент имущественных и земельных отношений, департамент архитектуры и градостроительства, Администрация города</t>
  </si>
  <si>
    <t>Принять меры, направленные на повышение роли имущественных налогов (земельного налога и налога на имущество физических лиц) в формировании бюджета города:</t>
  </si>
  <si>
    <t xml:space="preserve"> - проводить  обследование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t>
  </si>
  <si>
    <t xml:space="preserve">- осуществлять мероприятия по повышению собираемости имущественных налогов и информированию налогоплательщиков </t>
  </si>
  <si>
    <t>не менее 6</t>
  </si>
  <si>
    <t>Количество объектов недвижимости, в отношении которых выявлены правообладатели,  ранее учтенных объектов недвижимости,ед.</t>
  </si>
  <si>
    <t xml:space="preserve"> - осуществлять мероприятия, направленные на увеличение налоговой базы по земельному налогу и налогу на имущество физических лиц;</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</si>
  <si>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t>
    </r>
    <r>
      <rPr>
        <sz val="8.4"/>
        <color indexed="56"/>
        <rFont val="Times New Roman"/>
        <family val="1"/>
        <charset val="204"/>
      </rPr>
      <t/>
    </r>
  </si>
  <si>
    <t xml:space="preserve">Обеспечить увеличение размера платы за пользование жилым помещением (платы за наём) для нанимателей жилых помещений  муниципального жилищного фонда в соответствии с нормами, предусмотренными Положением о порядке расчета размера платы за пользование жилыми помещениями муниципального жилищного фонда </t>
  </si>
  <si>
    <t xml:space="preserve">Отношение количества случаев нарушений за использование земельных участков и муниципального имущества  (в том числе для установки и эксплуатации рекламных конструкций) при отсутствии правовых оснований по которым ведется претензионная работа к общему количеству выявленных нарушений,   %*. </t>
  </si>
  <si>
    <t>Отношение количества случаев нарушений неисполнения или ненадлежащее исполнение поставщиками (подрядчиками, исполнителями) обязательств, предусмотренных муниципальными контрактами по которым ведется претензионная работа, к общему количеству выявленных нарушений,  %.</t>
  </si>
  <si>
    <t>департамент имущественных и земельных отношений, департамент финансов</t>
  </si>
  <si>
    <t>Проведение адресной работы с физическими лицами-сотрудниками Администрации города и работниками муниципальных организаций города, имеющих задолженность по имущественным налогам
да/нет</t>
  </si>
  <si>
    <t xml:space="preserve"> - о заключенных муниципальных контрактах с иногородними поставщиками (исполнителями, подрядчиками)</t>
  </si>
  <si>
    <t xml:space="preserve">Доля бюджетных ассигнований и лимитов бюджетных обязательств, перераспределенных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</si>
  <si>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протокол Бюджетной комиссии при Главе города</t>
  </si>
  <si>
    <t>Осуществлять перераспределение бюджетных ассигнований и лимитов бюджетных обязательств на сумму экономии, сложившейся свыше 400 тысяч рублей по одной закупке по результатам конкурентных закупок товаров, работ, услуг в части средств местного бюджета до 01 сентября текущего года, по результатам рассмотрения направлений использования экономии на заседании Бюджетной комиссии при Главе города</t>
  </si>
  <si>
    <t>3.      Направления по сокращению объема муниципального долга бюджета городского округа город Сургут и расходов на его обслуживание</t>
  </si>
  <si>
    <t>департамент городского хозяйства</t>
  </si>
  <si>
    <t>Полученный бюджетный эффект от реализации мероприятий на отчетную дату, 
тыс. рублей</t>
  </si>
  <si>
    <t>Значение целевого показателя на отчетную дату</t>
  </si>
  <si>
    <t>Обоснование неисполнения мероприятия</t>
  </si>
  <si>
    <t>Дата: 02.02.2022</t>
  </si>
  <si>
    <t>№ 163</t>
  </si>
  <si>
    <t>Наименование «О мерах по реализации решения Думы города от 22.12.2021 № 51-VII ДГ «О бюджете городского округа Сургут Ханты-Мансийского автономного округа – Югры на 2022 год и плановый период 2023 ‒ 2024 годов»</t>
  </si>
  <si>
    <t>Реквизиты муниципального правового акта, утвердившего план мероприятий:</t>
  </si>
  <si>
    <t>В отчетном периоде  обращений Департамента финансов ХМАО-Югры о проведении обследования объектов недвижимости не поступало</t>
  </si>
  <si>
    <t>нет</t>
  </si>
  <si>
    <t>Показатель оценивается по итогам года</t>
  </si>
  <si>
    <t xml:space="preserve"> - осуществлять мероприятия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</si>
  <si>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 xml:space="preserve">Муниципальными учреждениями города заключено 5 энергосервисных договоров (контрактов). Запланированный бюджетный эффект будет достигнут до конца текущего года. </t>
  </si>
  <si>
    <t xml:space="preserve">Решением Думы города от 30.06.2021 № 769-VI ДГ на 2022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t>
  </si>
  <si>
    <t>В рамках работы по повышению налогооблагаемой базы по земельному налогу проведена сверка полноты поступлений земельного налога по выкупленным земельным участкам у Администрации города в период 2020-2021 годов.
По итогам сверки все налогоплательщики,  выкупившие земельные участки (93 участка), состоят на учете в налоговом органе.</t>
  </si>
  <si>
    <t xml:space="preserve">На основании сведений инспекции ФНС России по г. Сургуту Ханты-Мансийского автономного округа - Югры о задолженности по налогам проведена адресная работа с физическими лицами-сотрудниками Администрации города.  
Проведены мероприятия по передаче в инспекцию ФНС России по г. Сургуту Ханты-Мансийского автономного
округа - Югры в централизованном порядке  форм о согласии сотрудников Администрации города на информирование о наличии задолженности по налогам посредством СМС- сообщений. </t>
  </si>
  <si>
    <t>В соответствии с распоряжением Администрации города от 13.01.2022 №27 реорганизовано муниципальное бюджетное дошкольное образовательное учреждение детский сад №81 "Мальвина" в форме присоединения к нему муниципального бюджетного дошкольного образовательного учреждения детского сада №24 "Космос"</t>
  </si>
  <si>
    <t>Информация по исполнению плана мероприятий по мобилизации доходов, оптимизации расходов и сокращению муниципального долга бюджета городского округа  Сургут Ханты-Мансийского автономного округа - Югры за 9 месяцев 2022 года</t>
  </si>
  <si>
    <t>Рассмотрен вопрос о деятельности департамента имущественных и земельных отношений и МКУ «Казна городского хозяйства» по взысканию задолженности по договорам найма (аренды) жилых помещений и о деятельности департамента городского хозяйства по  образованию и взысканию задолженности по оплате за снос зеленых насаждений</t>
  </si>
  <si>
    <t>за 9 месяцев проведено 3 заседания  комиссии. Приглашены 48 налогоплательщиков, имеющих задолженность по налогам; расмотрен вопрос о причинах  роста задолженности по земельному налогу, уплачиваемому организациями; в адрес 10 налогоплательщиков, общая сумма задолженности по земельному налогу которых составила 4,8 млн. руб.,  направлены письма о предоставлении информации о причинах образования задолженности, принимаемых мерах и предполагаемых сроках погашения. Кроме того, во 2 квартале представители комиссии по мобилизации   приняли участие в заседании двух комиссий по урегулированию задолженности по налоговым платежам, проводимых ИФНС России по городу Сургуту. Объем погашенной (урегулированной) задолженности на отчетную дату составил 10 871,9 тыс. рублей.</t>
  </si>
  <si>
    <t>за 9 месяцев  направлена информация о 15  иногородних работодателях, подавших заявки о потребности в работниках.</t>
  </si>
  <si>
    <t xml:space="preserve">за 9 месяцев направлена информация по 10 иногородним  организациям, заключившим договоры аренды (купли-продажи) земельных участков  </t>
  </si>
  <si>
    <t xml:space="preserve">В отчетном периоде поступили средства в размере 42,8 тыс.руб. по договорам, заключенным ранее на оказание услуг по осуществлению строительного контроля (по факту выполненных работ). </t>
  </si>
  <si>
    <t>В отчетном периоде информационные материалы ("Предоставление сведений из ЕГРЮЛ/ЕГРИП", Декларационная кампания 2022", "Личный кабинет налогоплательщика для физических лиц", "Ответственность за неуплату налогов", "Как подать декларацию 3-НДФЛ через личный кабинет налогоплательщика на сайте ФНС России ", "О преимуществах ЕНС", "О необходимости уплаты имущественных налогов не позднее 01.12.2022", направленные  инспекцией ФНС России по г. Сургуту ХМАО - Югры  в рамках проводимых информационных кампаний:
 - размещены на официальном портале Администрации города в разделе "Налоговая сообщает", на странице департамента финансов в разделе "Новости", а также на страницах структурных подразделений Администрации города в разделах "Новости предпринимательства";
 - доведены до сведения сотрудников Администрации города и сотрудников муниципальных организаций города, предпринимателей.</t>
  </si>
  <si>
    <r>
      <t>В текущем периоде продолжалась работа по выявлению и снижению неформальной занятости населения в городе Сургуте.  Проведено 3 заседания рабочей группы по снижению неформальной занятости и ликвидации задолженности по заработной плате  с участием представителей контрольно-надзорных органов, а также работодателей с признаками теневой занятости</t>
    </r>
    <r>
      <rPr>
        <sz val="14"/>
        <rFont val="Times New Roman"/>
        <family val="1"/>
        <charset val="204"/>
      </rPr>
      <t xml:space="preserve"> (всего 13 организаций).</t>
    </r>
    <r>
      <rPr>
        <sz val="14"/>
        <color theme="1"/>
        <rFont val="Times New Roman"/>
        <family val="1"/>
        <charset val="204"/>
      </rPr>
      <t xml:space="preserve"> По итогам рабочей группы направлены письма в адрес работодателей о недопустимости нарушений законодательства Российской Федерации.</t>
    </r>
  </si>
  <si>
    <t>Проведение анализа  поступлений в бюджет города земельного налога, налога на имущество физических лиц будет осуществлено 4 квартале 2022</t>
  </si>
  <si>
    <t xml:space="preserve">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«Популяризация предпринимательства» осуществляется еженедельное консультирование и информирование субъектов малого и среднего предпринимательства (далее – МСП) о формах поддержки. Так, за 9 месяцев 2022 года информационно-консультационная поддержка оказана более чем 1200 субъектам МСП. 
Еженедельно  проводятся единые консультационные дни в формате «горячей линии» с привлечением структурных подразделений Администрации города.На постоянной основе проводится информационная работа по популяризации образа самозанятого  и социального предпринимательства в газете «Сургутские ведомости» ежеквартально публикуются соответствующие информационные статьи.
В целях реализации национального проекта «Малое и среднее предпринимательство и поддержка индивидуальной предпринимательской инициативы» на основании действующей муниципальной программы субъектам МСП предоставляется финансовая поддержка. Кроме того, за рамками региональных проектов предоставляется финансовая поддержка самозанятым гражданам. Так, по состоянию на 01.10.2022 выплачено 97 субсидий субъектам МСП, а также 2 субсидии физическим лицам, не являющимся индивидуальными предпринимателями и применяющим специальный налоговый режим "Налог на профессиональный доход".
</t>
  </si>
  <si>
    <t>В отчетном периоде зарегистрировано право собственности на 315 объектов капитального строительства</t>
  </si>
  <si>
    <t xml:space="preserve">За отчетный период 2022 года: 
-  проведено 654 обследований земельных участков на выявление нарушений земельного законодательства.
- направлено землепользователям 108 претензий на сумму                     117 986,6 тыс.руб. 
- поступило  неосновательного обогащения в бюджет города  (в том числе по претензиям прошлых лет) – 11 210,3 тыс. руб.;
- подготовлено и направлено в суд 63 исковых заявлений на взыскание неосновательного обогащения  на общую сумму 43 995,5 тыс.руб.
Кроме того, за отчетный период:
- был произведен возврат ошибочно перечисленных денежных средств, поступивших  в декабре 2021 года в бюджет города в виде неосновательного обогащения в сумме 2 276,8 тыс. руб.;
- поступил незапланированный платеж (неосновательное обогащение) в сумме 15 185,0 тыс. руб.за пользование муниципальным имуществом ООО "УК ДЕЗ ЦЖР" в связи с расторжением договоров купли - продажи. </t>
  </si>
  <si>
    <t xml:space="preserve">За отчетный период ответственными исполнителями выставлено 214 требований по уплате неустоек (штрафов, пеней) за неисполнение или ненадлежащее исполнение поставщиками (подрядчиками, исполнителями) обязательств на общую сумму                                                          14 424,1 тыс. руб.
</t>
  </si>
  <si>
    <t xml:space="preserve"> на официальном портале Администрации города размещена информация об объектах недвижимости, включенных в Перечень объектов недвижимого имущества,  в отношении которых налоговая база определяется как кадастровая стоимость, на очередной год
https://admsurgut.ru/article/21018/167319/Ob-obektah-nedvizhimosti-v-otnoshenii-kotoryh-nalogovaya-baza-opredelyaetsya-kak-kadastrovaya-stoimost
</t>
  </si>
  <si>
    <t>За 9 месяцев направлена  информация всего по 1374  контрактам.</t>
  </si>
  <si>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отчетный период ответственными исполнителями проведены следующие мероприятия:  
-    проведено 3 заседания  рабочеей группы по контролю за поступлением платежей за аренду муниципального имущества, на которые были приглашены 15 арендаторов муниципального имущества. По результатам заседаний  поступило 1 139,9 тыс. руб.;
-    направлено  443 претензии о погашении задолженности на общую сумму 151 395,8 тыс.  руб., из них погашено 39 436,3 тыс. руб.
 - передано в правовое управление Администрации города для взыскания в судебном порядке 65 пакетов документов на общую сумму 34 669,4тыс. руб. </t>
  </si>
  <si>
    <t>За отчетный период Администрацией города обеспечено привлечение средств от реализации муниципального имущества в объеме 38 484,5 тыс.руб. Причиной низкого исполнения планового показателя является возврат средств в сумме (-) 37 752,20 тыс. руб., ранее поступивших в виде платы по договорам купли - продажи имущества с ООО "УК ДЕЗ ЦЖР" (от 15.10.2018 №№ 482-492), в связи с  расторжением договоров купли - продажи.</t>
  </si>
  <si>
    <t>Составление актов обследований по итогам проведения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t>
  </si>
  <si>
    <t>Замена люминесцентных светильников с металлогалогеновыми лампами на светодиодные светильники МКУ "Казна городского хозяйства" (5 шт.) в 3 квартале проведена. Бюджетный эффект от реализации мероприятия будет рассчитан в конце года.</t>
  </si>
  <si>
    <t>Выплата дивидендов от чистой прибыли  акционерными обществами будут осуществлена в последующие периоды.</t>
  </si>
  <si>
    <t>Сумма экономии, сложившейся  по результатам проведения конкурентных закупок, в размере 62 729,5 тыс руб. используется для финансового обеспечения безотлагательных расходов на основании решений Бюджетной комиссии при Главе города.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</si>
</sst>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р_._-;\-* #,##0_р_._-;_-* &quot;-&quot;_р_._-;_-@_-"/>
    <numFmt numFmtId="165" formatCode="#,##0.0"/>
  </numFmts>
  <fonts count="12" x14ac:knownFonts="1">
    <font>
      <sz val="11"/>
      <color theme="1"/>
      <name val="Calibri"/>
      <family val="2"/>
      <scheme val="minor"/>
    </font>
    <font>
      <sz val="8.4"/>
      <color indexed="56"/>
      <name val="Times New Roman"/>
      <family val="1"/>
      <charset val="204"/>
    </font>
    <font>
      <sz val="14"/>
      <name val="Times New Roman"/>
      <family val="1"/>
      <charset val="204"/>
    </font>
    <font>
      <sz val="14"/>
      <color rgb="FFFF0000"/>
      <name val="Times New Roman"/>
      <family val="1"/>
      <charset val="204"/>
    </font>
    <font>
      <sz val="14"/>
      <color theme="1"/>
      <name val="Times New Roman"/>
      <family val="1"/>
      <charset val="204"/>
    </font>
    <font>
      <sz val="20"/>
      <color theme="1"/>
      <name val="Times New Roman"/>
      <family val="1"/>
      <charset val="204"/>
    </font>
    <font>
      <b/>
      <sz val="14"/>
      <color theme="1"/>
      <name val="Times New Roman"/>
      <family val="1"/>
      <charset val="204"/>
    </font>
    <font>
      <sz val="12"/>
      <color theme="1"/>
      <name val="Times New Roman"/>
      <family val="1"/>
      <charset val="204"/>
    </font>
    <font>
      <sz val="12"/>
      <color theme="1"/>
      <name val="Calibri"/>
      <family val="2"/>
      <scheme val="minor"/>
    </font>
    <font>
      <u/>
      <sz val="11"/>
      <color theme="1"/>
      <name val="Calibri"/>
      <family val="2"/>
      <scheme val="minor"/>
    </font>
    <font>
      <sz val="11"/>
      <color theme="1"/>
      <name val="Calibri"/>
      <family val="2"/>
      <scheme val="minor"/>
    </font>
    <font>
      <sz val="13.5"/>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9" fontId="10" fillId="0" borderId="0" applyFont="0" applyFill="0" applyBorder="0" applyAlignment="0" applyProtection="0"/>
  </cellStyleXfs>
  <cellXfs count="150">
    <xf numFmtId="0" fontId="0" fillId="0" borderId="0" xfId="0"/>
    <xf numFmtId="0" fontId="3" fillId="2" borderId="0" xfId="0" applyFont="1" applyFill="1" applyAlignment="1">
      <alignment wrapText="1"/>
    </xf>
    <xf numFmtId="0" fontId="3" fillId="2" borderId="0" xfId="0" applyFont="1" applyFill="1" applyAlignment="1">
      <alignment horizontal="center" vertical="top" wrapText="1"/>
    </xf>
    <xf numFmtId="0" fontId="4" fillId="2" borderId="0" xfId="0" applyFont="1" applyFill="1" applyAlignment="1">
      <alignment wrapText="1"/>
    </xf>
    <xf numFmtId="0" fontId="4" fillId="2" borderId="0" xfId="0" applyFont="1" applyFill="1" applyAlignment="1">
      <alignment horizontal="justify" wrapText="1"/>
    </xf>
    <xf numFmtId="0" fontId="4" fillId="2" borderId="0" xfId="0" applyFont="1" applyFill="1" applyAlignment="1">
      <alignment horizontal="center" vertical="top" wrapText="1"/>
    </xf>
    <xf numFmtId="0" fontId="6" fillId="2" borderId="0" xfId="0" applyFont="1" applyFill="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2" fillId="2" borderId="0" xfId="0" applyFont="1" applyFill="1" applyBorder="1" applyAlignment="1">
      <alignment horizontal="center" vertical="top" wrapText="1"/>
    </xf>
    <xf numFmtId="49" fontId="4" fillId="2" borderId="0" xfId="0" applyNumberFormat="1" applyFont="1" applyFill="1" applyAlignment="1">
      <alignment horizontal="justify" vertical="top" wrapText="1"/>
    </xf>
    <xf numFmtId="49" fontId="3" fillId="2" borderId="0" xfId="0" applyNumberFormat="1" applyFont="1" applyFill="1" applyAlignment="1">
      <alignment horizontal="justify" vertical="top" wrapText="1"/>
    </xf>
    <xf numFmtId="0" fontId="4" fillId="2" borderId="0" xfId="0" applyFont="1" applyFill="1" applyBorder="1" applyAlignment="1">
      <alignment horizontal="center" vertical="top" wrapText="1"/>
    </xf>
    <xf numFmtId="0" fontId="2" fillId="2" borderId="0" xfId="0" applyFont="1" applyFill="1" applyAlignment="1">
      <alignment wrapText="1"/>
    </xf>
    <xf numFmtId="0" fontId="4" fillId="2" borderId="2" xfId="0" applyFont="1" applyFill="1" applyBorder="1" applyAlignment="1">
      <alignment horizontal="justify" vertical="top" wrapText="1"/>
    </xf>
    <xf numFmtId="0" fontId="2" fillId="2" borderId="2" xfId="0" applyFont="1" applyFill="1" applyBorder="1" applyAlignment="1">
      <alignment horizontal="center" vertical="top" wrapText="1"/>
    </xf>
    <xf numFmtId="165" fontId="4" fillId="2" borderId="2" xfId="0" applyNumberFormat="1" applyFont="1" applyFill="1" applyBorder="1" applyAlignment="1">
      <alignment horizontal="center" vertical="top" wrapText="1"/>
    </xf>
    <xf numFmtId="49" fontId="2" fillId="2" borderId="2" xfId="0" applyNumberFormat="1" applyFont="1" applyFill="1" applyBorder="1" applyAlignment="1">
      <alignment horizontal="justify" vertical="top" wrapText="1"/>
    </xf>
    <xf numFmtId="0" fontId="4" fillId="2" borderId="2" xfId="0" applyFont="1" applyFill="1" applyBorder="1" applyAlignment="1">
      <alignment horizontal="center" vertical="top" wrapText="1"/>
    </xf>
    <xf numFmtId="0" fontId="4"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wrapText="1"/>
    </xf>
    <xf numFmtId="49" fontId="2" fillId="2" borderId="2" xfId="0" applyNumberFormat="1" applyFont="1" applyFill="1" applyBorder="1" applyAlignment="1">
      <alignment vertical="top" wrapText="1"/>
    </xf>
    <xf numFmtId="1" fontId="2" fillId="2" borderId="2" xfId="0" applyNumberFormat="1" applyFont="1" applyFill="1" applyBorder="1" applyAlignment="1">
      <alignment horizontal="center" vertical="top" wrapText="1"/>
    </xf>
    <xf numFmtId="0" fontId="4" fillId="2" borderId="7" xfId="0" applyFont="1" applyFill="1" applyBorder="1" applyAlignment="1">
      <alignment horizontal="justify" vertical="top" wrapText="1"/>
    </xf>
    <xf numFmtId="0" fontId="4" fillId="2" borderId="7" xfId="0" applyFont="1" applyFill="1" applyBorder="1" applyAlignment="1">
      <alignment horizontal="center" vertical="top" wrapText="1"/>
    </xf>
    <xf numFmtId="165" fontId="4" fillId="2" borderId="7" xfId="0" applyNumberFormat="1" applyFont="1" applyFill="1" applyBorder="1" applyAlignment="1">
      <alignment horizontal="center" vertical="top" wrapText="1"/>
    </xf>
    <xf numFmtId="0" fontId="4" fillId="2" borderId="8" xfId="0" applyFont="1" applyFill="1" applyBorder="1" applyAlignment="1">
      <alignment horizontal="justify" vertical="top" wrapText="1"/>
    </xf>
    <xf numFmtId="0" fontId="4" fillId="2" borderId="8" xfId="0" applyFont="1" applyFill="1" applyBorder="1" applyAlignment="1">
      <alignment horizontal="center" vertical="top" wrapText="1"/>
    </xf>
    <xf numFmtId="165" fontId="4" fillId="2" borderId="8" xfId="0" applyNumberFormat="1" applyFont="1" applyFill="1" applyBorder="1" applyAlignment="1">
      <alignment horizontal="center" vertical="top" wrapText="1"/>
    </xf>
    <xf numFmtId="0" fontId="4" fillId="2" borderId="5" xfId="0" applyFont="1" applyFill="1" applyBorder="1" applyAlignment="1">
      <alignment horizontal="justify" vertical="top" wrapText="1"/>
    </xf>
    <xf numFmtId="0" fontId="4" fillId="2" borderId="3" xfId="0" applyFont="1" applyFill="1" applyBorder="1" applyAlignment="1">
      <alignment horizontal="center" vertical="top" wrapText="1"/>
    </xf>
    <xf numFmtId="0" fontId="4" fillId="2" borderId="5" xfId="0" applyFont="1" applyFill="1" applyBorder="1" applyAlignment="1">
      <alignment horizontal="center" vertical="top" wrapText="1"/>
    </xf>
    <xf numFmtId="165" fontId="4" fillId="2" borderId="3" xfId="0"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49" fontId="2" fillId="2" borderId="5" xfId="0" applyNumberFormat="1" applyFont="1" applyFill="1" applyBorder="1" applyAlignment="1">
      <alignment horizontal="justify" vertical="top" wrapText="1"/>
    </xf>
    <xf numFmtId="165" fontId="4" fillId="2" borderId="5" xfId="0" applyNumberFormat="1" applyFont="1" applyFill="1" applyBorder="1" applyAlignment="1">
      <alignment horizontal="center" vertical="top" wrapText="1"/>
    </xf>
    <xf numFmtId="0" fontId="4" fillId="2" borderId="4" xfId="0" applyFont="1" applyFill="1" applyBorder="1" applyAlignment="1">
      <alignment horizontal="justify" vertical="top" wrapText="1"/>
    </xf>
    <xf numFmtId="0" fontId="4" fillId="2" borderId="4" xfId="0" applyFont="1" applyFill="1" applyBorder="1" applyAlignment="1">
      <alignment horizontal="center" vertical="top" wrapText="1"/>
    </xf>
    <xf numFmtId="2" fontId="2" fillId="2" borderId="2" xfId="0" applyNumberFormat="1" applyFont="1" applyFill="1" applyBorder="1" applyAlignment="1">
      <alignment horizontal="justify" vertical="top" wrapText="1"/>
    </xf>
    <xf numFmtId="165" fontId="4" fillId="2" borderId="2" xfId="0" applyNumberFormat="1" applyFont="1" applyFill="1" applyBorder="1" applyAlignment="1">
      <alignment horizontal="justify" vertical="center" wrapText="1"/>
    </xf>
    <xf numFmtId="165" fontId="4" fillId="2" borderId="2" xfId="0" applyNumberFormat="1" applyFont="1" applyFill="1" applyBorder="1" applyAlignment="1">
      <alignment horizontal="justify" vertical="top" wrapText="1"/>
    </xf>
    <xf numFmtId="4" fontId="4" fillId="2" borderId="4" xfId="0" applyNumberFormat="1" applyFont="1" applyFill="1" applyBorder="1" applyAlignment="1">
      <alignment horizontal="left" vertical="top" wrapText="1"/>
    </xf>
    <xf numFmtId="0" fontId="4" fillId="2" borderId="1" xfId="0" applyFont="1" applyFill="1" applyBorder="1" applyAlignment="1">
      <alignment horizontal="center" vertical="top" wrapText="1"/>
    </xf>
    <xf numFmtId="4" fontId="4" fillId="2" borderId="2" xfId="0" applyNumberFormat="1" applyFont="1" applyFill="1" applyBorder="1" applyAlignment="1">
      <alignment horizontal="center" vertical="top" wrapText="1"/>
    </xf>
    <xf numFmtId="165" fontId="4" fillId="2" borderId="3" xfId="0" applyNumberFormat="1" applyFont="1" applyFill="1" applyBorder="1" applyAlignment="1">
      <alignment horizontal="justify" vertical="center" wrapText="1"/>
    </xf>
    <xf numFmtId="165" fontId="4" fillId="2" borderId="4" xfId="0" applyNumberFormat="1" applyFont="1" applyFill="1" applyBorder="1" applyAlignment="1">
      <alignment horizontal="justify" vertical="top" wrapText="1"/>
    </xf>
    <xf numFmtId="9" fontId="4" fillId="2" borderId="2" xfId="1" applyFont="1" applyFill="1" applyBorder="1" applyAlignment="1">
      <alignment horizontal="center" vertical="top" wrapText="1"/>
    </xf>
    <xf numFmtId="165" fontId="0" fillId="2" borderId="11" xfId="0" applyNumberFormat="1" applyFont="1" applyFill="1" applyBorder="1" applyAlignment="1">
      <alignment horizontal="center" vertical="top" wrapText="1"/>
    </xf>
    <xf numFmtId="3" fontId="4" fillId="2" borderId="5" xfId="0" applyNumberFormat="1" applyFont="1" applyFill="1" applyBorder="1" applyAlignment="1">
      <alignment horizontal="center" vertical="top" wrapText="1"/>
    </xf>
    <xf numFmtId="165" fontId="11" fillId="2" borderId="2" xfId="0" applyNumberFormat="1"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5" fillId="2" borderId="0" xfId="0" applyFont="1" applyFill="1" applyAlignment="1">
      <alignment horizontal="center" vertical="top" wrapText="1"/>
    </xf>
    <xf numFmtId="0" fontId="4" fillId="2" borderId="0" xfId="0" applyFont="1" applyFill="1" applyAlignment="1">
      <alignment horizontal="center" wrapText="1"/>
    </xf>
    <xf numFmtId="0" fontId="4" fillId="2" borderId="2" xfId="0" applyFont="1" applyFill="1" applyBorder="1" applyAlignment="1">
      <alignment vertical="top" wrapText="1"/>
    </xf>
    <xf numFmtId="2" fontId="2" fillId="2" borderId="3" xfId="0" applyNumberFormat="1" applyFont="1" applyFill="1" applyBorder="1" applyAlignment="1">
      <alignment horizontal="justify" vertical="top" wrapText="1"/>
    </xf>
    <xf numFmtId="49" fontId="2" fillId="2" borderId="3" xfId="0" applyNumberFormat="1" applyFont="1" applyFill="1" applyBorder="1" applyAlignment="1">
      <alignment horizontal="justify" vertical="top" wrapText="1"/>
    </xf>
    <xf numFmtId="49" fontId="2" fillId="2" borderId="4" xfId="0" applyNumberFormat="1" applyFont="1" applyFill="1" applyBorder="1" applyAlignment="1">
      <alignment horizontal="justify" vertical="top" wrapText="1"/>
    </xf>
    <xf numFmtId="165" fontId="4" fillId="2" borderId="2" xfId="0" applyNumberFormat="1" applyFont="1" applyFill="1" applyBorder="1" applyAlignment="1">
      <alignment horizontal="center" vertical="top"/>
    </xf>
    <xf numFmtId="0" fontId="4" fillId="2" borderId="2" xfId="0" applyNumberFormat="1" applyFont="1" applyFill="1" applyBorder="1" applyAlignment="1">
      <alignment horizontal="justify" vertical="top" wrapText="1"/>
    </xf>
    <xf numFmtId="0" fontId="3" fillId="2" borderId="2" xfId="0" applyFont="1" applyFill="1" applyBorder="1" applyAlignment="1">
      <alignment horizontal="center" vertical="top" wrapText="1"/>
    </xf>
    <xf numFmtId="49" fontId="2"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7" xfId="0" applyFont="1" applyFill="1" applyBorder="1" applyAlignment="1">
      <alignment vertical="top" wrapText="1"/>
    </xf>
    <xf numFmtId="0" fontId="4" fillId="2" borderId="11" xfId="0" applyFont="1" applyFill="1" applyBorder="1" applyAlignment="1">
      <alignment vertical="top" wrapText="1"/>
    </xf>
    <xf numFmtId="0" fontId="4" fillId="2" borderId="8" xfId="0" applyFont="1" applyFill="1" applyBorder="1" applyAlignment="1">
      <alignment vertical="top" wrapText="1"/>
    </xf>
    <xf numFmtId="0" fontId="4" fillId="2" borderId="6" xfId="0" applyFont="1" applyFill="1" applyBorder="1" applyAlignment="1">
      <alignment horizontal="left" vertical="top" wrapText="1"/>
    </xf>
    <xf numFmtId="0" fontId="8" fillId="2" borderId="0" xfId="0" applyFont="1" applyFill="1" applyAlignment="1">
      <alignment horizontal="left" wrapText="1"/>
    </xf>
    <xf numFmtId="49" fontId="4" fillId="2" borderId="3" xfId="0" applyNumberFormat="1" applyFont="1" applyFill="1" applyBorder="1" applyAlignment="1">
      <alignment horizontal="justify" vertical="top" wrapText="1"/>
    </xf>
    <xf numFmtId="0" fontId="4" fillId="2" borderId="3" xfId="0" applyNumberFormat="1" applyFont="1" applyFill="1" applyBorder="1" applyAlignment="1">
      <alignment horizontal="center" vertical="top" wrapText="1"/>
    </xf>
    <xf numFmtId="165" fontId="4" fillId="2" borderId="3" xfId="0" applyNumberFormat="1" applyFont="1" applyFill="1" applyBorder="1" applyAlignment="1">
      <alignment horizontal="justify" vertical="top" wrapText="1"/>
    </xf>
    <xf numFmtId="49" fontId="4" fillId="2" borderId="2" xfId="0" applyNumberFormat="1" applyFont="1" applyFill="1" applyBorder="1" applyAlignment="1">
      <alignment horizontal="justify" vertical="top" wrapText="1"/>
    </xf>
    <xf numFmtId="49" fontId="2" fillId="2" borderId="12" xfId="0" applyNumberFormat="1" applyFont="1" applyFill="1" applyBorder="1" applyAlignment="1">
      <alignment horizontal="justify" vertical="top" wrapText="1"/>
    </xf>
    <xf numFmtId="0" fontId="4" fillId="2" borderId="12" xfId="0" applyFont="1" applyFill="1" applyBorder="1" applyAlignment="1">
      <alignment horizontal="justify" vertical="top" wrapText="1"/>
    </xf>
    <xf numFmtId="49" fontId="4" fillId="2" borderId="3" xfId="0" applyNumberFormat="1" applyFont="1" applyFill="1" applyBorder="1" applyAlignment="1">
      <alignment horizontal="center" vertical="top" wrapText="1"/>
    </xf>
    <xf numFmtId="49" fontId="4" fillId="2" borderId="13"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49" fontId="2" fillId="2" borderId="11" xfId="0" applyNumberFormat="1" applyFont="1" applyFill="1" applyBorder="1" applyAlignment="1">
      <alignment vertical="top" wrapText="1"/>
    </xf>
    <xf numFmtId="49" fontId="4" fillId="2" borderId="0" xfId="0" applyNumberFormat="1" applyFont="1" applyFill="1" applyBorder="1" applyAlignment="1">
      <alignment horizontal="center" vertical="top" wrapText="1"/>
    </xf>
    <xf numFmtId="49" fontId="4" fillId="2" borderId="11" xfId="0" applyNumberFormat="1" applyFont="1" applyFill="1" applyBorder="1" applyAlignment="1">
      <alignment horizontal="center" vertical="top" wrapText="1"/>
    </xf>
    <xf numFmtId="165" fontId="9" fillId="2" borderId="11" xfId="0" applyNumberFormat="1" applyFont="1" applyFill="1" applyBorder="1" applyAlignment="1">
      <alignment horizontal="center" vertical="top" wrapText="1"/>
    </xf>
    <xf numFmtId="0" fontId="2" fillId="2" borderId="8" xfId="0" applyFont="1" applyFill="1" applyBorder="1" applyAlignment="1">
      <alignment vertical="top" wrapText="1"/>
    </xf>
    <xf numFmtId="49" fontId="4" fillId="2" borderId="8" xfId="0" applyNumberFormat="1" applyFont="1" applyFill="1" applyBorder="1" applyAlignment="1">
      <alignment horizontal="center" vertical="top" wrapText="1"/>
    </xf>
    <xf numFmtId="165" fontId="0" fillId="2" borderId="8" xfId="0" applyNumberFormat="1" applyFont="1" applyFill="1" applyBorder="1" applyAlignment="1">
      <alignment horizontal="center" vertical="top" wrapText="1"/>
    </xf>
    <xf numFmtId="165" fontId="4" fillId="2" borderId="4" xfId="0" applyNumberFormat="1" applyFont="1" applyFill="1" applyBorder="1" applyAlignment="1">
      <alignment horizontal="center" vertical="top" wrapText="1"/>
    </xf>
    <xf numFmtId="49" fontId="2" fillId="2" borderId="3" xfId="0" applyNumberFormat="1" applyFont="1" applyFill="1" applyBorder="1" applyAlignment="1">
      <alignment vertical="top" wrapText="1"/>
    </xf>
    <xf numFmtId="49" fontId="2" fillId="2" borderId="12" xfId="0" applyNumberFormat="1" applyFont="1" applyFill="1" applyBorder="1" applyAlignment="1">
      <alignment vertical="top" wrapText="1"/>
    </xf>
    <xf numFmtId="165" fontId="0" fillId="2" borderId="7" xfId="0" applyNumberFormat="1" applyFont="1" applyFill="1" applyBorder="1" applyAlignment="1">
      <alignment horizontal="center" vertical="top" wrapText="1"/>
    </xf>
    <xf numFmtId="0" fontId="4" fillId="2" borderId="3" xfId="0" applyFont="1" applyFill="1" applyBorder="1" applyAlignment="1">
      <alignment horizontal="justify" vertical="top" wrapText="1"/>
    </xf>
    <xf numFmtId="49" fontId="2" fillId="2" borderId="5" xfId="0" applyNumberFormat="1" applyFont="1" applyFill="1" applyBorder="1" applyAlignment="1">
      <alignment vertical="top" wrapText="1"/>
    </xf>
    <xf numFmtId="0" fontId="2" fillId="2" borderId="0" xfId="0" applyFont="1" applyFill="1" applyBorder="1" applyAlignment="1">
      <alignment vertical="top" wrapText="1"/>
    </xf>
    <xf numFmtId="0" fontId="4" fillId="2" borderId="11" xfId="0" applyFont="1" applyFill="1" applyBorder="1" applyAlignment="1">
      <alignment horizontal="justify" vertical="top" wrapText="1"/>
    </xf>
    <xf numFmtId="49" fontId="2" fillId="2" borderId="5" xfId="0" applyNumberFormat="1" applyFont="1" applyFill="1" applyBorder="1" applyAlignment="1">
      <alignment horizontal="center" vertical="top" wrapText="1"/>
    </xf>
    <xf numFmtId="49" fontId="2" fillId="2" borderId="0" xfId="0" applyNumberFormat="1" applyFont="1" applyFill="1" applyBorder="1" applyAlignment="1">
      <alignment vertical="top" wrapText="1"/>
    </xf>
    <xf numFmtId="0" fontId="2" fillId="2" borderId="14" xfId="0" applyFont="1" applyFill="1" applyBorder="1" applyAlignment="1">
      <alignment vertical="top" wrapText="1"/>
    </xf>
    <xf numFmtId="49" fontId="2" fillId="2" borderId="4" xfId="0" applyNumberFormat="1" applyFont="1" applyFill="1" applyBorder="1" applyAlignment="1">
      <alignment horizontal="center" vertical="top" wrapText="1"/>
    </xf>
    <xf numFmtId="0" fontId="2" fillId="2" borderId="9" xfId="0" applyFont="1" applyFill="1" applyBorder="1" applyAlignment="1">
      <alignment horizontal="justify" vertical="top" wrapText="1"/>
    </xf>
    <xf numFmtId="0" fontId="4" fillId="2" borderId="6" xfId="0" applyFont="1" applyFill="1" applyBorder="1" applyAlignment="1">
      <alignment horizontal="justify" vertical="top" wrapText="1"/>
    </xf>
    <xf numFmtId="49" fontId="4" fillId="2" borderId="9"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top" wrapText="1"/>
    </xf>
    <xf numFmtId="165" fontId="4" fillId="2" borderId="5" xfId="0" applyNumberFormat="1" applyFont="1" applyFill="1" applyBorder="1" applyAlignment="1">
      <alignment horizontal="left" vertical="top" wrapText="1"/>
    </xf>
    <xf numFmtId="165" fontId="4" fillId="2" borderId="5" xfId="0" applyNumberFormat="1" applyFont="1" applyFill="1" applyBorder="1" applyAlignment="1">
      <alignment horizontal="justify" vertical="top" wrapText="1"/>
    </xf>
    <xf numFmtId="3" fontId="4" fillId="2" borderId="4" xfId="0" applyNumberFormat="1" applyFont="1" applyFill="1" applyBorder="1" applyAlignment="1">
      <alignment horizontal="center" vertical="top" wrapText="1"/>
    </xf>
    <xf numFmtId="165" fontId="7" fillId="2" borderId="3" xfId="0" applyNumberFormat="1" applyFont="1" applyFill="1" applyBorder="1" applyAlignment="1">
      <alignment horizontal="justify" vertical="top" wrapText="1"/>
    </xf>
    <xf numFmtId="0" fontId="4" fillId="2" borderId="2" xfId="0" applyFont="1" applyFill="1" applyBorder="1" applyAlignment="1">
      <alignment horizontal="center" vertical="top"/>
    </xf>
    <xf numFmtId="2" fontId="4" fillId="2" borderId="2" xfId="0" applyNumberFormat="1" applyFont="1" applyFill="1" applyBorder="1" applyAlignment="1">
      <alignment horizontal="justify" vertical="top" wrapText="1"/>
    </xf>
    <xf numFmtId="164" fontId="4" fillId="2" borderId="2" xfId="0" applyNumberFormat="1" applyFont="1" applyFill="1" applyBorder="1" applyAlignment="1">
      <alignment vertical="top" wrapText="1"/>
    </xf>
    <xf numFmtId="0" fontId="7" fillId="2" borderId="0" xfId="0" applyFont="1" applyFill="1" applyAlignment="1">
      <alignment horizontal="left" vertical="top" wrapText="1"/>
    </xf>
    <xf numFmtId="0" fontId="0" fillId="2" borderId="0" xfId="0" applyFill="1" applyAlignment="1">
      <alignment horizontal="left"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14" xfId="0" applyFont="1" applyFill="1" applyBorder="1" applyAlignment="1">
      <alignment horizontal="left" vertical="top" wrapText="1"/>
    </xf>
    <xf numFmtId="0" fontId="8" fillId="2" borderId="14" xfId="0" applyFont="1" applyFill="1" applyBorder="1" applyAlignment="1">
      <alignment horizontal="left"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0" fontId="0" fillId="2" borderId="4" xfId="0"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5" fillId="2" borderId="0" xfId="0" applyFont="1" applyFill="1" applyAlignment="1">
      <alignment horizontal="center" vertical="top" wrapText="1"/>
    </xf>
    <xf numFmtId="0" fontId="4" fillId="2" borderId="0" xfId="0" applyFont="1" applyFill="1" applyAlignment="1">
      <alignment horizontal="center" wrapText="1"/>
    </xf>
    <xf numFmtId="0" fontId="4" fillId="2" borderId="2" xfId="0" applyFont="1" applyFill="1" applyBorder="1" applyAlignment="1">
      <alignment vertical="top" wrapText="1"/>
    </xf>
    <xf numFmtId="2" fontId="2" fillId="2" borderId="3" xfId="0" applyNumberFormat="1" applyFont="1" applyFill="1" applyBorder="1" applyAlignment="1">
      <alignment horizontal="justify" vertical="top" wrapText="1"/>
    </xf>
    <xf numFmtId="2" fontId="2" fillId="2" borderId="5" xfId="0" applyNumberFormat="1" applyFont="1" applyFill="1" applyBorder="1" applyAlignment="1">
      <alignment horizontal="justify" vertical="top" wrapText="1"/>
    </xf>
    <xf numFmtId="2" fontId="2" fillId="2" borderId="4" xfId="0" applyNumberFormat="1" applyFont="1" applyFill="1" applyBorder="1" applyAlignment="1">
      <alignment horizontal="justify" vertical="top"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Alignment="1">
      <alignment horizontal="left" vertical="top" wrapText="1"/>
    </xf>
    <xf numFmtId="2" fontId="4" fillId="2" borderId="3" xfId="0" applyNumberFormat="1" applyFont="1" applyFill="1" applyBorder="1" applyAlignment="1">
      <alignment horizontal="justify" vertical="top" wrapText="1"/>
    </xf>
    <xf numFmtId="2" fontId="4" fillId="2" borderId="4" xfId="0" applyNumberFormat="1" applyFont="1" applyFill="1" applyBorder="1" applyAlignment="1">
      <alignment horizontal="justify" vertical="top" wrapText="1"/>
    </xf>
    <xf numFmtId="0" fontId="2" fillId="2" borderId="2" xfId="0" applyFont="1" applyFill="1" applyBorder="1" applyAlignment="1">
      <alignment horizontal="center" vertical="top"/>
    </xf>
    <xf numFmtId="49" fontId="2" fillId="2" borderId="3" xfId="0" applyNumberFormat="1" applyFont="1" applyFill="1" applyBorder="1" applyAlignment="1">
      <alignment horizontal="justify" vertical="top" wrapText="1"/>
    </xf>
    <xf numFmtId="49" fontId="2" fillId="2" borderId="4" xfId="0" applyNumberFormat="1" applyFont="1" applyFill="1" applyBorder="1" applyAlignment="1">
      <alignment horizontal="justify" vertical="top" wrapText="1"/>
    </xf>
  </cellXfs>
  <cellStyles count="2">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8" Type="http://schemas.openxmlformats.org/officeDocument/2006/relationships/revisionLog" Target="revisionLog8.xml"/><Relationship Id="rId39" Type="http://schemas.openxmlformats.org/officeDocument/2006/relationships/revisionLog" Target="revisionLog39.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99309D9-72DE-4719-A80E-55764332F023}" diskRevisions="1" revisionId="77" version="40">
  <header guid="{36E77D54-0253-4CD4-B8A6-0E74D88F983D}" dateTime="2022-10-13T09:40:20" maxSheetId="2" userName="Шпилева Юлия Михайловна" r:id="rId1">
    <sheetIdMap count="1">
      <sheetId val="1"/>
    </sheetIdMap>
  </header>
  <header guid="{59D156BE-F48F-49F5-85E8-37B180A50EDB}" dateTime="2022-10-13T09:44:50" maxSheetId="2" userName="Маркова Инесса Владимировна" r:id="rId2">
    <sheetIdMap count="1">
      <sheetId val="1"/>
    </sheetIdMap>
  </header>
  <header guid="{95B01A37-6EF1-4DB5-B0BA-36DA0A5C056E}" dateTime="2022-10-13T09:53:59" maxSheetId="2" userName="Шпилева Юлия Михайловна" r:id="rId3" minRId="3" maxRId="5">
    <sheetIdMap count="1">
      <sheetId val="1"/>
    </sheetIdMap>
  </header>
  <header guid="{6C6C2FC5-5AAC-43C8-BF4C-43099E2C25AE}" dateTime="2022-10-13T09:55:05" maxSheetId="2" userName="Маркова Инесса Владимировна" r:id="rId4" minRId="9" maxRId="10">
    <sheetIdMap count="1">
      <sheetId val="1"/>
    </sheetIdMap>
  </header>
  <header guid="{8AA229FA-A1F4-412C-9903-96C6B917F55A}" dateTime="2022-10-13T09:55:11" maxSheetId="2" userName="Шпилева Юлия Михайловна" r:id="rId5" minRId="11">
    <sheetIdMap count="1">
      <sheetId val="1"/>
    </sheetIdMap>
  </header>
  <header guid="{A6DBFFF0-9BD4-4ADC-B63C-1422C1F5EEC5}" dateTime="2022-10-13T09:58:42" maxSheetId="2" userName="Шпилева Юлия Михайловна" r:id="rId6" minRId="12" maxRId="13">
    <sheetIdMap count="1">
      <sheetId val="1"/>
    </sheetIdMap>
  </header>
  <header guid="{3267E971-60D6-4A88-97A3-AC915EE35FDC}" dateTime="2022-10-13T10:01:05" maxSheetId="2" userName="Маркова Инесса Владимировна" r:id="rId7" minRId="14" maxRId="15">
    <sheetIdMap count="1">
      <sheetId val="1"/>
    </sheetIdMap>
  </header>
  <header guid="{0740D8D2-7812-4F5C-A8D7-5269B42A2721}" dateTime="2022-10-13T10:07:28" maxSheetId="2" userName="Маркова Инесса Владимировна" r:id="rId8" minRId="16">
    <sheetIdMap count="1">
      <sheetId val="1"/>
    </sheetIdMap>
  </header>
  <header guid="{84C647D2-4094-4D1F-B49D-FF016FD23313}" dateTime="2022-10-13T10:14:55" maxSheetId="2" userName="Маркова Инесса Владимировна" r:id="rId9" minRId="17">
    <sheetIdMap count="1">
      <sheetId val="1"/>
    </sheetIdMap>
  </header>
  <header guid="{EDD9DEFB-B1D2-416B-87CF-5FB783307FD9}" dateTime="2022-10-13T10:18:55" maxSheetId="2" userName="Маркова Инесса Владимировна" r:id="rId10">
    <sheetIdMap count="1">
      <sheetId val="1"/>
    </sheetIdMap>
  </header>
  <header guid="{F04368B3-55C7-4C63-88E9-250E00679835}" dateTime="2022-10-13T10:37:46" maxSheetId="2" userName="Маркова Инесса Владимировна" r:id="rId11" minRId="18">
    <sheetIdMap count="1">
      <sheetId val="1"/>
    </sheetIdMap>
  </header>
  <header guid="{AD5CE561-7CAA-408E-97E1-16EFD64D1DEF}" dateTime="2022-10-13T13:39:29" maxSheetId="2" userName="Маркова Инесса Владимировна" r:id="rId12" minRId="20">
    <sheetIdMap count="1">
      <sheetId val="1"/>
    </sheetIdMap>
  </header>
  <header guid="{050F3BC1-7237-46C7-9E0E-0936658F948E}" dateTime="2022-10-13T16:55:30" maxSheetId="2" userName="Шпилева Юлия Михайловна" r:id="rId13" minRId="21" maxRId="24">
    <sheetIdMap count="1">
      <sheetId val="1"/>
    </sheetIdMap>
  </header>
  <header guid="{FA6F9C04-846B-47E2-8FB9-95BCB1DDFEF7}" dateTime="2022-10-13T16:58:13" maxSheetId="2" userName="Шпилева Юлия Михайловна" r:id="rId14" minRId="25" maxRId="26">
    <sheetIdMap count="1">
      <sheetId val="1"/>
    </sheetIdMap>
  </header>
  <header guid="{34C52974-4F25-420E-86D5-CDD2A1299994}" dateTime="2022-10-13T17:12:12" maxSheetId="2" userName="Шпилева Юлия Михайловна" r:id="rId15" minRId="27">
    <sheetIdMap count="1">
      <sheetId val="1"/>
    </sheetIdMap>
  </header>
  <header guid="{77A545AC-143F-4857-9E74-3B1E5954CD63}" dateTime="2022-10-14T09:20:12" maxSheetId="2" userName="Шпилева Юлия Михайловна" r:id="rId16" minRId="28" maxRId="30">
    <sheetIdMap count="1">
      <sheetId val="1"/>
    </sheetIdMap>
  </header>
  <header guid="{5AF3477D-DFB8-4266-9765-05D96A3ED697}" dateTime="2022-10-14T09:36:33" maxSheetId="2" userName="Шпилева Юлия Михайловна" r:id="rId17" minRId="31">
    <sheetIdMap count="1">
      <sheetId val="1"/>
    </sheetIdMap>
  </header>
  <header guid="{C976F5A6-2998-49C3-8675-B729FAE07FF8}" dateTime="2022-10-14T10:28:41" maxSheetId="2" userName="Шпилева Юлия Михайловна" r:id="rId18" minRId="32" maxRId="33">
    <sheetIdMap count="1">
      <sheetId val="1"/>
    </sheetIdMap>
  </header>
  <header guid="{068211A4-A259-424B-98B1-3B99091C5BFD}" dateTime="2022-10-14T10:56:11" maxSheetId="2" userName="Маркова Инесса Владимировна" r:id="rId19" minRId="34" maxRId="37">
    <sheetIdMap count="1">
      <sheetId val="1"/>
    </sheetIdMap>
  </header>
  <header guid="{ED2B3CC9-7AC2-42F0-9157-BE8555B2B02B}" dateTime="2022-10-17T13:21:16" maxSheetId="2" userName="Рогожина Ольга Сергеевна" r:id="rId20">
    <sheetIdMap count="1">
      <sheetId val="1"/>
    </sheetIdMap>
  </header>
  <header guid="{742C897D-590F-4AE8-AFF5-B75968E358C6}" dateTime="2022-10-17T13:24:29" maxSheetId="2" userName="Рогожина Ольга Сергеевна" r:id="rId21" minRId="38">
    <sheetIdMap count="1">
      <sheetId val="1"/>
    </sheetIdMap>
  </header>
  <header guid="{021DE5BF-2E82-4E0E-85F9-858F9BD32F19}" dateTime="2022-10-17T13:28:34" maxSheetId="2" userName="Рогожина Ольга Сергеевна" r:id="rId22" minRId="39">
    <sheetIdMap count="1">
      <sheetId val="1"/>
    </sheetIdMap>
  </header>
  <header guid="{A7E98A37-D183-4640-8C69-61D536E77EFE}" dateTime="2022-10-17T13:30:08" maxSheetId="2" userName="Капустина Татьяна Александровна" r:id="rId23" minRId="40">
    <sheetIdMap count="1">
      <sheetId val="1"/>
    </sheetIdMap>
  </header>
  <header guid="{FE44A544-8831-4939-A31B-384DD6BE5C6B}" dateTime="2022-10-17T13:31:31" maxSheetId="2" userName="Шпилева Юлия Михайловна" r:id="rId24" minRId="42">
    <sheetIdMap count="1">
      <sheetId val="1"/>
    </sheetIdMap>
  </header>
  <header guid="{D12A2ACA-CE72-460E-BD11-B5C2474E1E07}" dateTime="2022-10-17T13:32:31" maxSheetId="2" userName="Шпилева Юлия Михайловна" r:id="rId25">
    <sheetIdMap count="1">
      <sheetId val="1"/>
    </sheetIdMap>
  </header>
  <header guid="{1AE6C2D0-29D4-4E73-9A81-02B45629091B}" dateTime="2022-10-17T13:36:47" maxSheetId="2" userName="Евсеева Анна Михайловна" r:id="rId26">
    <sheetIdMap count="1">
      <sheetId val="1"/>
    </sheetIdMap>
  </header>
  <header guid="{18D19EF7-854F-442E-B0DA-6AD76C9C00BC}" dateTime="2022-10-17T13:37:15" maxSheetId="2" userName="Маркова Инесса Владимировна" r:id="rId27" minRId="50">
    <sheetIdMap count="1">
      <sheetId val="1"/>
    </sheetIdMap>
  </header>
  <header guid="{643BD6FC-8602-4C94-810E-5D545F3C3554}" dateTime="2022-10-17T13:40:26" maxSheetId="2" userName="Маркова Инесса Владимировна" r:id="rId28" minRId="52">
    <sheetIdMap count="1">
      <sheetId val="1"/>
    </sheetIdMap>
  </header>
  <header guid="{F0134E0C-0BE5-4BE7-B472-F65854AA8F01}" dateTime="2022-10-17T13:43:54" maxSheetId="2" userName="Шулепова Ольга Анатольевна" r:id="rId29" minRId="53">
    <sheetIdMap count="1">
      <sheetId val="1"/>
    </sheetIdMap>
  </header>
  <header guid="{EA602AE9-14E7-4F23-A94E-5FFB1AFAA1E1}" dateTime="2022-10-17T13:59:26" maxSheetId="2" userName="Евсеева Анна Михайловна" r:id="rId30" minRId="54" maxRId="57">
    <sheetIdMap count="1">
      <sheetId val="1"/>
    </sheetIdMap>
  </header>
  <header guid="{1BDB6776-DF68-438B-A7C6-5644932A2F83}" dateTime="2022-10-17T14:01:43" maxSheetId="2" userName="Шпилева Юлия Михайловна" r:id="rId31" minRId="59">
    <sheetIdMap count="1">
      <sheetId val="1"/>
    </sheetIdMap>
  </header>
  <header guid="{B847AB4E-FE90-43F7-AE2E-9B5DD59FB733}" dateTime="2022-10-17T15:30:45" maxSheetId="2" userName="Рогожина Ольга Сергеевна" r:id="rId32">
    <sheetIdMap count="1">
      <sheetId val="1"/>
    </sheetIdMap>
  </header>
  <header guid="{C1D754BE-BF6B-4A03-8FC6-CB35FE52C44A}" dateTime="2022-10-17T15:34:12" maxSheetId="2" userName="Шпилева Юлия Михайловна" r:id="rId33">
    <sheetIdMap count="1">
      <sheetId val="1"/>
    </sheetIdMap>
  </header>
  <header guid="{358FF172-286E-410A-86A3-948D15FAB7B4}" dateTime="2022-10-17T15:35:38" maxSheetId="2" userName="Шулепова Ольга Анатольевна" r:id="rId34" minRId="66">
    <sheetIdMap count="1">
      <sheetId val="1"/>
    </sheetIdMap>
  </header>
  <header guid="{896BE74E-E814-4866-889F-9E50C59E1BA4}" dateTime="2022-10-17T15:35:46" maxSheetId="2" userName="Рогожина Ольга Сергеевна" r:id="rId35">
    <sheetIdMap count="1">
      <sheetId val="1"/>
    </sheetIdMap>
  </header>
  <header guid="{91D1F487-AE0D-4137-9704-C82652F1CA4A}" dateTime="2022-10-17T15:35:58" maxSheetId="2" userName="Рогожина Ольга Сергеевна" r:id="rId36">
    <sheetIdMap count="1">
      <sheetId val="1"/>
    </sheetIdMap>
  </header>
  <header guid="{6A4AC4E4-EAE2-47DD-9076-32E3B3A2BCB0}" dateTime="2022-10-17T15:41:50" maxSheetId="2" userName="Рогожина Ольга Сергеевна" r:id="rId37" minRId="68" maxRId="70">
    <sheetIdMap count="1">
      <sheetId val="1"/>
    </sheetIdMap>
  </header>
  <header guid="{3244F197-8A35-4CB3-9CBA-C63338232D1C}" dateTime="2022-10-17T15:43:20" maxSheetId="2" userName="Рогожина Ольга Сергеевна" r:id="rId38">
    <sheetIdMap count="1">
      <sheetId val="1"/>
    </sheetIdMap>
  </header>
  <header guid="{A525C9E2-C33A-43E7-A7D3-11727086CAD3}" dateTime="2022-10-18T13:33:51" maxSheetId="2" userName="Рогожина Ольга Сергеевна" r:id="rId39">
    <sheetIdMap count="1">
      <sheetId val="1"/>
    </sheetIdMap>
  </header>
  <header guid="{799309D9-72DE-4719-A80E-55764332F023}" dateTime="2022-10-18T13:35:03" maxSheetId="2" userName="Вершинина Мария Игоревна" r:id="rId40" minRId="71" maxRId="7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28:M28">
    <dxf>
      <fill>
        <patternFill patternType="none">
          <bgColor auto="1"/>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M24" t="inlineStr">
      <is>
        <t>Проведение анализа  поступлений в бюджет города земельного налога, налога на имущество физических лиц будет осуществлено в 3-4 кварталах 2022</t>
      </is>
    </oc>
    <nc r="M24" t="inlineStr">
      <is>
        <t>Проведение анализа  поступлений в бюджет города земельного налога, налога на имущество физических лиц будет осуществлено 4 квартале 2022</t>
      </is>
    </nc>
  </rcc>
  <rfmt sheetId="1" sqref="K24:M24">
    <dxf>
      <fill>
        <patternFill patternType="none">
          <bgColor auto="1"/>
        </patternFill>
      </fill>
    </dxf>
  </rfmt>
  <rcv guid="{A745643F-D1E0-48E0-8F50-AB8E28F37E8F}" action="delete"/>
  <rdn rId="0" localSheetId="1" customView="1" name="Z_A745643F_D1E0_48E0_8F50_AB8E28F37E8F_.wvu.PrintArea" hidden="1" oldHidden="1">
    <formula>'последний вариант'!$A$1:$M$57</formula>
    <oldFormula>'последний вариант'!$A$1:$M$57</oldFormula>
  </rdn>
  <rcv guid="{A745643F-D1E0-48E0-8F50-AB8E28F37E8F}"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32">
    <dxf>
      <alignment vertical="top" readingOrder="0"/>
    </dxf>
  </rfmt>
  <rcc rId="20" sId="1">
    <oc r="M32" t="inlineStr">
      <is>
        <t xml:space="preserve">В рамках реализации основного мероприятия «Популяризация предпринимательства» муниципальной программы «Развитие малого и среднего предпринимательства в городе Сургуте на период до 2030 года»  осуществляется еженедельное консультирование и информирование субъектов малого и среднего предпринимательства (далее – МСП) о формах поддержки. Так, за 9 месяцев  2022 года информационно-консультационная поддержка оказана более чем 900 субъектам МСП. Также принято участие в серии вебинаров, проведенных Депэкономики ХМАО – Югры и Фондом поддержки предпринимательства Югры «Мой бизнес». На постоянной основе проводится информационная работа по популяризации образа самозанятого – в газете «Сургутские ведомости» ежеквартально публикуются соответствующие информационные статьи.
В целях реализации национального проекта «Малое и среднее предпринимательство и поддержка индивидуальной предпринимательской инициативы» на основании действующей муниципальной программы субъектам малого и среднего предпринимательства предоставляется финансовая поддержка. 
С 04.05.2022 по 18.05.2022 осуществлялся прием заявок на предоставление субсидий субъектам МСП, осуществляющим социально значимые (приоритетные) виды деятельности, в том числе начинающим предпринимателям. По состоянию на 01.07.2022 приняты решения о предоставлении субсидий на всю сумму бюджетных средств, предусмотренных муниципальной программой по соответствующим мероприятиям.
</t>
      </is>
    </oc>
    <nc r="M32" t="inlineStr">
      <is>
        <t xml:space="preserve">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«Популяризация предпринимательства» осуществляется еженедельное консультирование и информирование субъектов малого и среднего предпринимательства (далее – МСП) о формах поддержки. Так, за 9 месяцев 2022 года информационно-консультационная поддержка оказана более чем 1200 субъектам МСП. 
Еженедельно  проводятся единые консультационные дни в формате «горячей линии» с привлечением структурных подразделений Администрации города.На постоянной основе проводится информационная работа по популяризации образа самозанятого  и социального предпринимательства в газете «Сургутские ведомости» ежеквартально публикуются соответствующие информационные статьи.
В целях реализации национального проекта «Малое и среднее предпринимательство и поддержка индивидуальной предпринимательской инициативы» на основании действующей муниципальной программы субъектам МСП предоставляется финансовая поддержка. Кроме того, за рамками региональных проектов предоставляется финансовая поддержка самозанятым гражданам. Так, по состоянию на 01.10.2022 выплачено 97 субсидий субъектам МСП, а также 2 субсидии физическим лицам, не являющимся индивидуальными предпринимателями и применяющим специальный налоговый режим "Налог на профессиональный доход".
</t>
      </is>
    </nc>
  </rcc>
  <rfmt sheetId="1" sqref="K32:M32">
    <dxf>
      <fill>
        <patternFill patternType="none">
          <bgColor auto="1"/>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4:M34">
    <dxf>
      <fill>
        <patternFill>
          <bgColor theme="0"/>
        </patternFill>
      </fill>
    </dxf>
  </rfmt>
  <rfmt sheetId="1" sqref="A7:XFD7">
    <dxf>
      <fill>
        <patternFill>
          <bgColor theme="0"/>
        </patternFill>
      </fill>
    </dxf>
  </rfmt>
  <rfmt sheetId="1" sqref="A13:XFD16">
    <dxf>
      <fill>
        <patternFill>
          <bgColor theme="0"/>
        </patternFill>
      </fill>
    </dxf>
  </rfmt>
  <rcc rId="21" sId="1">
    <oc r="K33">
      <f>417.4+30603.3+5565.2</f>
    </oc>
    <nc r="K33">
      <f>417.4+48609.71</f>
    </nc>
  </rcc>
  <rcc rId="22" sId="1">
    <oc r="M33" t="inlineStr">
      <is>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отчетный период ответственными исполнителями проведены следующие мероприятия:  
-    проведено 2 заседания  рабочией группы по контролю за поступлением платежей за аренду муниципального имущества, на которые были приглашены 10 арендаторов муниципального имущества. По результатам заседаний  поступило 882,6 тыс. руб.;
-    направлено  260 претензий о погашении задолженности на общую сумму 127 414,5 тыс.  руб., из них погашено 22 173,1 тыс. руб.
 - передано в правовое управление Администрации города для взыскания в судебном порядке 34 пакета документов на общую сумму 11 932,6 тыс. руб. </t>
      </is>
    </oc>
    <nc r="M33" t="inlineStr">
      <is>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отчетный период ответственными исполнителями проведены следующие мероприятия:  
-    проведено 3 заседания  рабочией группы по контролю за поступлением платежей за аренду муниципального имущества, на которые были приглашены 15 арендаторов муниципального имущества. По результатам заседаний  поступило 1 139,9 тыс. руб.;
-    направлено  443 претензий о погашении задолженности на общую сумму 151 395,8 тыс.  руб., из них погашено 39 436,3 тыс. руб.
 - передано в правовое управление Администрации города для взыскания в судебном порядке 65 пакетов документов на общую сумму 34 669,4тыс. руб. </t>
      </is>
    </nc>
  </rcc>
  <rfmt sheetId="1" sqref="K33:M33">
    <dxf>
      <fill>
        <patternFill>
          <bgColor theme="0"/>
        </patternFill>
      </fill>
    </dxf>
  </rfmt>
  <rcc rId="23" sId="1">
    <oc r="M35" t="inlineStr">
      <is>
        <t>Дивиденды от чистой прибыли акционерных обществ ожидаются к поступлению в 3 квартале.</t>
      </is>
    </oc>
    <nc r="M35" t="inlineStr">
      <is>
        <t>В связи с полученными убытками по результатам работы за 2021 год дивиденды от чистой прибыли двумя акционерными обществами не выплачены.</t>
      </is>
    </nc>
  </rcc>
  <rfmt sheetId="1" sqref="K35:M35">
    <dxf>
      <fill>
        <patternFill>
          <bgColor theme="0"/>
        </patternFill>
      </fill>
    </dxf>
  </rfmt>
  <rfmt sheetId="1" sqref="M35:M37">
    <dxf>
      <alignment horizontal="justify" vertical="top" readingOrder="0"/>
    </dxf>
  </rfmt>
  <rcc rId="24" sId="1">
    <oc r="K40">
      <f>37+401.1+2301.34+20.5</f>
    </oc>
    <nc r="K40">
      <f>47+39.01+3779.4+518.3</f>
    </nc>
  </rcc>
  <rfmt sheetId="1" sqref="K40:L40">
    <dxf>
      <fill>
        <patternFill>
          <bgColor theme="0"/>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numFmtId="4">
    <oc r="L23">
      <v>234</v>
    </oc>
    <nc r="L23">
      <v>315</v>
    </nc>
  </rcc>
  <rcc rId="26" sId="1">
    <oc r="M23" t="inlineStr">
      <is>
        <t>В отчетном периоде зарегистрировано право собственности на 234 объекта капитального строительства</t>
      </is>
    </oc>
    <nc r="M23" t="inlineStr">
      <is>
        <t>В отчетном периоде зарегистрировано право собственности на 315 объектов капитального строительства</t>
      </is>
    </nc>
  </rcc>
  <rfmt sheetId="1" sqref="K23:M23">
    <dxf>
      <fill>
        <patternFill>
          <bgColor theme="0"/>
        </patternFill>
      </fill>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oc r="M40" t="inlineStr">
      <is>
        <t xml:space="preserve">За отчетный период ответственными исполнителями выставлено 144 требования по уплате неустоек (штрафов, пеней) за неисполнение или ненадлежащее исполнение поставщиками (подрядчиками, исполнителями) обязательств на общую сумму                                                          8 625,3 тыс. руб.
</t>
      </is>
    </oc>
    <nc r="M40" t="inlineStr">
      <is>
        <t xml:space="preserve">За отчетный период ответственными исполнителями выставлено 166 требований по уплате неустоек (штрафов, пеней) за неисполнение или ненадлежащее исполнение поставщиками (подрядчиками, исполнителями) обязательств на общую сумму                                                          8 625,3 тыс. руб.
</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numFmtId="4">
    <oc r="K39">
      <v>20445.8</v>
    </oc>
    <nc r="K39">
      <v>24118.5</v>
    </nc>
  </rcc>
  <rcc rId="29" sId="1" numFmtId="4">
    <oc r="L39" t="inlineStr">
      <is>
        <t>-</t>
      </is>
    </oc>
    <nc r="L39">
      <v>100</v>
    </nc>
  </rcc>
  <rcc rId="30" sId="1">
    <oc r="M39" t="inlineStr">
      <is>
        <t xml:space="preserve">За отчетный период 2022 года: 
-  проведено 465 обследований земельных участков на выявление нарушений земельного законодательства.
- направлено землепользователям 70 претензий на сумму                     36 202,5 тыс.руб. 
- поступило  неосновательного обогащения в бюджет города  (в том числе по претензиям прошлых лет) – 12 605,9 тыс. руб.;
- подготовлено и направлено в суд 29 исковых заявлений на взыскание неосновательного обогащения  на общую сумму 25 867,0 тыс.руб.
Кроме того, в 1 полугодии 2022 года:
- был произведен возврат ошибочно перечисленных денежных средств, поступивших  в декабре 2021 года в бюджет города в виде неосновательного обогащения в сумме 2 345,2 тыс. руб.;
- поступил незапланированный платеж (неосновательное обогащение) в сумме 15 185,0 тыс. руб.за пользование муниципальным имуществом ООО "УК ДЕЗ ЦЖР" в связи с расторжением договоров купли - продажи. </t>
      </is>
    </oc>
    <nc r="M39" t="inlineStr">
      <is>
        <t xml:space="preserve">За отчетный период 2022 года: 
-  проведено 654 обследований земельных участков на выявление нарушений земельного законодательства.
- направлено землепользователям 108 претензий на сумму                     117 986,6 тыс.руб. 
- поступило  неосновательного обогащения в бюджет города  (в том числе по претензиям прошлых лет) – 11 278,7 тыс. руб.;
- подготовлено и направлено в суд 63 исковых заявлений на взыскание неосновательного обогащения  на общую сумму 43 995,5 тыс.руб.
Кроме того, за отчетный период:
- был произведен возврат ошибочно перечисленных денежных средств, поступивших  в декабре 2021 года в бюджет города в виде неосновательного обогащения в сумме 2 345,2 тыс. руб.;
- поступил незапланированный платеж (неосновательное обогащение) в сумме 15 185,0 тыс. руб.за пользование муниципальным имуществом ООО "УК ДЕЗ ЦЖР" в связи с расторжением договоров купли - продажи. </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39:M39">
    <dxf>
      <fill>
        <patternFill>
          <bgColor theme="0"/>
        </patternFill>
      </fill>
    </dxf>
  </rfmt>
  <rcc rId="31" sId="1">
    <oc r="M39" t="inlineStr">
      <is>
        <t xml:space="preserve">За отчетный период 2022 года: 
-  проведено 654 обследований земельных участков на выявление нарушений земельного законодательства.
- направлено землепользователям 108 претензий на сумму                     117 986,6 тыс.руб. 
- поступило  неосновательного обогащения в бюджет города  (в том числе по претензиям прошлых лет) – 11 278,7 тыс. руб.;
- подготовлено и направлено в суд 63 исковых заявлений на взыскание неосновательного обогащения  на общую сумму 43 995,5 тыс.руб.
Кроме того, за отчетный период:
- был произведен возврат ошибочно перечисленных денежных средств, поступивших  в декабре 2021 года в бюджет города в виде неосновательного обогащения в сумме 2 345,2 тыс. руб.;
- поступил незапланированный платеж (неосновательное обогащение) в сумме 15 185,0 тыс. руб.за пользование муниципальным имуществом ООО "УК ДЕЗ ЦЖР" в связи с расторжением договоров купли - продажи. </t>
      </is>
    </oc>
    <nc r="M39" t="inlineStr">
      <is>
        <t xml:space="preserve">За отчетный период 2022 года: 
-  проведено 654 обследований земельных участков на выявление нарушений земельного законодательства.
- направлено землепользователям 108 претензий на сумму                     117 986,6 тыс.руб. 
- поступило  неосновательного обогащения в бюджет города  (в том числе по претензиям прошлых лет) – 11 210,3 тыс. руб.;
- подготовлено и направлено в суд 63 исковых заявлений на взыскание неосновательного обогащения  на общую сумму 43 995,5 тыс.руб.
Кроме того, за отчетный период:
- был произведен возврат ошибочно перечисленных денежных средств, поступивших  в декабре 2021 года в бюджет города в виде неосновательного обогащения в сумме 2 276,8 тыс. руб.;
- поступил незапланированный платеж (неосновательное обогащение) в сумме 15 185,0 тыс. руб.за пользование муниципальным имуществом ООО "УК ДЕЗ ЦЖР" в связи с расторжением договоров купли - продажи. </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c r="M40" t="inlineStr">
      <is>
        <t xml:space="preserve">За отчетный период ответственными исполнителями выставлено 166 требований по уплате неустоек (штрафов, пеней) за неисполнение или ненадлежащее исполнение поставщиками (подрядчиками, исполнителями) обязательств на общую сумму                                                          8 625,3 тыс. руб.
</t>
      </is>
    </oc>
    <nc r="M40" t="inlineStr">
      <is>
        <t xml:space="preserve">За отчетный период ответственными исполнителями выставлено 214 требований по уплате неустоек (штрафов, пеней) за неисполнение или ненадлежащее исполнение поставщиками (подрядчиками, исполнителями) обязательств на общую сумму                                                          14 424,1 тыс. руб.
</t>
      </is>
    </nc>
  </rcc>
  <rfmt sheetId="1" sqref="M40">
    <dxf>
      <fill>
        <patternFill>
          <bgColor theme="0"/>
        </patternFill>
      </fill>
    </dxf>
  </rfmt>
  <rcc rId="33" sId="1" numFmtId="13">
    <oc r="L40">
      <v>0.39</v>
    </oc>
    <nc r="L40">
      <v>1</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oc r="M21" t="inlineStr">
      <is>
        <t xml:space="preserve"> на официальном портале Администрации города размещена информация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https://admsurgut.ru/article/21018/167319/Ob-obektah-nedvizhimosti-v-otnoshenii-kotoryh-nalogovaya-baza-opredelyaetsya-kak-kadastrovaya-stoimost
</t>
      </is>
    </oc>
    <nc r="M21" t="inlineStr">
      <is>
        <t xml:space="preserve"> на официальном портале Администрации города размещена информация об объектах недвижимости, включенных в Перечень объектов недвижимого имущества,  в отношении которых налоговая база определяется как кадастровая стоимость, на очередной год
https://admsurgut.ru/article/21018/167319/Ob-obektah-nedvizhimosti-v-otnoshenii-kotoryh-nalogovaya-baza-opredelyaetsya-kak-kadastrovaya-stoimost
</t>
      </is>
    </nc>
  </rcc>
  <rcc rId="35" sId="1">
    <oc r="M29" t="inlineStr">
      <is>
        <t>За 9 месяцев направлена  информация всего по 1374  контрактам, в том числе за III квартал по 391 контракту.</t>
      </is>
    </oc>
    <nc r="M29" t="inlineStr">
      <is>
        <t>За 9 месяцев направлена  информация всего по 1374  контрактам.</t>
      </is>
    </nc>
  </rcc>
  <rcc rId="36" sId="1">
    <oc r="M33" t="inlineStr">
      <is>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отчетный период ответственными исполнителями проведены следующие мероприятия:  
-    проведено 3 заседания  рабочией группы по контролю за поступлением платежей за аренду муниципального имущества, на которые были приглашены 15 арендаторов муниципального имущества. По результатам заседаний  поступило 1 139,9 тыс. руб.;
-    направлено  443 претензий о погашении задолженности на общую сумму 151 395,8 тыс.  руб., из них погашено 39 436,3 тыс. руб.
 - передано в правовое управление Администрации города для взыскания в судебном порядке 65 пакетов документов на общую сумму 34 669,4тыс. руб. </t>
      </is>
    </oc>
    <nc r="M33" t="inlineStr">
      <is>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отчетный период ответственными исполнителями проведены следующие мероприятия:  
-    проведено 3 заседания  рабочеей группы по контролю за поступлением платежей за аренду муниципального имущества, на которые были приглашены 15 арендаторов муниципального имущества. По результатам заседаний  поступило 1 139,9 тыс. руб.;
-    направлено  443 претензии о погашении задолженности на общую сумму 151 395,8 тыс.  руб., из них погашено 39 436,3 тыс. руб.
 - передано в правовое управление Администрации города для взыскания в судебном порядке 65 пакетов документов на общую сумму 34 669,4тыс. руб. </t>
      </is>
    </nc>
  </rcc>
  <rcc rId="37" sId="1">
    <oc r="M38" t="inlineStr">
      <is>
        <t>За отчетный период Администрацией города обеспечено привлечение средств от реализации муниципального имущества в объеме 38 484,5 тыс.руб. Причиной низкого исполнения  является возврат средств в сумме (-) 37 752,20 тыс. руб., ранее поступивших в виде платы по договорам купли - продажи имущества с ООО "УК ДЕЗ ЦЖР" (от 15.10.2018 №№ 482-492), в связи с  расторжением договоров купли - продажи.</t>
      </is>
    </oc>
    <nc r="M38" t="inlineStr">
      <is>
        <t>За отчетный период Администрацией города обеспечено привлечение средств от реализации муниципального имущества в объеме 38 484,5 тыс.руб. Причиной низкого исполнения планового показателя является возврат средств в сумме (-) 37 752,20 тыс. руб., ранее поступивших в виде платы по договорам купли - продажи имущества с ООО "УК ДЕЗ ЦЖР" (от 15.10.2018 №№ 482-492), в связи с  расторжением договоров купли - продажи.</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745643F_D1E0_48E0_8F50_AB8E28F37E8F_.wvu.Rows" hidden="1" oldHidden="1">
    <oldFormula>'последний вариант'!#REF!</oldFormula>
  </rdn>
  <rcv guid="{A745643F-D1E0-48E0-8F50-AB8E28F37E8F}" action="delete"/>
  <rdn rId="0" localSheetId="1" customView="1" name="Z_A745643F_D1E0_48E0_8F50_AB8E28F37E8F_.wvu.PrintArea" hidden="1" oldHidden="1">
    <formula>'последний вариант'!$A$1:$M$57</formula>
    <oldFormula>'последний вариант'!$A$1:$L$57</oldFormula>
  </rdn>
  <rcv guid="{A745643F-D1E0-48E0-8F50-AB8E28F37E8F}"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C1048576">
    <dxf>
      <fill>
        <patternFill>
          <bgColor rgb="FFFFFF00"/>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1" numFmtId="4">
    <oc r="K45">
      <v>1150.8</v>
    </oc>
    <nc r="K45">
      <v>2876.9</v>
    </nc>
  </rcc>
  <rfmt sheetId="1" sqref="K45:M45">
    <dxf>
      <fill>
        <patternFill>
          <bgColor theme="0"/>
        </patternFill>
      </fill>
    </dxf>
  </rfmt>
  <rcv guid="{353CCF9C-00F7-49C6-8E4D-D582B2AC8B80}" action="delete"/>
  <rcv guid="{353CCF9C-00F7-49C6-8E4D-D582B2AC8B80}"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numFmtId="4">
    <oc r="K46">
      <v>198</v>
    </oc>
    <nc r="K46">
      <v>336</v>
    </nc>
  </rcc>
  <rfmt sheetId="1" sqref="K46:M46">
    <dxf>
      <fill>
        <patternFill>
          <bgColor theme="0"/>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1">
    <oc r="F20" t="inlineStr">
      <is>
        <t>Составление актов обследований по итогам проведения проведения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t>
      </is>
    </oc>
    <nc r="F20" t="inlineStr">
      <is>
        <t>Составление актов обследований по итогам проведения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t>
      </is>
    </nc>
  </rcc>
  <rdn rId="0" localSheetId="1" customView="1" name="Z_B98D3629_D98D_4846_B252_82873753142A_.wvu.PrintArea" hidden="1" oldHidden="1">
    <formula>'последний вариант'!$A$1:$M$57</formula>
  </rdn>
  <rcv guid="{B98D3629-D98D-4846-B252-82873753142A}"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 sId="1" numFmtId="4">
    <oc r="K35">
      <v>9666.4</v>
    </oc>
    <nc r="K35">
      <v>0</v>
    </nc>
  </rcc>
  <rcv guid="{60102900-E3F1-4329-AC30-2A63305E6794}" action="delete"/>
  <rdn rId="0" localSheetId="1" customView="1" name="Z_60102900_E3F1_4329_AC30_2A63305E6794_.wvu.PrintArea" hidden="1" oldHidden="1">
    <formula>'последний вариант'!$A$1:$M$57</formula>
    <oldFormula>'последний вариант'!$A$1:$M$57</oldFormula>
  </rdn>
  <rdn rId="0" localSheetId="1" customView="1" name="Z_60102900_E3F1_4329_AC30_2A63305E6794_.wvu.PrintTitles" hidden="1" oldHidden="1">
    <formula>'последний вариант'!$13:$14</formula>
    <oldFormula>'последний вариант'!$13:$14</oldFormula>
  </rdn>
  <rdn rId="0" localSheetId="1" customView="1" name="Z_60102900_E3F1_4329_AC30_2A63305E6794_.wvu.Cols" hidden="1" oldHidden="1">
    <formula>'последний вариант'!$H:$I</formula>
    <oldFormula>'последний вариант'!$H:$I</oldFormula>
  </rdn>
  <rcv guid="{60102900-E3F1-4329-AC30-2A63305E6794}"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102900-E3F1-4329-AC30-2A63305E6794}" action="delete"/>
  <rdn rId="0" localSheetId="1" customView="1" name="Z_60102900_E3F1_4329_AC30_2A63305E6794_.wvu.PrintArea" hidden="1" oldHidden="1">
    <formula>'последний вариант'!$A$1:$M$57</formula>
    <oldFormula>'последний вариант'!$A$1:$M$57</oldFormula>
  </rdn>
  <rdn rId="0" localSheetId="1" customView="1" name="Z_60102900_E3F1_4329_AC30_2A63305E6794_.wvu.PrintTitles" hidden="1" oldHidden="1">
    <formula>'последний вариант'!$13:$14</formula>
    <oldFormula>'последний вариант'!$13:$14</oldFormula>
  </rdn>
  <rdn rId="0" localSheetId="1" customView="1" name="Z_60102900_E3F1_4329_AC30_2A63305E6794_.wvu.Cols" hidden="1" oldHidden="1">
    <formula>'последний вариант'!$H:$I</formula>
    <oldFormula>'последний вариант'!$H:$I</oldFormula>
  </rdn>
  <rcv guid="{60102900-E3F1-4329-AC30-2A63305E6794}"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9:L52">
    <dxf>
      <fill>
        <patternFill patternType="none">
          <bgColor auto="1"/>
        </patternFill>
      </fill>
    </dxf>
  </rfmt>
  <rfmt sheetId="1" sqref="C53:L53">
    <dxf>
      <fill>
        <patternFill patternType="none">
          <bgColor auto="1"/>
        </patternFill>
      </fill>
    </dxf>
  </rfmt>
  <rcv guid="{BE8EC065-5C38-42C7-ADC8-B065896A8878}" action="delete"/>
  <rdn rId="0" localSheetId="1" customView="1" name="Z_BE8EC065_5C38_42C7_ADC8_B065896A8878_.wvu.PrintArea" hidden="1" oldHidden="1">
    <formula>'последний вариант'!$A$1:$L$53</formula>
    <oldFormula>'последний вариант'!$A$1:$L$53</oldFormula>
  </rdn>
  <rcv guid="{BE8EC065-5C38-42C7-ADC8-B065896A8878}"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L17">
      <v>1</v>
    </oc>
    <nc r="L17">
      <v>2</v>
    </nc>
  </rcc>
  <rcv guid="{A745643F-D1E0-48E0-8F50-AB8E28F37E8F}" action="delete"/>
  <rdn rId="0" localSheetId="1" customView="1" name="Z_A745643F_D1E0_48E0_8F50_AB8E28F37E8F_.wvu.PrintArea" hidden="1" oldHidden="1">
    <formula>'последний вариант'!$A$1:$M$57</formula>
    <oldFormula>'последний вариант'!$A$1:$M$57</oldFormula>
  </rdn>
  <rcv guid="{A745643F-D1E0-48E0-8F50-AB8E28F37E8F}"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L17">
      <v>2</v>
    </oc>
    <nc r="L17">
      <v>3</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47:L47">
    <dxf>
      <fill>
        <patternFill>
          <bgColor theme="0"/>
        </patternFill>
      </fill>
    </dxf>
  </rfmt>
  <rcc rId="53" sId="1">
    <oc r="M47" t="inlineStr">
      <is>
        <t>Замена люминесцентных светильников с металлогалогеновыми лампами на светодиодные светильники планируется в 3 квартале 2022 года. Бюджетный эффект от реализации мероприятия будет рассчитан в конце года.</t>
      </is>
    </oc>
    <nc r="M47" t="inlineStr">
      <is>
        <t>Замена люминесцентных светильников с металлогалогеновыми лампами на светодиодные светильники МКУ "Казна городского хозяйства" (5 шт.) в 3 квартале проведена. Бюджетный эффект от реализации мероприятия будет рассчитан в конце года.</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36:M36">
    <dxf>
      <fill>
        <patternFill>
          <bgColor theme="0"/>
        </patternFill>
      </fill>
    </dxf>
  </rfmt>
  <rcc rId="3" sId="1" numFmtId="4">
    <oc r="K38">
      <v>26298.7</v>
    </oc>
    <nc r="K38">
      <v>38484.5</v>
    </nc>
  </rcc>
  <rcc rId="4" sId="1" numFmtId="4">
    <oc r="L38">
      <v>6.2</v>
    </oc>
    <nc r="L38">
      <v>5.8</v>
    </nc>
  </rcc>
  <rcc rId="5" sId="1">
    <oc r="M38" t="inlineStr">
      <is>
        <t>За отчетный период Администрацией города обеспечено привлечение средств от реализации муниципального имущества в объеме 26 298,7 тыс.руб. Причиной низкого исполнения  является возврат средств в сумме (-) 37 752,20 тыс. руб., ранее поступивших в виде платы по договорам купли - продажи имущества с ООО "УК ДЕЗ ЦЖР" (от 15.10.2018 №№ 482-492), в связи с  расторжением договоров купли - продажи.</t>
      </is>
    </oc>
    <nc r="M38" t="inlineStr">
      <is>
        <t>За отчетный период Администрацией города обеспечено привлечение средств от реализации муниципального имущества в объеме 38 484,5 тыс.руб. Причиной низкого исполнения  является возврат средств в сумме (-) 37 752,20 тыс. руб., ранее поступивших в виде платы по договорам купли - продажи имущества с ООО "УК ДЕЗ ЦЖР" (от 15.10.2018 №№ 482-492), в связи с  расторжением договоров купли - продажи.</t>
      </is>
    </nc>
  </rcc>
  <rfmt sheetId="1" sqref="M38">
    <dxf>
      <fill>
        <patternFill>
          <bgColor theme="0"/>
        </patternFill>
      </fill>
    </dxf>
  </rfmt>
  <rfmt sheetId="1" sqref="K38:L38">
    <dxf>
      <fill>
        <patternFill>
          <bgColor theme="0"/>
        </patternFill>
      </fill>
    </dxf>
  </rfmt>
  <rfmt sheetId="1" sqref="K37:M37">
    <dxf>
      <fill>
        <patternFill>
          <bgColor theme="0"/>
        </patternFill>
      </fill>
    </dxf>
  </rfmt>
  <rcv guid="{60102900-E3F1-4329-AC30-2A63305E6794}" action="delete"/>
  <rdn rId="0" localSheetId="1" customView="1" name="Z_60102900_E3F1_4329_AC30_2A63305E6794_.wvu.PrintArea" hidden="1" oldHidden="1">
    <formula>'последний вариант'!$A$1:$M$57</formula>
    <oldFormula>'последний вариант'!$A$1:$M$57</oldFormula>
  </rdn>
  <rdn rId="0" localSheetId="1" customView="1" name="Z_60102900_E3F1_4329_AC30_2A63305E6794_.wvu.PrintTitles" hidden="1" oldHidden="1">
    <formula>'последний вариант'!$13:$14</formula>
    <oldFormula>'последний вариант'!$13:$14</oldFormula>
  </rdn>
  <rdn rId="0" localSheetId="1" customView="1" name="Z_60102900_E3F1_4329_AC30_2A63305E6794_.wvu.Cols" hidden="1" oldHidden="1">
    <formula>'последний вариант'!$H:$I</formula>
    <oldFormula>'последний вариант'!$H:$I</oldFormula>
  </rdn>
  <rcv guid="{60102900-E3F1-4329-AC30-2A63305E6794}"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1">
    <oc r="M49">
      <f>SUM(M50:M52)</f>
    </oc>
    <nc r="M49"/>
  </rcc>
  <rcc rId="55" sId="1">
    <oc r="J49">
      <f>SUM(J50:J52)</f>
    </oc>
    <nc r="J49"/>
  </rcc>
  <rcc rId="56" sId="1">
    <oc r="K49">
      <f>SUM(K50:K52)</f>
    </oc>
    <nc r="K49"/>
  </rcc>
  <rcc rId="57" sId="1">
    <oc r="L49">
      <f>SUM(L50:L52)</f>
    </oc>
    <nc r="L49"/>
  </rcc>
  <rfmt sheetId="1" sqref="M49:M53">
    <dxf>
      <fill>
        <patternFill patternType="none">
          <bgColor auto="1"/>
        </patternFill>
      </fill>
    </dxf>
  </rfmt>
  <rcv guid="{BE8EC065-5C38-42C7-ADC8-B065896A8878}" action="delete"/>
  <rdn rId="0" localSheetId="1" customView="1" name="Z_BE8EC065_5C38_42C7_ADC8_B065896A8878_.wvu.PrintArea" hidden="1" oldHidden="1">
    <formula>'последний вариант'!$A$1:$M$53</formula>
    <oldFormula>'последний вариант'!$A$1:$L$53</oldFormula>
  </rdn>
  <rcv guid="{BE8EC065-5C38-42C7-ADC8-B065896A8878}"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oc r="M35" t="inlineStr">
      <is>
        <t>В связи с полученными убытками по результатам работы за 2021 год дивиденды от чистой прибыли двумя акционерными обществами не выплачены.</t>
      </is>
    </oc>
    <nc r="M35" t="inlineStr">
      <is>
        <t>Выплата дивидендов от чистой прибыли  акционерными обществами будут осуществлена в последующие периоды.</t>
      </is>
    </nc>
  </rcc>
  <rcv guid="{60102900-E3F1-4329-AC30-2A63305E6794}" action="delete"/>
  <rdn rId="0" localSheetId="1" customView="1" name="Z_60102900_E3F1_4329_AC30_2A63305E6794_.wvu.PrintArea" hidden="1" oldHidden="1">
    <formula>'последний вариант'!$A$1:$M$57</formula>
    <oldFormula>'последний вариант'!$A$1:$M$57</oldFormula>
  </rdn>
  <rdn rId="0" localSheetId="1" customView="1" name="Z_60102900_E3F1_4329_AC30_2A63305E6794_.wvu.PrintTitles" hidden="1" oldHidden="1">
    <formula>'последний вариант'!$13:$14</formula>
    <oldFormula>'последний вариант'!$13:$14</oldFormula>
  </rdn>
  <rdn rId="0" localSheetId="1" customView="1" name="Z_60102900_E3F1_4329_AC30_2A63305E6794_.wvu.Cols" hidden="1" oldHidden="1">
    <formula>'последний вариант'!$H:$I</formula>
    <oldFormula>'последний вариант'!$H:$I</oldFormula>
  </rdn>
  <rcv guid="{60102900-E3F1-4329-AC30-2A63305E6794}"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53CCF9C-00F7-49C6-8E4D-D582B2AC8B80}" action="delete"/>
  <rcv guid="{353CCF9C-00F7-49C6-8E4D-D582B2AC8B80}"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102900-E3F1-4329-AC30-2A63305E6794}" action="delete"/>
  <rdn rId="0" localSheetId="1" customView="1" name="Z_60102900_E3F1_4329_AC30_2A63305E6794_.wvu.PrintArea" hidden="1" oldHidden="1">
    <formula>'последний вариант'!$A$1:$M$57</formula>
    <oldFormula>'последний вариант'!$A$1:$M$57</oldFormula>
  </rdn>
  <rdn rId="0" localSheetId="1" customView="1" name="Z_60102900_E3F1_4329_AC30_2A63305E6794_.wvu.PrintTitles" hidden="1" oldHidden="1">
    <formula>'последний вариант'!$13:$14</formula>
    <oldFormula>'последний вариант'!$13:$14</oldFormula>
  </rdn>
  <rdn rId="0" localSheetId="1" customView="1" name="Z_60102900_E3F1_4329_AC30_2A63305E6794_.wvu.Cols" hidden="1" oldHidden="1">
    <formula>'последний вариант'!$H:$I</formula>
    <oldFormula>'последний вариант'!$H:$I</oldFormula>
  </rdn>
  <rcv guid="{60102900-E3F1-4329-AC30-2A63305E6794}"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oc r="L47">
      <v>0</v>
    </oc>
    <nc r="L47">
      <v>5</v>
    </nc>
  </rcc>
  <rcv guid="{1E26D208-F040-4D33-B95D-1DCB22A8EC4E}" action="delete"/>
  <rdn rId="0" localSheetId="1" customView="1" name="Z_1E26D208_F040_4D33_B95D_1DCB22A8EC4E_.wvu.PrintArea" hidden="1" oldHidden="1">
    <formula>'последний вариант'!$A$1:$L$53</formula>
    <oldFormula>'последний вариант'!$A$1:$L$53</oldFormula>
  </rdn>
  <rcv guid="{1E26D208-F040-4D33-B95D-1DCB22A8EC4E}"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53CCF9C-00F7-49C6-8E4D-D582B2AC8B80}" action="delete"/>
  <rcv guid="{353CCF9C-00F7-49C6-8E4D-D582B2AC8B80}"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47:M48">
    <dxf>
      <fill>
        <patternFill>
          <bgColor theme="0"/>
        </patternFill>
      </fill>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numFmtId="4">
    <oc r="K44">
      <v>49778.6</v>
    </oc>
    <nc r="K44">
      <v>62729.5</v>
    </nc>
  </rcc>
  <rcc rId="69" sId="1" numFmtId="4">
    <oc r="L44">
      <v>0.8</v>
    </oc>
    <nc r="L44">
      <v>1</v>
    </nc>
  </rcc>
  <rcc rId="70" sId="1">
    <oc r="M44" t="inlineStr">
      <is>
        <t>Сумма экономии, сложившейся  по результатам проведения конкурентных закупок, в размере 49 778,6 тыс руб. используется для финансового обеспечения безотлагательных расходов на основании решений Бюджетной комиссии при Главе города.</t>
      </is>
    </oc>
    <nc r="M44" t="inlineStr">
      <is>
        <t>Сумма экономии, сложившейся  по результатам проведения конкурентных закупок, в размере 62 729,5 тыс руб. используется для финансового обеспечения безотлагательных расходов на основании решений Бюджетной комиссии при Главе города.</t>
      </is>
    </nc>
  </rcc>
  <rfmt sheetId="1" sqref="A42:M44">
    <dxf>
      <fill>
        <patternFill>
          <bgColor theme="0"/>
        </patternFill>
      </fill>
    </dxf>
  </rfmt>
  <rfmt sheetId="1" sqref="C44">
    <dxf>
      <fill>
        <patternFill>
          <bgColor rgb="FFFFFF00"/>
        </patternFill>
      </fill>
    </dxf>
  </rfmt>
  <rcv guid="{353CCF9C-00F7-49C6-8E4D-D582B2AC8B80}" action="delete"/>
  <rcv guid="{353CCF9C-00F7-49C6-8E4D-D582B2AC8B80}"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4:XFD57">
    <dxf>
      <fill>
        <patternFill>
          <bgColor theme="0"/>
        </patternFill>
      </fill>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6">
    <dxf>
      <fill>
        <patternFill>
          <bgColor theme="0"/>
        </patternFill>
      </fill>
    </dxf>
  </rfmt>
  <rfmt sheetId="1" sqref="C1:C1048576">
    <dxf>
      <fill>
        <patternFill>
          <bgColor theme="0"/>
        </patternFill>
      </fill>
    </dxf>
  </rfmt>
  <rfmt sheetId="1" sqref="A1:XFD1048576">
    <dxf>
      <fill>
        <patternFill>
          <bgColor theme="0"/>
        </patternFill>
      </fill>
    </dxf>
  </rfmt>
  <rcv guid="{353CCF9C-00F7-49C6-8E4D-D582B2AC8B80}" action="delete"/>
  <rcv guid="{353CCF9C-00F7-49C6-8E4D-D582B2AC8B8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c r="M21" t="inlineStr">
      <is>
        <t>В Информирование налогоплательщиков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будет осуществляться в 3-4 кварталах текущего года после направления Перечня Департаментом финансов ХМАО-Югры.</t>
      </is>
    </oc>
    <nc r="M21" t="inlineStr">
      <is>
        <t xml:space="preserve"> на официальном портале Администрации города размещена информация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https://admsurgut.ru/article/21018/167319/Ob-obektah-nedvizhimosti-v-otnoshenii-kotoryh-nalogovaya-baza-opredelyaetsya-kak-kadastrovaya-stoimost
</t>
      </is>
    </nc>
  </rcc>
  <rcc rId="10" sId="1">
    <oc r="L21" t="inlineStr">
      <is>
        <t>нет</t>
      </is>
    </oc>
    <nc r="L21" t="inlineStr">
      <is>
        <t>да</t>
      </is>
    </nc>
  </rcc>
  <rfmt sheetId="1" sqref="K21:M21">
    <dxf>
      <fill>
        <patternFill patternType="none">
          <bgColor auto="1"/>
        </patternFill>
      </fill>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1" sId="1" ref="A1:XFD1" action="deleteRow">
    <undo index="0" exp="area" ref3D="1" dr="$A$1:$L$53" dn="Z_E379F379_F9C6_4D1E_B70E_5A072C5DE947_.wvu.PrintArea" sId="1"/>
    <undo index="0" exp="area" ref3D="1" dr="$A$13:$XFD$14" dn="Z_DE4DCB25_AC87_4D66_B6D3_9EEA95521BD9_.wvu.PrintTitles" sId="1"/>
    <undo index="0" exp="area" ref3D="1" dr="$A$1:$J$52" dn="Z_DE4DCB25_AC87_4D66_B6D3_9EEA95521BD9_.wvu.PrintArea" sId="1"/>
    <undo index="0" exp="area" ref3D="1" dr="$A$13:$XFD$14" dn="Z_CD209D3A_4E6A_4E5F_A583_CDCA6DE5B823_.wvu.PrintTitles" sId="1"/>
    <undo index="0" exp="area" ref3D="1" dr="$A$1:$M$53" dn="Z_BE8EC065_5C38_42C7_ADC8_B065896A8878_.wvu.PrintArea" sId="1"/>
    <undo index="0" exp="area" ref3D="1" dr="$A$1:$M$57" dn="Z_B98D3629_D98D_4846_B252_82873753142A_.wvu.PrintArea" sId="1"/>
    <undo index="0" exp="area" ref3D="1" dr="$A$1:$L$54" dn="Z_B78F36EF_63A0_4B89_8873_E24A5004F567_.wvu.PrintArea" sId="1"/>
    <undo index="0" exp="area" ref3D="1" dr="$A$1:$L$57" dn="Z_ADC4D2E4_6742_4893_B8AD_8C91AE46A66B_.wvu.PrintArea" sId="1"/>
    <undo index="0" exp="area" ref3D="1" dr="$A$13:$XFD$14" dn="Z_AB3EDB28_6B13_460F_A9FE_DBEAED627A09_.wvu.PrintTitles" sId="1"/>
    <undo index="0" exp="area" ref3D="1" dr="$A$1:$M$57" dn="Z_A745643F_D1E0_48E0_8F50_AB8E28F37E8F_.wvu.PrintArea" sId="1"/>
    <undo index="0" exp="area" ref3D="1" dr="$A$1:$N$52" dn="Z_A4EA716F_6D74_47BD_B999_F239E1DBAF92_.wvu.PrintArea" sId="1"/>
    <undo index="0" exp="area" ref3D="1" dr="$A$1:$N$52" dn="Z_AB3EDB28_6B13_460F_A9FE_DBEAED627A09_.wvu.PrintArea" sId="1"/>
    <undo index="0" exp="area" ref3D="1" dr="$A$13:$XFD$14" dn="Z_A4EA716F_6D74_47BD_B999_F239E1DBAF92_.wvu.PrintTitles" sId="1"/>
    <undo index="0" exp="area" ref3D="1" dr="$A$1:$J$52" dn="Z_CD209D3A_4E6A_4E5F_A583_CDCA6DE5B823_.wvu.PrintArea" sId="1"/>
    <undo index="0" exp="area" ref3D="1" dr="$A$13:$XFD$14" dn="Z_B78F36EF_63A0_4B89_8873_E24A5004F567_.wvu.PrintTitles" sId="1"/>
    <undo index="0" exp="area" ref3D="1" dr="$A$13:$XFD$14" dn="Z_60102900_E3F1_4329_AC30_2A63305E6794_.wvu.PrintTitles" sId="1"/>
    <undo index="0" exp="area" ref3D="1" dr="$A$1:$M$57" dn="Z_60102900_E3F1_4329_AC30_2A63305E6794_.wvu.PrintArea" sId="1"/>
    <undo index="0" exp="area" ref3D="1" dr="$H$1:$I$1048576" dn="Z_60102900_E3F1_4329_AC30_2A63305E6794_.wvu.Cols" sId="1"/>
    <undo index="0" exp="area" ref3D="1" dr="$A$1:$J$52" dn="Z_576918AB_5083_4613_8CD7_9D3633655F6F_.wvu.PrintArea" sId="1"/>
    <undo index="0" exp="area" ref3D="1" dr="$A$1:$L$53" dn="Z_532B5F43_AB51_488B_AAFB_A8CBD88B63BC_.wvu.PrintArea" sId="1"/>
    <undo index="0" exp="area" ref3D="1" dr="$A$13:$XFD$14" dn="Z_576918AB_5083_4613_8CD7_9D3633655F6F_.wvu.PrintTitles" sId="1"/>
    <undo index="0" exp="area" ref3D="1" dr="$A$13:$XFD$14" dn="Z_50EAB5D8_E157_43B2_BA39_4C41746FD6A6_.wvu.PrintTitles" sId="1"/>
    <undo index="0" exp="area" ref3D="1" dr="$A$1:$N$52" dn="Z_50EAB5D8_E157_43B2_BA39_4C41746FD6A6_.wvu.PrintArea" sId="1"/>
    <undo index="0" exp="area" ref3D="1" dr="$A$13:$XFD$14" dn="Z_2430C539_AC3B_42B5_AB2B_7569E7DC79B9_.wvu.PrintTitles" sId="1"/>
    <undo index="0" exp="area" ref3D="1" dr="$A$1:$L$52" dn="Z_2430C539_AC3B_42B5_AB2B_7569E7DC79B9_.wvu.PrintArea" sId="1"/>
    <undo index="0" exp="area" ref3D="1" dr="$A$13:$XFD$14" dn="Z_1FFD0719_1599_4775_A030_2CFDA6530D64_.wvu.PrintTitles" sId="1"/>
    <undo index="0" exp="area" ref3D="1" dr="$A$1:$J$52" dn="Z_1FFD0719_1599_4775_A030_2CFDA6530D64_.wvu.PrintArea" sId="1"/>
    <undo index="0" exp="area" ref3D="1" dr="$A$1:$L$53" dn="Z_1E26D208_F040_4D33_B95D_1DCB22A8EC4E_.wvu.PrintArea" sId="1"/>
    <undo index="0" exp="area" ref3D="1" dr="$A$1:$L$52" dn="Z_01819407_0A74_4173_A481_566DF8ED0395_.wvu.PrintArea" sId="1"/>
    <undo index="0" exp="area" ref3D="1" dr="$A$13:$XFD$14" dn="Z_01819407_0A74_4173_A481_566DF8ED0395_.wvu.PrintTitles" sId="1"/>
    <rfmt sheetId="1" xfDxf="1" sqref="A1:XFD1" start="0" length="0">
      <dxf>
        <font>
          <sz val="14"/>
          <name val="Times New Roman"/>
          <scheme val="none"/>
        </font>
        <fill>
          <patternFill patternType="solid">
            <bgColor theme="0"/>
          </patternFill>
        </fill>
        <alignment wrapText="1" readingOrder="0"/>
      </dxf>
    </rfmt>
    <rfmt sheetId="1" sqref="A1" start="0" length="0">
      <dxf>
        <alignment horizontal="center" readingOrder="0"/>
      </dxf>
    </rfmt>
    <rfmt sheetId="1" sqref="B1" start="0" length="0">
      <dxf>
        <numFmt numFmtId="30" formatCode="@"/>
        <alignment horizontal="justify" readingOrder="0"/>
      </dxf>
    </rfmt>
    <rfmt sheetId="1" sqref="C1" start="0" length="0">
      <dxf>
        <alignment horizontal="center" readingOrder="0"/>
      </dxf>
    </rfmt>
    <rfmt sheetId="1" sqref="D1" start="0" length="0">
      <dxf>
        <alignment horizontal="center" readingOrder="0"/>
      </dxf>
    </rfmt>
    <rfmt sheetId="1" sqref="E1" start="0" length="0">
      <dxf>
        <alignment horizontal="center" readingOrder="0"/>
      </dxf>
    </rfmt>
    <rfmt sheetId="1" sqref="F1" start="0" length="0">
      <dxf>
        <alignment horizontal="justify" readingOrder="0"/>
      </dxf>
    </rfmt>
    <rfmt sheetId="1" sqref="G1" start="0" length="0">
      <dxf>
        <font>
          <sz val="20"/>
          <name val="Times New Roman"/>
          <scheme val="none"/>
        </font>
        <alignment horizontal="center" readingOrder="0"/>
      </dxf>
    </rfmt>
    <rfmt sheetId="1" sqref="H1" start="0" length="0">
      <dxf>
        <font>
          <sz val="20"/>
          <name val="Times New Roman"/>
          <scheme val="none"/>
        </font>
        <alignment horizontal="center" readingOrder="0"/>
      </dxf>
    </rfmt>
    <rfmt sheetId="1" sqref="I1" start="0" length="0">
      <dxf>
        <font>
          <sz val="20"/>
          <name val="Times New Roman"/>
          <scheme val="none"/>
        </font>
        <alignment horizontal="center" readingOrder="0"/>
      </dxf>
    </rfmt>
    <rfmt sheetId="1" sqref="J1" start="0" length="0">
      <dxf>
        <alignment horizontal="left" readingOrder="0"/>
      </dxf>
    </rfmt>
    <rfmt sheetId="1" sqref="K1" start="0" length="0">
      <dxf>
        <alignment horizontal="left" readingOrder="0"/>
      </dxf>
    </rfmt>
    <rcc rId="0" sId="1" dxf="1">
      <nc r="L1" t="inlineStr">
        <is>
          <t>Приложение 2</t>
        </is>
      </nc>
      <ndxf>
        <alignment horizontal="left" readingOrder="0"/>
      </ndxf>
    </rcc>
    <rfmt sheetId="1" sqref="M1" start="0" length="0">
      <dxf>
        <font>
          <sz val="11"/>
          <color theme="1"/>
          <name val="Calibri"/>
          <scheme val="minor"/>
        </font>
        <alignment horizontal="left" readingOrder="0"/>
      </dxf>
    </rfmt>
  </rrc>
  <rrc rId="72" sId="1" ref="A1:XFD1" action="deleteRow">
    <undo index="0" exp="area" ref3D="1" dr="$A$1:$L$52" dn="Z_E379F379_F9C6_4D1E_B70E_5A072C5DE947_.wvu.PrintArea" sId="1"/>
    <undo index="0" exp="area" ref3D="1" dr="$A$12:$XFD$13" dn="Z_DE4DCB25_AC87_4D66_B6D3_9EEA95521BD9_.wvu.PrintTitles" sId="1"/>
    <undo index="0" exp="area" ref3D="1" dr="$A$1:$J$51" dn="Z_DE4DCB25_AC87_4D66_B6D3_9EEA95521BD9_.wvu.PrintArea" sId="1"/>
    <undo index="0" exp="area" ref3D="1" dr="$A$12:$XFD$13" dn="Z_CD209D3A_4E6A_4E5F_A583_CDCA6DE5B823_.wvu.PrintTitles" sId="1"/>
    <undo index="0" exp="area" ref3D="1" dr="$A$1:$M$52" dn="Z_BE8EC065_5C38_42C7_ADC8_B065896A8878_.wvu.PrintArea" sId="1"/>
    <undo index="0" exp="area" ref3D="1" dr="$A$1:$M$56" dn="Z_B98D3629_D98D_4846_B252_82873753142A_.wvu.PrintArea" sId="1"/>
    <undo index="0" exp="area" ref3D="1" dr="$A$1:$L$53" dn="Z_B78F36EF_63A0_4B89_8873_E24A5004F567_.wvu.PrintArea" sId="1"/>
    <undo index="0" exp="area" ref3D="1" dr="$A$1:$L$56" dn="Z_ADC4D2E4_6742_4893_B8AD_8C91AE46A66B_.wvu.PrintArea" sId="1"/>
    <undo index="0" exp="area" ref3D="1" dr="$A$12:$XFD$13" dn="Z_AB3EDB28_6B13_460F_A9FE_DBEAED627A09_.wvu.PrintTitles" sId="1"/>
    <undo index="0" exp="area" ref3D="1" dr="$A$1:$M$56" dn="Z_A745643F_D1E0_48E0_8F50_AB8E28F37E8F_.wvu.PrintArea" sId="1"/>
    <undo index="0" exp="area" ref3D="1" dr="$A$1:$N$51" dn="Z_A4EA716F_6D74_47BD_B999_F239E1DBAF92_.wvu.PrintArea" sId="1"/>
    <undo index="0" exp="area" ref3D="1" dr="$A$1:$N$51" dn="Z_AB3EDB28_6B13_460F_A9FE_DBEAED627A09_.wvu.PrintArea" sId="1"/>
    <undo index="0" exp="area" ref3D="1" dr="$A$12:$XFD$13" dn="Z_A4EA716F_6D74_47BD_B999_F239E1DBAF92_.wvu.PrintTitles" sId="1"/>
    <undo index="0" exp="area" ref3D="1" dr="$A$1:$J$51" dn="Z_CD209D3A_4E6A_4E5F_A583_CDCA6DE5B823_.wvu.PrintArea" sId="1"/>
    <undo index="0" exp="area" ref3D="1" dr="$A$12:$XFD$13" dn="Z_B78F36EF_63A0_4B89_8873_E24A5004F567_.wvu.PrintTitles" sId="1"/>
    <undo index="0" exp="area" ref3D="1" dr="$A$12:$XFD$13" dn="Z_60102900_E3F1_4329_AC30_2A63305E6794_.wvu.PrintTitles" sId="1"/>
    <undo index="0" exp="area" ref3D="1" dr="$A$1:$M$56" dn="Z_60102900_E3F1_4329_AC30_2A63305E6794_.wvu.PrintArea" sId="1"/>
    <undo index="0" exp="area" ref3D="1" dr="$H$1:$I$1048576" dn="Z_60102900_E3F1_4329_AC30_2A63305E6794_.wvu.Cols" sId="1"/>
    <undo index="0" exp="area" ref3D="1" dr="$A$1:$J$51" dn="Z_576918AB_5083_4613_8CD7_9D3633655F6F_.wvu.PrintArea" sId="1"/>
    <undo index="0" exp="area" ref3D="1" dr="$A$1:$L$52" dn="Z_532B5F43_AB51_488B_AAFB_A8CBD88B63BC_.wvu.PrintArea" sId="1"/>
    <undo index="0" exp="area" ref3D="1" dr="$A$12:$XFD$13" dn="Z_576918AB_5083_4613_8CD7_9D3633655F6F_.wvu.PrintTitles" sId="1"/>
    <undo index="0" exp="area" ref3D="1" dr="$A$12:$XFD$13" dn="Z_50EAB5D8_E157_43B2_BA39_4C41746FD6A6_.wvu.PrintTitles" sId="1"/>
    <undo index="0" exp="area" ref3D="1" dr="$A$1:$N$51" dn="Z_50EAB5D8_E157_43B2_BA39_4C41746FD6A6_.wvu.PrintArea" sId="1"/>
    <undo index="0" exp="area" ref3D="1" dr="$A$12:$XFD$13" dn="Z_2430C539_AC3B_42B5_AB2B_7569E7DC79B9_.wvu.PrintTitles" sId="1"/>
    <undo index="0" exp="area" ref3D="1" dr="$A$1:$L$51" dn="Z_2430C539_AC3B_42B5_AB2B_7569E7DC79B9_.wvu.PrintArea" sId="1"/>
    <undo index="0" exp="area" ref3D="1" dr="$A$12:$XFD$13" dn="Z_1FFD0719_1599_4775_A030_2CFDA6530D64_.wvu.PrintTitles" sId="1"/>
    <undo index="0" exp="area" ref3D="1" dr="$A$1:$J$51" dn="Z_1FFD0719_1599_4775_A030_2CFDA6530D64_.wvu.PrintArea" sId="1"/>
    <undo index="0" exp="area" ref3D="1" dr="$A$1:$L$52" dn="Z_1E26D208_F040_4D33_B95D_1DCB22A8EC4E_.wvu.PrintArea" sId="1"/>
    <undo index="0" exp="area" ref3D="1" dr="$A$1:$L$51" dn="Z_01819407_0A74_4173_A481_566DF8ED0395_.wvu.PrintArea" sId="1"/>
    <undo index="0" exp="area" ref3D="1" dr="$A$12:$XFD$13" dn="Z_01819407_0A74_4173_A481_566DF8ED0395_.wvu.PrintTitles" sId="1"/>
    <rfmt sheetId="1" xfDxf="1" sqref="A1:XFD1" start="0" length="0">
      <dxf>
        <font>
          <sz val="14"/>
          <name val="Times New Roman"/>
          <scheme val="none"/>
        </font>
        <fill>
          <patternFill patternType="solid">
            <bgColor theme="0"/>
          </patternFill>
        </fill>
        <alignment wrapText="1" readingOrder="0"/>
      </dxf>
    </rfmt>
    <rfmt sheetId="1" sqref="A1" start="0" length="0">
      <dxf>
        <alignment horizontal="center" readingOrder="0"/>
      </dxf>
    </rfmt>
    <rfmt sheetId="1" sqref="B1" start="0" length="0">
      <dxf>
        <numFmt numFmtId="30" formatCode="@"/>
        <alignment horizontal="justify" readingOrder="0"/>
      </dxf>
    </rfmt>
    <rfmt sheetId="1" sqref="C1" start="0" length="0">
      <dxf>
        <alignment horizontal="center" readingOrder="0"/>
      </dxf>
    </rfmt>
    <rfmt sheetId="1" sqref="D1" start="0" length="0">
      <dxf>
        <alignment horizontal="center" readingOrder="0"/>
      </dxf>
    </rfmt>
    <rfmt sheetId="1" sqref="E1" start="0" length="0">
      <dxf>
        <alignment horizontal="center" readingOrder="0"/>
      </dxf>
    </rfmt>
    <rfmt sheetId="1" sqref="F1" start="0" length="0">
      <dxf>
        <alignment horizontal="justify" readingOrder="0"/>
      </dxf>
    </rfmt>
    <rfmt sheetId="1" sqref="G1" start="0" length="0">
      <dxf>
        <font>
          <sz val="20"/>
          <name val="Times New Roman"/>
          <scheme val="none"/>
        </font>
        <alignment horizontal="center" readingOrder="0"/>
      </dxf>
    </rfmt>
    <rfmt sheetId="1" sqref="H1" start="0" length="0">
      <dxf>
        <font>
          <sz val="20"/>
          <name val="Times New Roman"/>
          <scheme val="none"/>
        </font>
        <alignment horizontal="center" readingOrder="0"/>
      </dxf>
    </rfmt>
    <rfmt sheetId="1" sqref="I1" start="0" length="0">
      <dxf>
        <font>
          <sz val="20"/>
          <name val="Times New Roman"/>
          <scheme val="none"/>
        </font>
        <alignment horizontal="center" readingOrder="0"/>
      </dxf>
    </rfmt>
    <rfmt sheetId="1" sqref="J1" start="0" length="0">
      <dxf>
        <alignment horizontal="left" readingOrder="0"/>
      </dxf>
    </rfmt>
    <rfmt sheetId="1" sqref="K1" start="0" length="0">
      <dxf>
        <alignment horizontal="left" readingOrder="0"/>
      </dxf>
    </rfmt>
    <rcc rId="0" sId="1" dxf="1">
      <nc r="L1" t="inlineStr">
        <is>
          <t xml:space="preserve"> к Отчету о выполнении мер, установленных </t>
        </is>
      </nc>
      <ndxf>
        <alignment horizontal="left" readingOrder="0"/>
      </ndxf>
    </rcc>
    <rfmt sheetId="1" sqref="M1" start="0" length="0">
      <dxf>
        <font>
          <sz val="11"/>
          <color theme="1"/>
          <name val="Calibri"/>
          <scheme val="minor"/>
        </font>
        <alignment horizontal="left" readingOrder="0"/>
      </dxf>
    </rfmt>
  </rrc>
  <rrc rId="73" sId="1" ref="A1:XFD1" action="deleteRow">
    <undo index="0" exp="area" ref3D="1" dr="$A$1:$L$51" dn="Z_E379F379_F9C6_4D1E_B70E_5A072C5DE947_.wvu.PrintArea" sId="1"/>
    <undo index="0" exp="area" ref3D="1" dr="$A$11:$XFD$12" dn="Z_DE4DCB25_AC87_4D66_B6D3_9EEA95521BD9_.wvu.PrintTitles" sId="1"/>
    <undo index="0" exp="area" ref3D="1" dr="$A$1:$J$50" dn="Z_DE4DCB25_AC87_4D66_B6D3_9EEA95521BD9_.wvu.PrintArea" sId="1"/>
    <undo index="0" exp="area" ref3D="1" dr="$A$11:$XFD$12" dn="Z_CD209D3A_4E6A_4E5F_A583_CDCA6DE5B823_.wvu.PrintTitles" sId="1"/>
    <undo index="0" exp="area" ref3D="1" dr="$A$1:$M$51" dn="Z_BE8EC065_5C38_42C7_ADC8_B065896A8878_.wvu.PrintArea" sId="1"/>
    <undo index="0" exp="area" ref3D="1" dr="$A$1:$M$55" dn="Z_B98D3629_D98D_4846_B252_82873753142A_.wvu.PrintArea" sId="1"/>
    <undo index="0" exp="area" ref3D="1" dr="$A$1:$L$52" dn="Z_B78F36EF_63A0_4B89_8873_E24A5004F567_.wvu.PrintArea" sId="1"/>
    <undo index="0" exp="area" ref3D="1" dr="$A$1:$L$55" dn="Z_ADC4D2E4_6742_4893_B8AD_8C91AE46A66B_.wvu.PrintArea" sId="1"/>
    <undo index="0" exp="area" ref3D="1" dr="$A$11:$XFD$12" dn="Z_AB3EDB28_6B13_460F_A9FE_DBEAED627A09_.wvu.PrintTitles" sId="1"/>
    <undo index="0" exp="area" ref3D="1" dr="$A$1:$M$55" dn="Z_A745643F_D1E0_48E0_8F50_AB8E28F37E8F_.wvu.PrintArea" sId="1"/>
    <undo index="0" exp="area" ref3D="1" dr="$A$1:$N$50" dn="Z_A4EA716F_6D74_47BD_B999_F239E1DBAF92_.wvu.PrintArea" sId="1"/>
    <undo index="0" exp="area" ref3D="1" dr="$A$1:$N$50" dn="Z_AB3EDB28_6B13_460F_A9FE_DBEAED627A09_.wvu.PrintArea" sId="1"/>
    <undo index="0" exp="area" ref3D="1" dr="$A$11:$XFD$12" dn="Z_A4EA716F_6D74_47BD_B999_F239E1DBAF92_.wvu.PrintTitles" sId="1"/>
    <undo index="0" exp="area" ref3D="1" dr="$A$1:$J$50" dn="Z_CD209D3A_4E6A_4E5F_A583_CDCA6DE5B823_.wvu.PrintArea" sId="1"/>
    <undo index="0" exp="area" ref3D="1" dr="$A$11:$XFD$12" dn="Z_B78F36EF_63A0_4B89_8873_E24A5004F567_.wvu.PrintTitles" sId="1"/>
    <undo index="0" exp="area" ref3D="1" dr="$A$11:$XFD$12" dn="Z_60102900_E3F1_4329_AC30_2A63305E6794_.wvu.PrintTitles" sId="1"/>
    <undo index="0" exp="area" ref3D="1" dr="$A$1:$M$55" dn="Z_60102900_E3F1_4329_AC30_2A63305E6794_.wvu.PrintArea" sId="1"/>
    <undo index="0" exp="area" ref3D="1" dr="$H$1:$I$1048576" dn="Z_60102900_E3F1_4329_AC30_2A63305E6794_.wvu.Cols" sId="1"/>
    <undo index="0" exp="area" ref3D="1" dr="$A$1:$J$50" dn="Z_576918AB_5083_4613_8CD7_9D3633655F6F_.wvu.PrintArea" sId="1"/>
    <undo index="0" exp="area" ref3D="1" dr="$A$1:$L$51" dn="Z_532B5F43_AB51_488B_AAFB_A8CBD88B63BC_.wvu.PrintArea" sId="1"/>
    <undo index="0" exp="area" ref3D="1" dr="$A$11:$XFD$12" dn="Z_576918AB_5083_4613_8CD7_9D3633655F6F_.wvu.PrintTitles" sId="1"/>
    <undo index="0" exp="area" ref3D="1" dr="$A$11:$XFD$12" dn="Z_50EAB5D8_E157_43B2_BA39_4C41746FD6A6_.wvu.PrintTitles" sId="1"/>
    <undo index="0" exp="area" ref3D="1" dr="$A$1:$N$50" dn="Z_50EAB5D8_E157_43B2_BA39_4C41746FD6A6_.wvu.PrintArea" sId="1"/>
    <undo index="0" exp="area" ref3D="1" dr="$A$11:$XFD$12" dn="Z_2430C539_AC3B_42B5_AB2B_7569E7DC79B9_.wvu.PrintTitles" sId="1"/>
    <undo index="0" exp="area" ref3D="1" dr="$A$1:$L$50" dn="Z_2430C539_AC3B_42B5_AB2B_7569E7DC79B9_.wvu.PrintArea" sId="1"/>
    <undo index="0" exp="area" ref3D="1" dr="$A$11:$XFD$12" dn="Z_1FFD0719_1599_4775_A030_2CFDA6530D64_.wvu.PrintTitles" sId="1"/>
    <undo index="0" exp="area" ref3D="1" dr="$A$1:$J$50" dn="Z_1FFD0719_1599_4775_A030_2CFDA6530D64_.wvu.PrintArea" sId="1"/>
    <undo index="0" exp="area" ref3D="1" dr="$A$1:$L$51" dn="Z_1E26D208_F040_4D33_B95D_1DCB22A8EC4E_.wvu.PrintArea" sId="1"/>
    <undo index="0" exp="area" ref3D="1" dr="$A$1:$L$50" dn="Z_01819407_0A74_4173_A481_566DF8ED0395_.wvu.PrintArea" sId="1"/>
    <undo index="0" exp="area" ref3D="1" dr="$A$11:$XFD$12" dn="Z_01819407_0A74_4173_A481_566DF8ED0395_.wvu.PrintTitles" sId="1"/>
    <rfmt sheetId="1" xfDxf="1" sqref="A1:XFD1" start="0" length="0">
      <dxf>
        <font>
          <sz val="14"/>
          <name val="Times New Roman"/>
          <scheme val="none"/>
        </font>
        <fill>
          <patternFill patternType="solid">
            <bgColor theme="0"/>
          </patternFill>
        </fill>
        <alignment wrapText="1" readingOrder="0"/>
      </dxf>
    </rfmt>
    <rfmt sheetId="1" sqref="A1" start="0" length="0">
      <dxf>
        <alignment horizontal="center" readingOrder="0"/>
      </dxf>
    </rfmt>
    <rfmt sheetId="1" sqref="B1" start="0" length="0">
      <dxf>
        <numFmt numFmtId="30" formatCode="@"/>
        <alignment horizontal="justify" readingOrder="0"/>
      </dxf>
    </rfmt>
    <rfmt sheetId="1" sqref="C1" start="0" length="0">
      <dxf>
        <alignment horizontal="center" readingOrder="0"/>
      </dxf>
    </rfmt>
    <rfmt sheetId="1" sqref="D1" start="0" length="0">
      <dxf>
        <alignment horizontal="center" readingOrder="0"/>
      </dxf>
    </rfmt>
    <rfmt sheetId="1" sqref="E1" start="0" length="0">
      <dxf>
        <alignment horizontal="center" readingOrder="0"/>
      </dxf>
    </rfmt>
    <rfmt sheetId="1" sqref="F1" start="0" length="0">
      <dxf>
        <alignment horizontal="justify" readingOrder="0"/>
      </dxf>
    </rfmt>
    <rfmt sheetId="1" sqref="G1" start="0" length="0">
      <dxf>
        <font>
          <sz val="20"/>
          <name val="Times New Roman"/>
          <scheme val="none"/>
        </font>
        <alignment horizontal="center" readingOrder="0"/>
      </dxf>
    </rfmt>
    <rfmt sheetId="1" sqref="H1" start="0" length="0">
      <dxf>
        <font>
          <sz val="20"/>
          <name val="Times New Roman"/>
          <scheme val="none"/>
        </font>
        <alignment horizontal="center" readingOrder="0"/>
      </dxf>
    </rfmt>
    <rfmt sheetId="1" sqref="I1" start="0" length="0">
      <dxf>
        <font>
          <sz val="20"/>
          <name val="Times New Roman"/>
          <scheme val="none"/>
        </font>
        <alignment horizontal="center" readingOrder="0"/>
      </dxf>
    </rfmt>
    <rfmt sheetId="1" sqref="J1" start="0" length="0">
      <dxf>
        <alignment horizontal="left" readingOrder="0"/>
      </dxf>
    </rfmt>
    <rfmt sheetId="1" sqref="K1" start="0" length="0">
      <dxf>
        <alignment horizontal="left" readingOrder="0"/>
      </dxf>
    </rfmt>
    <rcc rId="0" sId="1" dxf="1">
      <nc r="L1" t="inlineStr">
        <is>
          <t>Соглашением о мерах по социально-экономическому</t>
        </is>
      </nc>
      <ndxf>
        <alignment horizontal="left" readingOrder="0"/>
      </ndxf>
    </rcc>
    <rfmt sheetId="1" sqref="M1" start="0" length="0">
      <dxf>
        <font>
          <sz val="11"/>
          <color theme="1"/>
          <name val="Calibri"/>
          <scheme val="minor"/>
        </font>
        <alignment horizontal="left" readingOrder="0"/>
      </dxf>
    </rfmt>
  </rrc>
  <rrc rId="74" sId="1" ref="A1:XFD1" action="deleteRow">
    <undo index="0" exp="area" ref3D="1" dr="$A$1:$L$50" dn="Z_E379F379_F9C6_4D1E_B70E_5A072C5DE947_.wvu.PrintArea" sId="1"/>
    <undo index="0" exp="area" ref3D="1" dr="$A$10:$XFD$11" dn="Z_DE4DCB25_AC87_4D66_B6D3_9EEA95521BD9_.wvu.PrintTitles" sId="1"/>
    <undo index="0" exp="area" ref3D="1" dr="$A$1:$J$49" dn="Z_DE4DCB25_AC87_4D66_B6D3_9EEA95521BD9_.wvu.PrintArea" sId="1"/>
    <undo index="0" exp="area" ref3D="1" dr="$A$10:$XFD$11" dn="Z_CD209D3A_4E6A_4E5F_A583_CDCA6DE5B823_.wvu.PrintTitles" sId="1"/>
    <undo index="0" exp="area" ref3D="1" dr="$A$1:$M$50" dn="Z_BE8EC065_5C38_42C7_ADC8_B065896A8878_.wvu.PrintArea" sId="1"/>
    <undo index="0" exp="area" ref3D="1" dr="$A$1:$M$54" dn="Z_B98D3629_D98D_4846_B252_82873753142A_.wvu.PrintArea" sId="1"/>
    <undo index="0" exp="area" ref3D="1" dr="$A$1:$L$51" dn="Z_B78F36EF_63A0_4B89_8873_E24A5004F567_.wvu.PrintArea" sId="1"/>
    <undo index="0" exp="area" ref3D="1" dr="$A$1:$L$54" dn="Z_ADC4D2E4_6742_4893_B8AD_8C91AE46A66B_.wvu.PrintArea" sId="1"/>
    <undo index="0" exp="area" ref3D="1" dr="$A$10:$XFD$11" dn="Z_AB3EDB28_6B13_460F_A9FE_DBEAED627A09_.wvu.PrintTitles" sId="1"/>
    <undo index="0" exp="area" ref3D="1" dr="$A$1:$M$54" dn="Z_A745643F_D1E0_48E0_8F50_AB8E28F37E8F_.wvu.PrintArea" sId="1"/>
    <undo index="0" exp="area" ref3D="1" dr="$A$1:$N$49" dn="Z_A4EA716F_6D74_47BD_B999_F239E1DBAF92_.wvu.PrintArea" sId="1"/>
    <undo index="0" exp="area" ref3D="1" dr="$A$1:$N$49" dn="Z_AB3EDB28_6B13_460F_A9FE_DBEAED627A09_.wvu.PrintArea" sId="1"/>
    <undo index="0" exp="area" ref3D="1" dr="$A$10:$XFD$11" dn="Z_A4EA716F_6D74_47BD_B999_F239E1DBAF92_.wvu.PrintTitles" sId="1"/>
    <undo index="0" exp="area" ref3D="1" dr="$A$1:$J$49" dn="Z_CD209D3A_4E6A_4E5F_A583_CDCA6DE5B823_.wvu.PrintArea" sId="1"/>
    <undo index="0" exp="area" ref3D="1" dr="$A$10:$XFD$11" dn="Z_B78F36EF_63A0_4B89_8873_E24A5004F567_.wvu.PrintTitles" sId="1"/>
    <undo index="0" exp="area" ref3D="1" dr="$A$10:$XFD$11" dn="Z_60102900_E3F1_4329_AC30_2A63305E6794_.wvu.PrintTitles" sId="1"/>
    <undo index="0" exp="area" ref3D="1" dr="$A$1:$M$54" dn="Z_60102900_E3F1_4329_AC30_2A63305E6794_.wvu.PrintArea" sId="1"/>
    <undo index="0" exp="area" ref3D="1" dr="$H$1:$I$1048576" dn="Z_60102900_E3F1_4329_AC30_2A63305E6794_.wvu.Cols" sId="1"/>
    <undo index="0" exp="area" ref3D="1" dr="$A$1:$J$49" dn="Z_576918AB_5083_4613_8CD7_9D3633655F6F_.wvu.PrintArea" sId="1"/>
    <undo index="0" exp="area" ref3D="1" dr="$A$1:$L$50" dn="Z_532B5F43_AB51_488B_AAFB_A8CBD88B63BC_.wvu.PrintArea" sId="1"/>
    <undo index="0" exp="area" ref3D="1" dr="$A$10:$XFD$11" dn="Z_576918AB_5083_4613_8CD7_9D3633655F6F_.wvu.PrintTitles" sId="1"/>
    <undo index="0" exp="area" ref3D="1" dr="$A$10:$XFD$11" dn="Z_50EAB5D8_E157_43B2_BA39_4C41746FD6A6_.wvu.PrintTitles" sId="1"/>
    <undo index="0" exp="area" ref3D="1" dr="$A$1:$N$49" dn="Z_50EAB5D8_E157_43B2_BA39_4C41746FD6A6_.wvu.PrintArea" sId="1"/>
    <undo index="0" exp="area" ref3D="1" dr="$A$10:$XFD$11" dn="Z_2430C539_AC3B_42B5_AB2B_7569E7DC79B9_.wvu.PrintTitles" sId="1"/>
    <undo index="0" exp="area" ref3D="1" dr="$A$1:$L$49" dn="Z_2430C539_AC3B_42B5_AB2B_7569E7DC79B9_.wvu.PrintArea" sId="1"/>
    <undo index="0" exp="area" ref3D="1" dr="$A$10:$XFD$11" dn="Z_1FFD0719_1599_4775_A030_2CFDA6530D64_.wvu.PrintTitles" sId="1"/>
    <undo index="0" exp="area" ref3D="1" dr="$A$1:$J$49" dn="Z_1FFD0719_1599_4775_A030_2CFDA6530D64_.wvu.PrintArea" sId="1"/>
    <undo index="0" exp="area" ref3D="1" dr="$A$1:$L$50" dn="Z_1E26D208_F040_4D33_B95D_1DCB22A8EC4E_.wvu.PrintArea" sId="1"/>
    <undo index="0" exp="area" ref3D="1" dr="$A$1:$L$49" dn="Z_01819407_0A74_4173_A481_566DF8ED0395_.wvu.PrintArea" sId="1"/>
    <undo index="0" exp="area" ref3D="1" dr="$A$10:$XFD$11" dn="Z_01819407_0A74_4173_A481_566DF8ED0395_.wvu.PrintTitles" sId="1"/>
    <rfmt sheetId="1" xfDxf="1" sqref="A1:XFD1" start="0" length="0">
      <dxf>
        <font>
          <sz val="14"/>
          <name val="Times New Roman"/>
          <scheme val="none"/>
        </font>
        <fill>
          <patternFill patternType="solid">
            <bgColor theme="0"/>
          </patternFill>
        </fill>
        <alignment wrapText="1" readingOrder="0"/>
      </dxf>
    </rfmt>
    <rfmt sheetId="1" sqref="A1" start="0" length="0">
      <dxf>
        <alignment horizontal="center" readingOrder="0"/>
      </dxf>
    </rfmt>
    <rfmt sheetId="1" sqref="B1" start="0" length="0">
      <dxf>
        <numFmt numFmtId="30" formatCode="@"/>
        <alignment horizontal="justify" readingOrder="0"/>
      </dxf>
    </rfmt>
    <rfmt sheetId="1" sqref="C1" start="0" length="0">
      <dxf>
        <alignment horizontal="center" readingOrder="0"/>
      </dxf>
    </rfmt>
    <rfmt sheetId="1" sqref="D1" start="0" length="0">
      <dxf>
        <alignment horizontal="center" readingOrder="0"/>
      </dxf>
    </rfmt>
    <rfmt sheetId="1" sqref="E1" start="0" length="0">
      <dxf>
        <alignment horizontal="center" readingOrder="0"/>
      </dxf>
    </rfmt>
    <rfmt sheetId="1" sqref="F1" start="0" length="0">
      <dxf>
        <alignment horizontal="justify" readingOrder="0"/>
      </dxf>
    </rfmt>
    <rfmt sheetId="1" sqref="G1" start="0" length="0">
      <dxf>
        <font>
          <sz val="20"/>
          <name val="Times New Roman"/>
          <scheme val="none"/>
        </font>
        <alignment horizontal="center" readingOrder="0"/>
      </dxf>
    </rfmt>
    <rfmt sheetId="1" sqref="H1" start="0" length="0">
      <dxf>
        <font>
          <sz val="20"/>
          <name val="Times New Roman"/>
          <scheme val="none"/>
        </font>
        <alignment horizontal="center" readingOrder="0"/>
      </dxf>
    </rfmt>
    <rfmt sheetId="1" sqref="I1" start="0" length="0">
      <dxf>
        <font>
          <sz val="20"/>
          <name val="Times New Roman"/>
          <scheme val="none"/>
        </font>
        <alignment horizontal="center" readingOrder="0"/>
      </dxf>
    </rfmt>
    <rfmt sheetId="1" sqref="J1" start="0" length="0">
      <dxf>
        <alignment horizontal="left" readingOrder="0"/>
      </dxf>
    </rfmt>
    <rfmt sheetId="1" sqref="K1" start="0" length="0">
      <dxf>
        <alignment horizontal="left" readingOrder="0"/>
      </dxf>
    </rfmt>
    <rcc rId="0" sId="1" dxf="1">
      <nc r="L1" t="inlineStr">
        <is>
          <t>развитию и оздоровлению муниципальных финансов</t>
        </is>
      </nc>
      <ndxf>
        <alignment horizontal="left" readingOrder="0"/>
      </ndxf>
    </rcc>
    <rfmt sheetId="1" sqref="M1" start="0" length="0">
      <dxf>
        <font>
          <sz val="11"/>
          <color theme="1"/>
          <name val="Calibri"/>
          <scheme val="minor"/>
        </font>
        <alignment horizontal="left" readingOrder="0"/>
      </dxf>
    </rfmt>
  </rrc>
  <rrc rId="75" sId="1" ref="A1:XFD1" action="deleteRow">
    <undo index="0" exp="area" ref3D="1" dr="$A$1:$L$49" dn="Z_E379F379_F9C6_4D1E_B70E_5A072C5DE947_.wvu.PrintArea" sId="1"/>
    <undo index="0" exp="area" ref3D="1" dr="$A$9:$XFD$10" dn="Z_DE4DCB25_AC87_4D66_B6D3_9EEA95521BD9_.wvu.PrintTitles" sId="1"/>
    <undo index="0" exp="area" ref3D="1" dr="$A$1:$J$48" dn="Z_DE4DCB25_AC87_4D66_B6D3_9EEA95521BD9_.wvu.PrintArea" sId="1"/>
    <undo index="0" exp="area" ref3D="1" dr="$A$9:$XFD$10" dn="Z_CD209D3A_4E6A_4E5F_A583_CDCA6DE5B823_.wvu.PrintTitles" sId="1"/>
    <undo index="0" exp="area" ref3D="1" dr="$A$1:$M$49" dn="Z_BE8EC065_5C38_42C7_ADC8_B065896A8878_.wvu.PrintArea" sId="1"/>
    <undo index="0" exp="area" ref3D="1" dr="$A$1:$M$53" dn="Z_B98D3629_D98D_4846_B252_82873753142A_.wvu.PrintArea" sId="1"/>
    <undo index="0" exp="area" ref3D="1" dr="$A$1:$L$50" dn="Z_B78F36EF_63A0_4B89_8873_E24A5004F567_.wvu.PrintArea" sId="1"/>
    <undo index="0" exp="area" ref3D="1" dr="$A$1:$L$53" dn="Z_ADC4D2E4_6742_4893_B8AD_8C91AE46A66B_.wvu.PrintArea" sId="1"/>
    <undo index="0" exp="area" ref3D="1" dr="$A$9:$XFD$10" dn="Z_AB3EDB28_6B13_460F_A9FE_DBEAED627A09_.wvu.PrintTitles" sId="1"/>
    <undo index="0" exp="area" ref3D="1" dr="$A$1:$M$53" dn="Z_A745643F_D1E0_48E0_8F50_AB8E28F37E8F_.wvu.PrintArea" sId="1"/>
    <undo index="0" exp="area" ref3D="1" dr="$A$1:$N$48" dn="Z_A4EA716F_6D74_47BD_B999_F239E1DBAF92_.wvu.PrintArea" sId="1"/>
    <undo index="0" exp="area" ref3D="1" dr="$A$1:$N$48" dn="Z_AB3EDB28_6B13_460F_A9FE_DBEAED627A09_.wvu.PrintArea" sId="1"/>
    <undo index="0" exp="area" ref3D="1" dr="$A$9:$XFD$10" dn="Z_A4EA716F_6D74_47BD_B999_F239E1DBAF92_.wvu.PrintTitles" sId="1"/>
    <undo index="0" exp="area" ref3D="1" dr="$A$1:$J$48" dn="Z_CD209D3A_4E6A_4E5F_A583_CDCA6DE5B823_.wvu.PrintArea" sId="1"/>
    <undo index="0" exp="area" ref3D="1" dr="$A$9:$XFD$10" dn="Z_B78F36EF_63A0_4B89_8873_E24A5004F567_.wvu.PrintTitles" sId="1"/>
    <undo index="0" exp="area" ref3D="1" dr="$A$9:$XFD$10" dn="Z_60102900_E3F1_4329_AC30_2A63305E6794_.wvu.PrintTitles" sId="1"/>
    <undo index="0" exp="area" ref3D="1" dr="$A$1:$M$53" dn="Z_60102900_E3F1_4329_AC30_2A63305E6794_.wvu.PrintArea" sId="1"/>
    <undo index="0" exp="area" ref3D="1" dr="$H$1:$I$1048576" dn="Z_60102900_E3F1_4329_AC30_2A63305E6794_.wvu.Cols" sId="1"/>
    <undo index="0" exp="area" ref3D="1" dr="$A$1:$J$48" dn="Z_576918AB_5083_4613_8CD7_9D3633655F6F_.wvu.PrintArea" sId="1"/>
    <undo index="0" exp="area" ref3D="1" dr="$A$1:$L$49" dn="Z_532B5F43_AB51_488B_AAFB_A8CBD88B63BC_.wvu.PrintArea" sId="1"/>
    <undo index="0" exp="area" ref3D="1" dr="$A$9:$XFD$10" dn="Z_576918AB_5083_4613_8CD7_9D3633655F6F_.wvu.PrintTitles" sId="1"/>
    <undo index="0" exp="area" ref3D="1" dr="$A$9:$XFD$10" dn="Z_50EAB5D8_E157_43B2_BA39_4C41746FD6A6_.wvu.PrintTitles" sId="1"/>
    <undo index="0" exp="area" ref3D="1" dr="$A$1:$N$48" dn="Z_50EAB5D8_E157_43B2_BA39_4C41746FD6A6_.wvu.PrintArea" sId="1"/>
    <undo index="0" exp="area" ref3D="1" dr="$A$9:$XFD$10" dn="Z_2430C539_AC3B_42B5_AB2B_7569E7DC79B9_.wvu.PrintTitles" sId="1"/>
    <undo index="0" exp="area" ref3D="1" dr="$A$1:$L$48" dn="Z_2430C539_AC3B_42B5_AB2B_7569E7DC79B9_.wvu.PrintArea" sId="1"/>
    <undo index="0" exp="area" ref3D="1" dr="$A$9:$XFD$10" dn="Z_1FFD0719_1599_4775_A030_2CFDA6530D64_.wvu.PrintTitles" sId="1"/>
    <undo index="0" exp="area" ref3D="1" dr="$A$1:$J$48" dn="Z_1FFD0719_1599_4775_A030_2CFDA6530D64_.wvu.PrintArea" sId="1"/>
    <undo index="0" exp="area" ref3D="1" dr="$A$1:$L$49" dn="Z_1E26D208_F040_4D33_B95D_1DCB22A8EC4E_.wvu.PrintArea" sId="1"/>
    <undo index="0" exp="area" ref3D="1" dr="$A$1:$L$48" dn="Z_01819407_0A74_4173_A481_566DF8ED0395_.wvu.PrintArea" sId="1"/>
    <undo index="0" exp="area" ref3D="1" dr="$A$9:$XFD$10" dn="Z_01819407_0A74_4173_A481_566DF8ED0395_.wvu.PrintTitles" sId="1"/>
    <rfmt sheetId="1" xfDxf="1" sqref="A1:XFD1" start="0" length="0">
      <dxf>
        <font>
          <sz val="14"/>
          <name val="Times New Roman"/>
          <scheme val="none"/>
        </font>
        <fill>
          <patternFill patternType="solid">
            <bgColor theme="0"/>
          </patternFill>
        </fill>
        <alignment wrapText="1" readingOrder="0"/>
      </dxf>
    </rfmt>
    <rfmt sheetId="1" sqref="A1" start="0" length="0">
      <dxf>
        <alignment horizontal="center" readingOrder="0"/>
      </dxf>
    </rfmt>
    <rfmt sheetId="1" sqref="B1" start="0" length="0">
      <dxf>
        <numFmt numFmtId="30" formatCode="@"/>
        <alignment horizontal="justify" readingOrder="0"/>
      </dxf>
    </rfmt>
    <rfmt sheetId="1" sqref="C1" start="0" length="0">
      <dxf>
        <alignment horizontal="center" readingOrder="0"/>
      </dxf>
    </rfmt>
    <rfmt sheetId="1" sqref="D1" start="0" length="0">
      <dxf>
        <alignment horizontal="center" readingOrder="0"/>
      </dxf>
    </rfmt>
    <rfmt sheetId="1" sqref="E1" start="0" length="0">
      <dxf>
        <alignment horizontal="center" readingOrder="0"/>
      </dxf>
    </rfmt>
    <rfmt sheetId="1" sqref="F1" start="0" length="0">
      <dxf>
        <alignment horizontal="justify" readingOrder="0"/>
      </dxf>
    </rfmt>
    <rfmt sheetId="1" sqref="G1" start="0" length="0">
      <dxf>
        <font>
          <sz val="20"/>
          <name val="Times New Roman"/>
          <scheme val="none"/>
        </font>
        <alignment horizontal="center" readingOrder="0"/>
      </dxf>
    </rfmt>
    <rfmt sheetId="1" sqref="H1" start="0" length="0">
      <dxf>
        <font>
          <sz val="20"/>
          <name val="Times New Roman"/>
          <scheme val="none"/>
        </font>
        <alignment horizontal="center" readingOrder="0"/>
      </dxf>
    </rfmt>
    <rfmt sheetId="1" sqref="I1" start="0" length="0">
      <dxf>
        <font>
          <sz val="20"/>
          <name val="Times New Roman"/>
          <scheme val="none"/>
        </font>
        <alignment horizontal="center" readingOrder="0"/>
      </dxf>
    </rfmt>
    <rfmt sheetId="1" sqref="J1" start="0" length="0">
      <dxf>
        <alignment horizontal="left" readingOrder="0"/>
      </dxf>
    </rfmt>
    <rfmt sheetId="1" sqref="K1" start="0" length="0">
      <dxf>
        <alignment horizontal="left" readingOrder="0"/>
      </dxf>
    </rfmt>
    <rcc rId="0" sId="1" dxf="1">
      <nc r="L1" t="inlineStr">
        <is>
          <t>муниципального района (городского округа) Ханты-</t>
        </is>
      </nc>
      <ndxf>
        <alignment horizontal="left" readingOrder="0"/>
      </ndxf>
    </rcc>
    <rfmt sheetId="1" sqref="M1" start="0" length="0">
      <dxf>
        <font>
          <sz val="11"/>
          <color theme="1"/>
          <name val="Calibri"/>
          <scheme val="minor"/>
        </font>
        <alignment horizontal="left" readingOrder="0"/>
      </dxf>
    </rfmt>
  </rrc>
  <rrc rId="76" sId="1" ref="A1:XFD1" action="deleteRow">
    <undo index="0" exp="area" ref3D="1" dr="$A$1:$L$48" dn="Z_E379F379_F9C6_4D1E_B70E_5A072C5DE947_.wvu.PrintArea" sId="1"/>
    <undo index="0" exp="area" ref3D="1" dr="$A$8:$XFD$9" dn="Z_DE4DCB25_AC87_4D66_B6D3_9EEA95521BD9_.wvu.PrintTitles" sId="1"/>
    <undo index="0" exp="area" ref3D="1" dr="$A$1:$J$47" dn="Z_DE4DCB25_AC87_4D66_B6D3_9EEA95521BD9_.wvu.PrintArea" sId="1"/>
    <undo index="0" exp="area" ref3D="1" dr="$A$8:$XFD$9" dn="Z_CD209D3A_4E6A_4E5F_A583_CDCA6DE5B823_.wvu.PrintTitles" sId="1"/>
    <undo index="0" exp="area" ref3D="1" dr="$A$1:$M$48" dn="Z_BE8EC065_5C38_42C7_ADC8_B065896A8878_.wvu.PrintArea" sId="1"/>
    <undo index="0" exp="area" ref3D="1" dr="$A$1:$M$52" dn="Z_B98D3629_D98D_4846_B252_82873753142A_.wvu.PrintArea" sId="1"/>
    <undo index="0" exp="area" ref3D="1" dr="$A$1:$L$49" dn="Z_B78F36EF_63A0_4B89_8873_E24A5004F567_.wvu.PrintArea" sId="1"/>
    <undo index="0" exp="area" ref3D="1" dr="$A$1:$L$52" dn="Z_ADC4D2E4_6742_4893_B8AD_8C91AE46A66B_.wvu.PrintArea" sId="1"/>
    <undo index="0" exp="area" ref3D="1" dr="$A$8:$XFD$9" dn="Z_AB3EDB28_6B13_460F_A9FE_DBEAED627A09_.wvu.PrintTitles" sId="1"/>
    <undo index="0" exp="area" ref3D="1" dr="$A$1:$M$52" dn="Z_A745643F_D1E0_48E0_8F50_AB8E28F37E8F_.wvu.PrintArea" sId="1"/>
    <undo index="0" exp="area" ref3D="1" dr="$A$1:$N$47" dn="Z_A4EA716F_6D74_47BD_B999_F239E1DBAF92_.wvu.PrintArea" sId="1"/>
    <undo index="0" exp="area" ref3D="1" dr="$A$1:$N$47" dn="Z_AB3EDB28_6B13_460F_A9FE_DBEAED627A09_.wvu.PrintArea" sId="1"/>
    <undo index="0" exp="area" ref3D="1" dr="$A$8:$XFD$9" dn="Z_A4EA716F_6D74_47BD_B999_F239E1DBAF92_.wvu.PrintTitles" sId="1"/>
    <undo index="0" exp="area" ref3D="1" dr="$A$1:$J$47" dn="Z_CD209D3A_4E6A_4E5F_A583_CDCA6DE5B823_.wvu.PrintArea" sId="1"/>
    <undo index="0" exp="area" ref3D="1" dr="$A$8:$XFD$9" dn="Z_B78F36EF_63A0_4B89_8873_E24A5004F567_.wvu.PrintTitles" sId="1"/>
    <undo index="0" exp="area" ref3D="1" dr="$A$8:$XFD$9" dn="Z_60102900_E3F1_4329_AC30_2A63305E6794_.wvu.PrintTitles" sId="1"/>
    <undo index="0" exp="area" ref3D="1" dr="$A$1:$M$52" dn="Z_60102900_E3F1_4329_AC30_2A63305E6794_.wvu.PrintArea" sId="1"/>
    <undo index="0" exp="area" ref3D="1" dr="$H$1:$I$1048576" dn="Z_60102900_E3F1_4329_AC30_2A63305E6794_.wvu.Cols" sId="1"/>
    <undo index="0" exp="area" ref3D="1" dr="$A$1:$J$47" dn="Z_576918AB_5083_4613_8CD7_9D3633655F6F_.wvu.PrintArea" sId="1"/>
    <undo index="0" exp="area" ref3D="1" dr="$A$1:$L$48" dn="Z_532B5F43_AB51_488B_AAFB_A8CBD88B63BC_.wvu.PrintArea" sId="1"/>
    <undo index="0" exp="area" ref3D="1" dr="$A$8:$XFD$9" dn="Z_576918AB_5083_4613_8CD7_9D3633655F6F_.wvu.PrintTitles" sId="1"/>
    <undo index="0" exp="area" ref3D="1" dr="$A$8:$XFD$9" dn="Z_50EAB5D8_E157_43B2_BA39_4C41746FD6A6_.wvu.PrintTitles" sId="1"/>
    <undo index="0" exp="area" ref3D="1" dr="$A$1:$N$47" dn="Z_50EAB5D8_E157_43B2_BA39_4C41746FD6A6_.wvu.PrintArea" sId="1"/>
    <undo index="0" exp="area" ref3D="1" dr="$A$8:$XFD$9" dn="Z_2430C539_AC3B_42B5_AB2B_7569E7DC79B9_.wvu.PrintTitles" sId="1"/>
    <undo index="0" exp="area" ref3D="1" dr="$A$1:$L$47" dn="Z_2430C539_AC3B_42B5_AB2B_7569E7DC79B9_.wvu.PrintArea" sId="1"/>
    <undo index="0" exp="area" ref3D="1" dr="$A$8:$XFD$9" dn="Z_1FFD0719_1599_4775_A030_2CFDA6530D64_.wvu.PrintTitles" sId="1"/>
    <undo index="0" exp="area" ref3D="1" dr="$A$1:$J$47" dn="Z_1FFD0719_1599_4775_A030_2CFDA6530D64_.wvu.PrintArea" sId="1"/>
    <undo index="0" exp="area" ref3D="1" dr="$A$1:$L$48" dn="Z_1E26D208_F040_4D33_B95D_1DCB22A8EC4E_.wvu.PrintArea" sId="1"/>
    <undo index="0" exp="area" ref3D="1" dr="$A$1:$L$47" dn="Z_01819407_0A74_4173_A481_566DF8ED0395_.wvu.PrintArea" sId="1"/>
    <undo index="0" exp="area" ref3D="1" dr="$A$8:$XFD$9" dn="Z_01819407_0A74_4173_A481_566DF8ED0395_.wvu.PrintTitles" sId="1"/>
    <rfmt sheetId="1" xfDxf="1" sqref="A1:XFD1" start="0" length="0">
      <dxf>
        <font>
          <sz val="14"/>
          <name val="Times New Roman"/>
          <scheme val="none"/>
        </font>
        <fill>
          <patternFill patternType="solid">
            <bgColor theme="0"/>
          </patternFill>
        </fill>
        <alignment wrapText="1" readingOrder="0"/>
      </dxf>
    </rfmt>
    <rfmt sheetId="1" sqref="A1" start="0" length="0">
      <dxf>
        <alignment horizontal="center" readingOrder="0"/>
      </dxf>
    </rfmt>
    <rfmt sheetId="1" sqref="B1" start="0" length="0">
      <dxf>
        <numFmt numFmtId="30" formatCode="@"/>
        <alignment horizontal="justify" readingOrder="0"/>
      </dxf>
    </rfmt>
    <rfmt sheetId="1" sqref="C1" start="0" length="0">
      <dxf>
        <alignment horizontal="center" readingOrder="0"/>
      </dxf>
    </rfmt>
    <rfmt sheetId="1" sqref="D1" start="0" length="0">
      <dxf>
        <alignment horizontal="center" readingOrder="0"/>
      </dxf>
    </rfmt>
    <rfmt sheetId="1" sqref="E1" start="0" length="0">
      <dxf>
        <alignment horizontal="center" readingOrder="0"/>
      </dxf>
    </rfmt>
    <rfmt sheetId="1" sqref="F1" start="0" length="0">
      <dxf>
        <alignment horizontal="justify" readingOrder="0"/>
      </dxf>
    </rfmt>
    <rfmt sheetId="1" sqref="G1" start="0" length="0">
      <dxf>
        <font>
          <sz val="20"/>
          <name val="Times New Roman"/>
          <scheme val="none"/>
        </font>
        <alignment horizontal="center" readingOrder="0"/>
      </dxf>
    </rfmt>
    <rfmt sheetId="1" sqref="H1" start="0" length="0">
      <dxf>
        <font>
          <sz val="20"/>
          <name val="Times New Roman"/>
          <scheme val="none"/>
        </font>
        <alignment horizontal="center" readingOrder="0"/>
      </dxf>
    </rfmt>
    <rfmt sheetId="1" sqref="I1" start="0" length="0">
      <dxf>
        <font>
          <sz val="20"/>
          <name val="Times New Roman"/>
          <scheme val="none"/>
        </font>
        <alignment horizontal="center" readingOrder="0"/>
      </dxf>
    </rfmt>
    <rfmt sheetId="1" sqref="J1" start="0" length="0">
      <dxf>
        <alignment horizontal="left" readingOrder="0"/>
      </dxf>
    </rfmt>
    <rfmt sheetId="1" sqref="K1" start="0" length="0">
      <dxf>
        <alignment horizontal="left" readingOrder="0"/>
      </dxf>
    </rfmt>
    <rcc rId="0" sId="1" dxf="1">
      <nc r="L1" t="inlineStr">
        <is>
          <t>Мансийского автономного округа – Югры в 2022 году</t>
        </is>
      </nc>
      <ndxf>
        <alignment horizontal="left" readingOrder="0"/>
      </ndxf>
    </rcc>
    <rfmt sheetId="1" sqref="M1" start="0" length="0">
      <dxf>
        <font>
          <sz val="11"/>
          <color theme="1"/>
          <name val="Calibri"/>
          <scheme val="minor"/>
        </font>
        <alignment horizontal="left" readingOrder="0"/>
      </dxf>
    </rfmt>
  </rrc>
  <rdn rId="0" localSheetId="1" customView="1" name="Z_1F2470A9_C247_4E2B_BC82_515A1D9675AD_.wvu.PrintArea" hidden="1" oldHidden="1">
    <formula>'последний вариант'!$A$1:$M$57</formula>
  </rdn>
  <rcv guid="{1F2470A9-C247-4E2B-BC82-515A1D9675AD}"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numFmtId="4">
    <oc r="K35">
      <v>0</v>
    </oc>
    <nc r="K35">
      <v>9666.4</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numFmtId="4">
    <oc r="K41">
      <v>37.700000000000003</v>
    </oc>
    <nc r="K41">
      <v>42.8</v>
    </nc>
  </rcc>
  <rcc rId="13" sId="1">
    <oc r="M41" t="inlineStr">
      <is>
        <t xml:space="preserve">В отчетном периоде поступили средства в размере 37,7 тыс.руб. по договорам, заключенным ранее на оказание услуг по осуществлению строительного контроля (по факту выполненных работ). </t>
      </is>
    </oc>
    <nc r="M41" t="inlineStr">
      <is>
        <t xml:space="preserve">В отчетном периоде поступили средства в размере 42,8 тыс.руб. по договорам, заключенным ранее на оказание услуг по осуществлению строительного контроля (по факту выполненных работ). </t>
      </is>
    </nc>
  </rcc>
  <rfmt sheetId="1" sqref="K41:M41">
    <dxf>
      <fill>
        <patternFill>
          <bgColor theme="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26:M26">
    <dxf>
      <fill>
        <patternFill patternType="none">
          <bgColor auto="1"/>
        </patternFill>
      </fill>
    </dxf>
  </rfmt>
  <rcc rId="14" sId="1">
    <oc r="M27" t="inlineStr">
      <is>
        <t>В текущем периоде продолжалась работа по выявлению и снижению неформальной занятости населения в городе Сургуте.  Проведено 3 заседания рабочей группы по снижению неформальной занятости и ликвидации задолженности по заработной плате  с участием представителей контрольно-надзорных органов, а также работодателей с признаками теневой занятости (всего 11 организаций). По итогам рабочей группы направлены письма в адрес работодателей о недопустимости нарушений законодательства Российской Федерации.</t>
      </is>
    </oc>
    <nc r="M27" t="inlineStr">
      <is>
        <r>
          <t>В текущем периоде продолжалась работа по выявлению и снижению неформальной занятости населения в городе Сургуте.  Проведено 3 заседания рабочей группы по снижению неформальной занятости и ликвидации задолженности по заработной плате  с участием представителей контрольно-надзорных органов, а также работодателей с признаками теневой занятости</t>
        </r>
        <r>
          <rPr>
            <sz val="14"/>
            <color rgb="FFFF0000"/>
            <rFont val="Times New Roman"/>
            <family val="1"/>
            <charset val="204"/>
          </rPr>
          <t xml:space="preserve"> (всего 11 организаций).</t>
        </r>
        <r>
          <rPr>
            <sz val="14"/>
            <color theme="1"/>
            <rFont val="Times New Roman"/>
            <family val="1"/>
            <charset val="204"/>
          </rPr>
          <t xml:space="preserve"> По итогам рабочей группы направлены письма в адрес работодателей о недопустимости нарушений законодательства Российской Федерации.</t>
        </r>
      </is>
    </nc>
  </rcc>
  <rcc rId="15" sId="1">
    <oc r="M25" t="inlineStr">
      <is>
        <t>В отчетном периоде информационные материалы ("Предоставление сведений из ЕГРЮЛ/ЕГРИП", Декларационная кампания 2022", "Личный кабинет налогоплательщика для физических лиц", "Ответственность за неуплату налогов", "Как подать декларацию 3-НДФЛ через личный кабинет налогоплательщика на сайте ФНС России " и др.), направленные  инспекцией ФНС России по г. Сургуту ХМАО - Югры  в рамках проводимых информационных кампаний:
 - размещены на официальном портале Администрации города в разделе "Налоговая сообщает", на странице департамента финансов в разделе "Новости";
 - доведены до сведения сотрудников Администрации города и сотрудников муниципальных организаций города.</t>
      </is>
    </oc>
    <nc r="M25" t="inlineStr">
      <is>
        <t>В отчетном периоде информационные материалы ("Предоставление сведений из ЕГРЮЛ/ЕГРИП", Декларационная кампания 2022", "Личный кабинет налогоплательщика для физических лиц", "Ответственность за неуплату налогов", "Как подать декларацию 3-НДФЛ через личный кабинет налогоплательщика на сайте ФНС России " ), направленные  инспекцией ФНС России по г. Сургуту ХМАО - Югры  в рамках проводимых информационных кампаний:
 - размещены на официальном портале Администрации города в разделе "Налоговая сообщает", на странице департамента финансов в разделе "Новости";
 - доведены до сведения сотрудников Администрации города и сотрудников муниципальных организаций города.</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oc r="M25" t="inlineStr">
      <is>
        <t>В отчетном периоде информационные материалы ("Предоставление сведений из ЕГРЮЛ/ЕГРИП", Декларационная кампания 2022", "Личный кабинет налогоплательщика для физических лиц", "Ответственность за неуплату налогов", "Как подать декларацию 3-НДФЛ через личный кабинет налогоплательщика на сайте ФНС России " ), направленные  инспекцией ФНС России по г. Сургуту ХМАО - Югры  в рамках проводимых информационных кампаний:
 - размещены на официальном портале Администрации города в разделе "Налоговая сообщает", на странице департамента финансов в разделе "Новости";
 - доведены до сведения сотрудников Администрации города и сотрудников муниципальных организаций города.</t>
      </is>
    </oc>
    <nc r="M25" t="inlineStr">
      <is>
        <t>В отчетном периоде информационные материалы ("Предоставление сведений из ЕГРЮЛ/ЕГРИП", Декларационная кампания 2022", "Личный кабинет налогоплательщика для физических лиц", "Ответственность за неуплату налогов", "Как подать декларацию 3-НДФЛ через личный кабинет налогоплательщика на сайте ФНС России ", "О преимуществах ЕНС", "О необходимости уплаты имущественных налогов не позднее 01.12.2022", направленные  инспекцией ФНС России по г. Сургуту ХМАО - Югры  в рамках проводимых информационных кампаний:
 - размещены на официальном портале Администрации города в разделе "Налоговая сообщает", на странице департамента финансов в разделе "Новости", а также на страницах структурных подразделений Администрации города в разделах "Новости предпринимательства";
 - доведены до сведения сотрудников Администрации города и сотрудников муниципальных организаций города, предпринимателей.</t>
      </is>
    </nc>
  </rcc>
  <rfmt sheetId="1" sqref="K25:M25">
    <dxf>
      <fill>
        <patternFill patternType="none">
          <bgColor auto="1"/>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1">
    <oc r="M27" t="inlineStr">
      <is>
        <r>
          <t>В текущем периоде продолжалась работа по выявлению и снижению неформальной занятости населения в городе Сургуте.  Проведено 3 заседания рабочей группы по снижению неформальной занятости и ликвидации задолженности по заработной плате  с участием представителей контрольно-надзорных органов, а также работодателей с признаками теневой занятости</t>
        </r>
        <r>
          <rPr>
            <sz val="14"/>
            <color rgb="FFFF0000"/>
            <rFont val="Times New Roman"/>
            <family val="1"/>
            <charset val="204"/>
          </rPr>
          <t xml:space="preserve"> (всего 11 организаций).</t>
        </r>
        <r>
          <rPr>
            <sz val="14"/>
            <color theme="1"/>
            <rFont val="Times New Roman"/>
            <family val="1"/>
            <charset val="204"/>
          </rPr>
          <t xml:space="preserve"> По итогам рабочей группы направлены письма в адрес работодателей о недопустимости нарушений законодательства Российской Федерации.</t>
        </r>
      </is>
    </oc>
    <nc r="M27" t="inlineStr">
      <is>
        <r>
          <t>В текущем периоде продолжалась работа по выявлению и снижению неформальной занятости населения в городе Сургуте.  Проведено 3 заседания рабочей группы по снижению неформальной занятости и ликвидации задолженности по заработной плате  с участием представителей контрольно-надзорных органов, а также работодателей с признаками теневой занятости</t>
        </r>
        <r>
          <rPr>
            <sz val="14"/>
            <rFont val="Times New Roman"/>
            <family val="1"/>
            <charset val="204"/>
          </rPr>
          <t xml:space="preserve"> (всего 13 организаций).</t>
        </r>
        <r>
          <rPr>
            <sz val="14"/>
            <color theme="1"/>
            <rFont val="Times New Roman"/>
            <family val="1"/>
            <charset val="204"/>
          </rPr>
          <t xml:space="preserve"> По итогам рабочей группы направлены письма в адрес работодателей о недопустимости нарушений законодательства Российской Федерации.</t>
        </r>
      </is>
    </nc>
  </rcc>
  <rfmt sheetId="1" sqref="K30:L30">
    <dxf>
      <fill>
        <patternFill patternType="none">
          <bgColor auto="1"/>
        </patternFill>
      </fill>
    </dxf>
  </rfmt>
  <rfmt sheetId="1" sqref="K29:L29">
    <dxf>
      <fill>
        <patternFill patternType="none">
          <bgColor auto="1"/>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tabSelected="1" view="pageBreakPreview" topLeftCell="G1" zoomScale="75" zoomScaleNormal="75" zoomScaleSheetLayoutView="75" workbookViewId="0">
      <selection activeCell="I10" sqref="I10"/>
    </sheetView>
  </sheetViews>
  <sheetFormatPr defaultRowHeight="18.75" x14ac:dyDescent="0.3"/>
  <cols>
    <col min="1" max="1" width="14.42578125" style="5" bestFit="1" customWidth="1"/>
    <col min="2" max="2" width="53.7109375" style="11" customWidth="1"/>
    <col min="3" max="3" width="25.85546875" style="59" customWidth="1"/>
    <col min="4" max="4" width="21.85546875" style="59" customWidth="1"/>
    <col min="5" max="5" width="40.28515625" style="59" customWidth="1"/>
    <col min="6" max="6" width="52.5703125" style="4" customWidth="1"/>
    <col min="7" max="7" width="18.7109375" style="5" customWidth="1"/>
    <col min="8" max="8" width="17.85546875" style="5" customWidth="1"/>
    <col min="9" max="9" width="16.140625" style="5" customWidth="1"/>
    <col min="10" max="10" width="17" style="5" customWidth="1"/>
    <col min="11" max="11" width="18.140625" style="5" customWidth="1"/>
    <col min="12" max="12" width="16.140625" style="5" customWidth="1"/>
    <col min="13" max="13" width="75.28515625" style="5" customWidth="1"/>
    <col min="14" max="14" width="32.7109375" style="3" customWidth="1"/>
    <col min="15" max="27" width="9.140625" style="3"/>
    <col min="28" max="16384" width="9.140625" style="1"/>
  </cols>
  <sheetData>
    <row r="1" spans="1:27" s="3" customFormat="1" ht="22.5" customHeight="1" x14ac:dyDescent="0.3">
      <c r="A1" s="5"/>
      <c r="B1" s="10"/>
      <c r="C1" s="59"/>
      <c r="D1" s="59"/>
      <c r="E1" s="59"/>
      <c r="F1" s="4"/>
      <c r="G1" s="58"/>
      <c r="H1" s="58"/>
      <c r="I1" s="58"/>
      <c r="J1" s="19"/>
      <c r="K1" s="19"/>
      <c r="L1" s="19"/>
      <c r="M1" s="19"/>
    </row>
    <row r="2" spans="1:27" s="3" customFormat="1" ht="57" customHeight="1" x14ac:dyDescent="0.3">
      <c r="A2" s="135" t="s">
        <v>165</v>
      </c>
      <c r="B2" s="135"/>
      <c r="C2" s="135"/>
      <c r="D2" s="135"/>
      <c r="E2" s="135"/>
      <c r="F2" s="135"/>
      <c r="G2" s="135"/>
      <c r="H2" s="135"/>
      <c r="I2" s="135"/>
      <c r="J2" s="135"/>
      <c r="K2" s="135"/>
      <c r="L2" s="135"/>
      <c r="M2" s="135"/>
    </row>
    <row r="3" spans="1:27" s="3" customFormat="1" ht="19.5" customHeight="1" x14ac:dyDescent="0.3">
      <c r="A3" s="113" t="s">
        <v>155</v>
      </c>
      <c r="B3" s="114"/>
      <c r="C3" s="114"/>
      <c r="D3" s="114"/>
      <c r="E3" s="114"/>
      <c r="F3" s="114"/>
      <c r="G3" s="114"/>
      <c r="H3" s="114"/>
      <c r="I3" s="114"/>
      <c r="J3" s="114"/>
      <c r="K3" s="114"/>
      <c r="L3" s="114"/>
      <c r="M3" s="114"/>
      <c r="N3" s="73"/>
      <c r="O3" s="73"/>
      <c r="P3" s="73"/>
      <c r="Q3" s="73"/>
    </row>
    <row r="4" spans="1:27" s="3" customFormat="1" ht="19.5" customHeight="1" x14ac:dyDescent="0.3">
      <c r="A4" s="113" t="s">
        <v>152</v>
      </c>
      <c r="B4" s="114"/>
      <c r="C4" s="114"/>
      <c r="D4" s="114"/>
      <c r="E4" s="114"/>
      <c r="F4" s="114"/>
      <c r="G4" s="114"/>
      <c r="H4" s="114"/>
      <c r="I4" s="114"/>
      <c r="J4" s="114"/>
      <c r="K4" s="114"/>
      <c r="L4" s="114"/>
      <c r="M4" s="114"/>
      <c r="N4" s="73"/>
      <c r="O4" s="73"/>
      <c r="P4" s="73"/>
      <c r="Q4" s="73"/>
    </row>
    <row r="5" spans="1:27" s="3" customFormat="1" ht="19.5" customHeight="1" x14ac:dyDescent="0.3">
      <c r="A5" s="113" t="s">
        <v>153</v>
      </c>
      <c r="B5" s="114"/>
      <c r="C5" s="114"/>
      <c r="D5" s="114"/>
      <c r="E5" s="114"/>
      <c r="F5" s="114"/>
      <c r="G5" s="114"/>
      <c r="H5" s="114"/>
      <c r="I5" s="114"/>
      <c r="J5" s="114"/>
      <c r="K5" s="114"/>
      <c r="L5" s="114"/>
      <c r="M5" s="114"/>
      <c r="N5" s="73"/>
      <c r="O5" s="73"/>
      <c r="P5" s="73"/>
      <c r="Q5" s="73"/>
    </row>
    <row r="6" spans="1:27" s="3" customFormat="1" ht="19.5" customHeight="1" x14ac:dyDescent="0.3">
      <c r="A6" s="120" t="s">
        <v>154</v>
      </c>
      <c r="B6" s="121"/>
      <c r="C6" s="121"/>
      <c r="D6" s="121"/>
      <c r="E6" s="121"/>
      <c r="F6" s="121"/>
      <c r="G6" s="121"/>
      <c r="H6" s="121"/>
      <c r="I6" s="121"/>
      <c r="J6" s="121"/>
      <c r="K6" s="121"/>
      <c r="L6" s="121"/>
      <c r="M6" s="121"/>
    </row>
    <row r="7" spans="1:27" s="5" customFormat="1" ht="166.5" customHeight="1" x14ac:dyDescent="0.25">
      <c r="A7" s="115" t="s">
        <v>11</v>
      </c>
      <c r="B7" s="116" t="s">
        <v>0</v>
      </c>
      <c r="C7" s="115" t="s">
        <v>5</v>
      </c>
      <c r="D7" s="115" t="s">
        <v>16</v>
      </c>
      <c r="E7" s="115" t="s">
        <v>1</v>
      </c>
      <c r="F7" s="115" t="s">
        <v>9</v>
      </c>
      <c r="G7" s="117" t="s">
        <v>10</v>
      </c>
      <c r="H7" s="118"/>
      <c r="I7" s="119"/>
      <c r="J7" s="52" t="s">
        <v>23</v>
      </c>
      <c r="K7" s="52" t="s">
        <v>149</v>
      </c>
      <c r="L7" s="52" t="s">
        <v>150</v>
      </c>
      <c r="M7" s="52" t="s">
        <v>151</v>
      </c>
    </row>
    <row r="8" spans="1:27" s="5" customFormat="1" ht="34.5" customHeight="1" x14ac:dyDescent="0.25">
      <c r="A8" s="115"/>
      <c r="B8" s="116"/>
      <c r="C8" s="115"/>
      <c r="D8" s="115"/>
      <c r="E8" s="115"/>
      <c r="F8" s="115"/>
      <c r="G8" s="52" t="s">
        <v>69</v>
      </c>
      <c r="H8" s="52" t="s">
        <v>82</v>
      </c>
      <c r="I8" s="52" t="s">
        <v>88</v>
      </c>
      <c r="J8" s="52" t="s">
        <v>69</v>
      </c>
      <c r="K8" s="52" t="s">
        <v>69</v>
      </c>
      <c r="L8" s="52" t="s">
        <v>69</v>
      </c>
      <c r="M8" s="52"/>
    </row>
    <row r="9" spans="1:27" s="3" customFormat="1" ht="23.25" customHeight="1" x14ac:dyDescent="0.3">
      <c r="A9" s="124" t="s">
        <v>86</v>
      </c>
      <c r="B9" s="124"/>
      <c r="C9" s="124"/>
      <c r="D9" s="124"/>
      <c r="E9" s="124"/>
      <c r="F9" s="124"/>
      <c r="G9" s="124"/>
      <c r="H9" s="124"/>
      <c r="I9" s="124"/>
      <c r="J9" s="124"/>
      <c r="K9" s="12"/>
      <c r="L9" s="44"/>
      <c r="M9" s="44"/>
    </row>
    <row r="10" spans="1:27" s="6" customFormat="1" ht="24" customHeight="1" x14ac:dyDescent="0.3">
      <c r="A10" s="124" t="s">
        <v>18</v>
      </c>
      <c r="B10" s="124"/>
      <c r="C10" s="124"/>
      <c r="D10" s="124"/>
      <c r="E10" s="124"/>
      <c r="F10" s="124"/>
      <c r="G10" s="124"/>
      <c r="H10" s="18"/>
      <c r="I10" s="18"/>
      <c r="J10" s="16">
        <f>J11+J27+J29+J31+J32+J33+J34+J35+J30</f>
        <v>221570.20000000004</v>
      </c>
      <c r="K10" s="16">
        <f>K11+K27+K29+K31+K32+K33+K34+K35+K30</f>
        <v>141871.11999999997</v>
      </c>
      <c r="L10" s="16"/>
      <c r="M10" s="45"/>
    </row>
    <row r="11" spans="1:27" s="8" customFormat="1" ht="352.5" customHeight="1" x14ac:dyDescent="0.25">
      <c r="A11" s="56" t="s">
        <v>39</v>
      </c>
      <c r="B11" s="62" t="s">
        <v>48</v>
      </c>
      <c r="C11" s="60" t="s">
        <v>37</v>
      </c>
      <c r="D11" s="60" t="s">
        <v>33</v>
      </c>
      <c r="E11" s="74" t="s">
        <v>89</v>
      </c>
      <c r="F11" s="74" t="s">
        <v>13</v>
      </c>
      <c r="G11" s="75" t="s">
        <v>34</v>
      </c>
      <c r="H11" s="75" t="s">
        <v>34</v>
      </c>
      <c r="I11" s="75" t="s">
        <v>34</v>
      </c>
      <c r="J11" s="34">
        <v>15000</v>
      </c>
      <c r="K11" s="34">
        <f>7402.7+1720.7+1606+142.5</f>
        <v>10871.9</v>
      </c>
      <c r="L11" s="75">
        <v>3</v>
      </c>
      <c r="M11" s="76" t="s">
        <v>167</v>
      </c>
      <c r="N11" s="5"/>
      <c r="O11" s="5"/>
      <c r="P11" s="5"/>
      <c r="Q11" s="5"/>
      <c r="R11" s="5"/>
      <c r="S11" s="5"/>
      <c r="T11" s="5"/>
      <c r="U11" s="5"/>
      <c r="V11" s="5"/>
      <c r="W11" s="5"/>
      <c r="X11" s="5"/>
      <c r="Y11" s="5"/>
      <c r="Z11" s="5"/>
      <c r="AA11" s="5"/>
    </row>
    <row r="12" spans="1:27" s="8" customFormat="1" ht="126" customHeight="1" x14ac:dyDescent="0.25">
      <c r="A12" s="15" t="s">
        <v>40</v>
      </c>
      <c r="B12" s="17" t="s">
        <v>38</v>
      </c>
      <c r="C12" s="60" t="s">
        <v>37</v>
      </c>
      <c r="D12" s="60" t="s">
        <v>33</v>
      </c>
      <c r="E12" s="77" t="s">
        <v>89</v>
      </c>
      <c r="F12" s="77" t="s">
        <v>13</v>
      </c>
      <c r="G12" s="18" t="s">
        <v>34</v>
      </c>
      <c r="H12" s="18" t="s">
        <v>34</v>
      </c>
      <c r="I12" s="18" t="s">
        <v>34</v>
      </c>
      <c r="J12" s="16" t="s">
        <v>2</v>
      </c>
      <c r="K12" s="16" t="s">
        <v>2</v>
      </c>
      <c r="L12" s="75">
        <v>2</v>
      </c>
      <c r="M12" s="42" t="s">
        <v>166</v>
      </c>
      <c r="N12" s="12"/>
      <c r="O12" s="5"/>
      <c r="P12" s="5"/>
      <c r="Q12" s="5"/>
      <c r="R12" s="5"/>
      <c r="S12" s="5"/>
      <c r="T12" s="5"/>
      <c r="U12" s="5"/>
      <c r="V12" s="5"/>
      <c r="W12" s="5"/>
      <c r="X12" s="5"/>
      <c r="Y12" s="5"/>
      <c r="Z12" s="5"/>
      <c r="AA12" s="5"/>
    </row>
    <row r="13" spans="1:27" s="7" customFormat="1" ht="86.25" customHeight="1" x14ac:dyDescent="0.25">
      <c r="A13" s="131" t="s">
        <v>41</v>
      </c>
      <c r="B13" s="78" t="s">
        <v>131</v>
      </c>
      <c r="C13" s="54"/>
      <c r="D13" s="69"/>
      <c r="E13" s="54"/>
      <c r="F13" s="79"/>
      <c r="G13" s="80"/>
      <c r="H13" s="81"/>
      <c r="I13" s="82"/>
      <c r="J13" s="34"/>
      <c r="K13" s="27"/>
      <c r="L13" s="34"/>
      <c r="M13" s="34"/>
      <c r="N13" s="20"/>
      <c r="O13" s="20"/>
      <c r="P13" s="20"/>
      <c r="Q13" s="20"/>
      <c r="R13" s="20"/>
      <c r="S13" s="20"/>
      <c r="T13" s="20"/>
      <c r="U13" s="20"/>
      <c r="V13" s="20"/>
      <c r="W13" s="20"/>
      <c r="X13" s="20"/>
      <c r="Y13" s="20"/>
      <c r="Z13" s="20"/>
      <c r="AA13" s="20"/>
    </row>
    <row r="14" spans="1:27" s="7" customFormat="1" ht="183" customHeight="1" x14ac:dyDescent="0.25">
      <c r="A14" s="129"/>
      <c r="B14" s="83" t="s">
        <v>132</v>
      </c>
      <c r="C14" s="133" t="s">
        <v>121</v>
      </c>
      <c r="D14" s="70" t="s">
        <v>123</v>
      </c>
      <c r="E14" s="70" t="s">
        <v>128</v>
      </c>
      <c r="F14" s="31" t="s">
        <v>182</v>
      </c>
      <c r="G14" s="84" t="s">
        <v>12</v>
      </c>
      <c r="H14" s="85" t="s">
        <v>12</v>
      </c>
      <c r="I14" s="85" t="s">
        <v>12</v>
      </c>
      <c r="J14" s="86"/>
      <c r="K14" s="86"/>
      <c r="L14" s="37" t="s">
        <v>157</v>
      </c>
      <c r="M14" s="31" t="s">
        <v>156</v>
      </c>
      <c r="N14" s="21"/>
      <c r="O14" s="20"/>
      <c r="P14" s="20"/>
      <c r="Q14" s="20"/>
      <c r="R14" s="20"/>
      <c r="S14" s="20"/>
      <c r="T14" s="20"/>
      <c r="U14" s="20"/>
      <c r="V14" s="20"/>
      <c r="W14" s="20"/>
      <c r="X14" s="20"/>
      <c r="Y14" s="20"/>
      <c r="Z14" s="20"/>
      <c r="AA14" s="20"/>
    </row>
    <row r="15" spans="1:27" s="7" customFormat="1" ht="162" customHeight="1" x14ac:dyDescent="0.25">
      <c r="A15" s="132"/>
      <c r="B15" s="87"/>
      <c r="C15" s="134"/>
      <c r="D15" s="71"/>
      <c r="E15" s="71"/>
      <c r="F15" s="28" t="s">
        <v>118</v>
      </c>
      <c r="G15" s="88" t="s">
        <v>12</v>
      </c>
      <c r="H15" s="88" t="s">
        <v>12</v>
      </c>
      <c r="I15" s="88" t="s">
        <v>12</v>
      </c>
      <c r="J15" s="89"/>
      <c r="K15" s="89"/>
      <c r="L15" s="90" t="s">
        <v>12</v>
      </c>
      <c r="M15" s="38" t="s">
        <v>178</v>
      </c>
      <c r="N15" s="20"/>
      <c r="O15" s="20"/>
      <c r="P15" s="20"/>
      <c r="Q15" s="20"/>
      <c r="R15" s="20"/>
      <c r="S15" s="20"/>
      <c r="T15" s="20"/>
      <c r="U15" s="20"/>
      <c r="V15" s="20"/>
      <c r="W15" s="20"/>
      <c r="X15" s="20"/>
      <c r="Y15" s="20"/>
      <c r="Z15" s="20"/>
      <c r="AA15" s="20"/>
    </row>
    <row r="16" spans="1:27" s="7" customFormat="1" ht="274.5" customHeight="1" x14ac:dyDescent="0.25">
      <c r="A16" s="91"/>
      <c r="B16" s="92" t="s">
        <v>136</v>
      </c>
      <c r="C16" s="69" t="s">
        <v>110</v>
      </c>
      <c r="D16" s="69" t="s">
        <v>93</v>
      </c>
      <c r="E16" s="69"/>
      <c r="F16" s="25" t="s">
        <v>120</v>
      </c>
      <c r="G16" s="82" t="s">
        <v>12</v>
      </c>
      <c r="H16" s="82" t="s">
        <v>12</v>
      </c>
      <c r="I16" s="82" t="s">
        <v>12</v>
      </c>
      <c r="J16" s="93"/>
      <c r="K16" s="93"/>
      <c r="L16" s="34" t="s">
        <v>12</v>
      </c>
      <c r="M16" s="94" t="s">
        <v>162</v>
      </c>
      <c r="N16" s="20"/>
      <c r="O16" s="20"/>
      <c r="P16" s="20"/>
      <c r="Q16" s="20"/>
      <c r="R16" s="20"/>
      <c r="S16" s="20"/>
      <c r="T16" s="20"/>
      <c r="U16" s="20"/>
      <c r="V16" s="20"/>
      <c r="W16" s="20"/>
      <c r="X16" s="20"/>
      <c r="Y16" s="20"/>
      <c r="Z16" s="20"/>
      <c r="AA16" s="20"/>
    </row>
    <row r="17" spans="1:27" s="7" customFormat="1" ht="116.25" customHeight="1" x14ac:dyDescent="0.25">
      <c r="A17" s="95"/>
      <c r="B17" s="96" t="s">
        <v>159</v>
      </c>
      <c r="C17" s="70" t="s">
        <v>141</v>
      </c>
      <c r="D17" s="70" t="s">
        <v>93</v>
      </c>
      <c r="E17" s="70"/>
      <c r="F17" s="97" t="s">
        <v>135</v>
      </c>
      <c r="G17" s="85" t="s">
        <v>111</v>
      </c>
      <c r="H17" s="85" t="s">
        <v>112</v>
      </c>
      <c r="I17" s="85" t="s">
        <v>112</v>
      </c>
      <c r="J17" s="49"/>
      <c r="K17" s="49"/>
      <c r="L17" s="50">
        <v>315</v>
      </c>
      <c r="M17" s="31" t="s">
        <v>175</v>
      </c>
      <c r="N17" s="20"/>
      <c r="O17" s="20"/>
      <c r="P17" s="20"/>
      <c r="Q17" s="20"/>
      <c r="R17" s="20"/>
      <c r="S17" s="20"/>
      <c r="T17" s="20"/>
      <c r="U17" s="20"/>
      <c r="V17" s="20"/>
      <c r="W17" s="20"/>
      <c r="X17" s="20"/>
      <c r="Y17" s="20"/>
      <c r="Z17" s="20"/>
      <c r="AA17" s="20"/>
    </row>
    <row r="18" spans="1:27" s="7" customFormat="1" ht="177" customHeight="1" x14ac:dyDescent="0.25">
      <c r="A18" s="98"/>
      <c r="B18" s="96"/>
      <c r="C18" s="70"/>
      <c r="D18" s="70"/>
      <c r="E18" s="70"/>
      <c r="F18" s="97" t="s">
        <v>122</v>
      </c>
      <c r="G18" s="85" t="s">
        <v>12</v>
      </c>
      <c r="H18" s="85" t="s">
        <v>12</v>
      </c>
      <c r="I18" s="85" t="s">
        <v>12</v>
      </c>
      <c r="J18" s="49"/>
      <c r="K18" s="49"/>
      <c r="L18" s="37" t="s">
        <v>157</v>
      </c>
      <c r="M18" s="31" t="s">
        <v>173</v>
      </c>
      <c r="N18" s="20"/>
      <c r="O18" s="20"/>
      <c r="P18" s="20"/>
      <c r="Q18" s="20"/>
      <c r="R18" s="20"/>
      <c r="S18" s="20"/>
      <c r="T18" s="20"/>
      <c r="U18" s="20"/>
      <c r="V18" s="20"/>
      <c r="W18" s="20"/>
      <c r="X18" s="20"/>
      <c r="Y18" s="20"/>
      <c r="Z18" s="20"/>
      <c r="AA18" s="20"/>
    </row>
    <row r="19" spans="1:27" s="7" customFormat="1" ht="376.5" customHeight="1" x14ac:dyDescent="0.25">
      <c r="A19" s="129"/>
      <c r="B19" s="99" t="s">
        <v>133</v>
      </c>
      <c r="C19" s="70" t="s">
        <v>119</v>
      </c>
      <c r="D19" s="70" t="s">
        <v>93</v>
      </c>
      <c r="E19" s="70"/>
      <c r="F19" s="97" t="s">
        <v>127</v>
      </c>
      <c r="G19" s="85" t="s">
        <v>12</v>
      </c>
      <c r="H19" s="85" t="s">
        <v>12</v>
      </c>
      <c r="I19" s="85" t="s">
        <v>12</v>
      </c>
      <c r="J19" s="49"/>
      <c r="K19" s="49"/>
      <c r="L19" s="37" t="s">
        <v>12</v>
      </c>
      <c r="M19" s="31" t="s">
        <v>171</v>
      </c>
      <c r="N19" s="20"/>
      <c r="O19" s="20"/>
      <c r="P19" s="20"/>
      <c r="Q19" s="20"/>
      <c r="R19" s="20"/>
      <c r="S19" s="20"/>
      <c r="T19" s="20"/>
      <c r="U19" s="20"/>
      <c r="V19" s="20"/>
      <c r="W19" s="20"/>
      <c r="X19" s="20"/>
      <c r="Y19" s="20"/>
      <c r="Z19" s="20"/>
      <c r="AA19" s="20"/>
    </row>
    <row r="20" spans="1:27" s="7" customFormat="1" ht="194.25" customHeight="1" x14ac:dyDescent="0.25">
      <c r="A20" s="130"/>
      <c r="B20" s="100"/>
      <c r="C20" s="71"/>
      <c r="D20" s="71"/>
      <c r="E20" s="71"/>
      <c r="F20" s="28" t="s">
        <v>142</v>
      </c>
      <c r="G20" s="88" t="s">
        <v>12</v>
      </c>
      <c r="H20" s="88" t="s">
        <v>12</v>
      </c>
      <c r="I20" s="88" t="s">
        <v>12</v>
      </c>
      <c r="J20" s="89"/>
      <c r="K20" s="89"/>
      <c r="L20" s="90" t="s">
        <v>12</v>
      </c>
      <c r="M20" s="38" t="s">
        <v>163</v>
      </c>
      <c r="N20" s="20"/>
      <c r="O20" s="20"/>
      <c r="P20" s="20"/>
      <c r="Q20" s="20"/>
      <c r="R20" s="20"/>
      <c r="S20" s="20"/>
      <c r="T20" s="20"/>
      <c r="U20" s="20"/>
      <c r="V20" s="20"/>
      <c r="W20" s="20"/>
      <c r="X20" s="20"/>
      <c r="Y20" s="20"/>
      <c r="Z20" s="20"/>
      <c r="AA20" s="20"/>
    </row>
    <row r="21" spans="1:27" s="7" customFormat="1" ht="246.75" customHeight="1" x14ac:dyDescent="0.25">
      <c r="A21" s="101" t="s">
        <v>42</v>
      </c>
      <c r="B21" s="102" t="s">
        <v>76</v>
      </c>
      <c r="C21" s="69" t="s">
        <v>51</v>
      </c>
      <c r="D21" s="69" t="s">
        <v>93</v>
      </c>
      <c r="E21" s="60" t="s">
        <v>63</v>
      </c>
      <c r="F21" s="103" t="s">
        <v>73</v>
      </c>
      <c r="G21" s="104" t="s">
        <v>12</v>
      </c>
      <c r="H21" s="104" t="s">
        <v>12</v>
      </c>
      <c r="I21" s="105" t="s">
        <v>12</v>
      </c>
      <c r="J21" s="16" t="s">
        <v>2</v>
      </c>
      <c r="K21" s="16" t="s">
        <v>2</v>
      </c>
      <c r="L21" s="16" t="s">
        <v>12</v>
      </c>
      <c r="M21" s="42" t="s">
        <v>172</v>
      </c>
      <c r="N21" s="20"/>
      <c r="O21" s="20"/>
      <c r="P21" s="20"/>
      <c r="Q21" s="20"/>
      <c r="R21" s="20"/>
      <c r="S21" s="20"/>
      <c r="T21" s="20"/>
      <c r="U21" s="20"/>
      <c r="V21" s="20"/>
      <c r="W21" s="20"/>
      <c r="X21" s="20"/>
      <c r="Y21" s="20"/>
      <c r="Z21" s="20"/>
      <c r="AA21" s="20"/>
    </row>
    <row r="22" spans="1:27" s="9" customFormat="1" ht="186" customHeight="1" x14ac:dyDescent="0.25">
      <c r="A22" s="56" t="s">
        <v>43</v>
      </c>
      <c r="B22" s="61" t="s">
        <v>49</v>
      </c>
      <c r="C22" s="137" t="s">
        <v>115</v>
      </c>
      <c r="D22" s="137" t="s">
        <v>29</v>
      </c>
      <c r="E22" s="126" t="s">
        <v>68</v>
      </c>
      <c r="F22" s="31"/>
      <c r="G22" s="32"/>
      <c r="H22" s="33"/>
      <c r="I22" s="33"/>
      <c r="J22" s="34" t="s">
        <v>2</v>
      </c>
      <c r="K22" s="34" t="s">
        <v>2</v>
      </c>
      <c r="L22" s="34" t="s">
        <v>2</v>
      </c>
      <c r="M22" s="34" t="s">
        <v>2</v>
      </c>
      <c r="N22" s="5"/>
      <c r="O22" s="12"/>
      <c r="P22" s="12"/>
      <c r="Q22" s="12"/>
      <c r="R22" s="12"/>
      <c r="S22" s="12"/>
      <c r="T22" s="12"/>
      <c r="U22" s="12"/>
      <c r="V22" s="12"/>
      <c r="W22" s="12"/>
      <c r="X22" s="12"/>
      <c r="Y22" s="12"/>
      <c r="Z22" s="12"/>
      <c r="AA22" s="12"/>
    </row>
    <row r="23" spans="1:27" s="9" customFormat="1" ht="180.75" customHeight="1" x14ac:dyDescent="0.25">
      <c r="A23" s="35"/>
      <c r="B23" s="36" t="s">
        <v>143</v>
      </c>
      <c r="C23" s="125"/>
      <c r="D23" s="125"/>
      <c r="E23" s="125"/>
      <c r="F23" s="31" t="s">
        <v>59</v>
      </c>
      <c r="G23" s="33">
        <v>100</v>
      </c>
      <c r="H23" s="33">
        <v>100</v>
      </c>
      <c r="I23" s="33">
        <v>100</v>
      </c>
      <c r="J23" s="37"/>
      <c r="K23" s="37"/>
      <c r="L23" s="50">
        <v>100</v>
      </c>
      <c r="M23" s="106" t="s">
        <v>179</v>
      </c>
      <c r="N23" s="5"/>
      <c r="O23" s="12"/>
      <c r="P23" s="12"/>
      <c r="Q23" s="12"/>
      <c r="R23" s="12"/>
      <c r="S23" s="12"/>
      <c r="T23" s="12"/>
      <c r="U23" s="12"/>
      <c r="V23" s="12"/>
      <c r="W23" s="12"/>
      <c r="X23" s="12"/>
      <c r="Y23" s="12"/>
      <c r="Z23" s="12"/>
      <c r="AA23" s="12"/>
    </row>
    <row r="24" spans="1:27" s="9" customFormat="1" ht="219.75" customHeight="1" x14ac:dyDescent="0.25">
      <c r="A24" s="35"/>
      <c r="B24" s="36" t="s">
        <v>3</v>
      </c>
      <c r="C24" s="125"/>
      <c r="D24" s="125"/>
      <c r="E24" s="125"/>
      <c r="F24" s="31" t="s">
        <v>58</v>
      </c>
      <c r="G24" s="33">
        <v>100</v>
      </c>
      <c r="H24" s="33">
        <v>100</v>
      </c>
      <c r="I24" s="33">
        <v>100</v>
      </c>
      <c r="J24" s="37"/>
      <c r="K24" s="37"/>
      <c r="L24" s="50">
        <v>100</v>
      </c>
      <c r="M24" s="107" t="s">
        <v>168</v>
      </c>
      <c r="N24" s="12"/>
      <c r="O24" s="12"/>
      <c r="P24" s="12"/>
      <c r="Q24" s="12"/>
      <c r="R24" s="12"/>
      <c r="S24" s="12"/>
      <c r="T24" s="12"/>
      <c r="U24" s="12"/>
      <c r="V24" s="12"/>
      <c r="W24" s="12"/>
      <c r="X24" s="12"/>
      <c r="Y24" s="12"/>
      <c r="Z24" s="12"/>
      <c r="AA24" s="12"/>
    </row>
    <row r="25" spans="1:27" s="9" customFormat="1" ht="228" customHeight="1" x14ac:dyDescent="0.25">
      <c r="A25" s="57"/>
      <c r="B25" s="63" t="s">
        <v>60</v>
      </c>
      <c r="C25" s="55"/>
      <c r="D25" s="55"/>
      <c r="E25" s="55"/>
      <c r="F25" s="38" t="s">
        <v>50</v>
      </c>
      <c r="G25" s="39">
        <v>100</v>
      </c>
      <c r="H25" s="39">
        <v>100</v>
      </c>
      <c r="I25" s="39">
        <v>100</v>
      </c>
      <c r="J25" s="90"/>
      <c r="K25" s="90"/>
      <c r="L25" s="108">
        <v>100</v>
      </c>
      <c r="M25" s="47" t="s">
        <v>169</v>
      </c>
      <c r="N25" s="12"/>
      <c r="O25" s="12"/>
      <c r="P25" s="12"/>
      <c r="Q25" s="12"/>
      <c r="R25" s="12"/>
      <c r="S25" s="12"/>
      <c r="T25" s="12"/>
      <c r="U25" s="12"/>
      <c r="V25" s="12"/>
      <c r="W25" s="12"/>
      <c r="X25" s="12"/>
      <c r="Y25" s="12"/>
      <c r="Z25" s="12"/>
      <c r="AA25" s="12"/>
    </row>
    <row r="26" spans="1:27" s="9" customFormat="1" ht="409.5" customHeight="1" x14ac:dyDescent="0.25">
      <c r="A26" s="15" t="s">
        <v>44</v>
      </c>
      <c r="B26" s="40" t="s">
        <v>90</v>
      </c>
      <c r="C26" s="60" t="s">
        <v>113</v>
      </c>
      <c r="D26" s="60" t="s">
        <v>114</v>
      </c>
      <c r="E26" s="60" t="s">
        <v>2</v>
      </c>
      <c r="F26" s="14" t="s">
        <v>74</v>
      </c>
      <c r="G26" s="18" t="s">
        <v>27</v>
      </c>
      <c r="H26" s="18" t="s">
        <v>27</v>
      </c>
      <c r="I26" s="18" t="s">
        <v>27</v>
      </c>
      <c r="J26" s="16" t="s">
        <v>2</v>
      </c>
      <c r="K26" s="16" t="s">
        <v>2</v>
      </c>
      <c r="L26" s="16" t="s">
        <v>2</v>
      </c>
      <c r="M26" s="109" t="s">
        <v>174</v>
      </c>
      <c r="N26" s="5"/>
      <c r="O26" s="12"/>
      <c r="P26" s="12"/>
      <c r="Q26" s="12"/>
      <c r="R26" s="12"/>
      <c r="S26" s="12"/>
      <c r="T26" s="12"/>
      <c r="U26" s="12"/>
      <c r="V26" s="12"/>
      <c r="W26" s="12"/>
      <c r="X26" s="12"/>
      <c r="Y26" s="12"/>
      <c r="Z26" s="12"/>
      <c r="AA26" s="12"/>
    </row>
    <row r="27" spans="1:27" s="2" customFormat="1" ht="323.25" customHeight="1" x14ac:dyDescent="0.25">
      <c r="A27" s="127" t="s">
        <v>83</v>
      </c>
      <c r="B27" s="148" t="s">
        <v>80</v>
      </c>
      <c r="C27" s="125" t="s">
        <v>116</v>
      </c>
      <c r="D27" s="125" t="s">
        <v>93</v>
      </c>
      <c r="E27" s="125" t="s">
        <v>2</v>
      </c>
      <c r="F27" s="25" t="s">
        <v>53</v>
      </c>
      <c r="G27" s="26" t="s">
        <v>54</v>
      </c>
      <c r="H27" s="26" t="s">
        <v>55</v>
      </c>
      <c r="I27" s="26" t="s">
        <v>55</v>
      </c>
      <c r="J27" s="27">
        <f>48838.6+1153.9+1080.3+4511.3</f>
        <v>55584.100000000006</v>
      </c>
      <c r="K27" s="27">
        <f>417.4+48609.71</f>
        <v>49027.11</v>
      </c>
      <c r="L27" s="27" t="s">
        <v>12</v>
      </c>
      <c r="M27" s="46" t="s">
        <v>180</v>
      </c>
      <c r="N27" s="5"/>
      <c r="O27" s="5"/>
      <c r="P27" s="5"/>
      <c r="Q27" s="5"/>
      <c r="R27" s="5"/>
      <c r="S27" s="5"/>
      <c r="T27" s="5"/>
      <c r="U27" s="5"/>
      <c r="V27" s="5"/>
      <c r="W27" s="5"/>
      <c r="X27" s="5"/>
      <c r="Y27" s="5"/>
      <c r="Z27" s="5"/>
      <c r="AA27" s="5"/>
    </row>
    <row r="28" spans="1:27" s="2" customFormat="1" ht="80.25" customHeight="1" x14ac:dyDescent="0.25">
      <c r="A28" s="128"/>
      <c r="B28" s="149"/>
      <c r="C28" s="126"/>
      <c r="D28" s="126"/>
      <c r="E28" s="126"/>
      <c r="F28" s="28" t="s">
        <v>109</v>
      </c>
      <c r="G28" s="29" t="s">
        <v>27</v>
      </c>
      <c r="H28" s="29" t="s">
        <v>27</v>
      </c>
      <c r="I28" s="29" t="s">
        <v>27</v>
      </c>
      <c r="J28" s="30" t="s">
        <v>2</v>
      </c>
      <c r="K28" s="30" t="s">
        <v>2</v>
      </c>
      <c r="L28" s="30" t="s">
        <v>2</v>
      </c>
      <c r="M28" s="43" t="s">
        <v>158</v>
      </c>
      <c r="N28" s="5"/>
      <c r="O28" s="5"/>
      <c r="P28" s="5"/>
      <c r="Q28" s="5"/>
      <c r="R28" s="5"/>
      <c r="S28" s="5"/>
      <c r="T28" s="5"/>
      <c r="U28" s="5"/>
      <c r="V28" s="5"/>
      <c r="W28" s="5"/>
      <c r="X28" s="5"/>
      <c r="Y28" s="5"/>
      <c r="Z28" s="5"/>
      <c r="AA28" s="5"/>
    </row>
    <row r="29" spans="1:27" s="2" customFormat="1" ht="102.75" customHeight="1" x14ac:dyDescent="0.25">
      <c r="A29" s="24" t="s">
        <v>52</v>
      </c>
      <c r="B29" s="17" t="s">
        <v>79</v>
      </c>
      <c r="C29" s="60" t="s">
        <v>108</v>
      </c>
      <c r="D29" s="60" t="s">
        <v>93</v>
      </c>
      <c r="E29" s="60" t="s">
        <v>65</v>
      </c>
      <c r="F29" s="14" t="s">
        <v>137</v>
      </c>
      <c r="G29" s="18" t="s">
        <v>34</v>
      </c>
      <c r="H29" s="18" t="s">
        <v>34</v>
      </c>
      <c r="I29" s="18" t="s">
        <v>34</v>
      </c>
      <c r="J29" s="16">
        <v>11668.3</v>
      </c>
      <c r="K29" s="16">
        <v>0</v>
      </c>
      <c r="L29" s="16">
        <v>2</v>
      </c>
      <c r="M29" s="47" t="s">
        <v>184</v>
      </c>
      <c r="N29" s="5"/>
      <c r="O29" s="5"/>
      <c r="P29" s="5"/>
      <c r="Q29" s="5"/>
      <c r="R29" s="5"/>
      <c r="S29" s="5"/>
      <c r="T29" s="5"/>
      <c r="U29" s="5"/>
      <c r="V29" s="5"/>
      <c r="W29" s="5"/>
      <c r="X29" s="5"/>
      <c r="Y29" s="5"/>
      <c r="Z29" s="5"/>
      <c r="AA29" s="5"/>
    </row>
    <row r="30" spans="1:27" s="8" customFormat="1" ht="154.5" customHeight="1" x14ac:dyDescent="0.25">
      <c r="A30" s="15" t="s">
        <v>84</v>
      </c>
      <c r="B30" s="23" t="s">
        <v>138</v>
      </c>
      <c r="C30" s="60" t="s">
        <v>148</v>
      </c>
      <c r="D30" s="60" t="s">
        <v>93</v>
      </c>
      <c r="E30" s="60" t="s">
        <v>2</v>
      </c>
      <c r="F30" s="60" t="s">
        <v>106</v>
      </c>
      <c r="G30" s="18" t="s">
        <v>107</v>
      </c>
      <c r="H30" s="18" t="s">
        <v>107</v>
      </c>
      <c r="I30" s="18" t="s">
        <v>107</v>
      </c>
      <c r="J30" s="16">
        <v>54.6</v>
      </c>
      <c r="K30" s="16">
        <v>0</v>
      </c>
      <c r="L30" s="16">
        <v>0</v>
      </c>
      <c r="M30" s="42" t="s">
        <v>158</v>
      </c>
      <c r="N30" s="5"/>
      <c r="O30" s="5"/>
      <c r="P30" s="5"/>
      <c r="Q30" s="5"/>
      <c r="R30" s="5"/>
      <c r="S30" s="5"/>
      <c r="T30" s="5"/>
      <c r="U30" s="5"/>
      <c r="V30" s="5"/>
      <c r="W30" s="5"/>
      <c r="X30" s="5"/>
      <c r="Y30" s="5"/>
      <c r="Z30" s="5"/>
      <c r="AA30" s="5"/>
    </row>
    <row r="31" spans="1:27" s="2" customFormat="1" ht="159.75" customHeight="1" x14ac:dyDescent="0.25">
      <c r="A31" s="15" t="s">
        <v>56</v>
      </c>
      <c r="B31" s="17" t="s">
        <v>22</v>
      </c>
      <c r="C31" s="60" t="s">
        <v>104</v>
      </c>
      <c r="D31" s="60" t="s">
        <v>26</v>
      </c>
      <c r="E31" s="60" t="s">
        <v>19</v>
      </c>
      <c r="F31" s="14" t="s">
        <v>17</v>
      </c>
      <c r="G31" s="18" t="s">
        <v>105</v>
      </c>
      <c r="H31" s="18" t="s">
        <v>105</v>
      </c>
      <c r="I31" s="18" t="s">
        <v>134</v>
      </c>
      <c r="J31" s="16">
        <v>7594.8</v>
      </c>
      <c r="K31" s="16">
        <v>14942.6</v>
      </c>
      <c r="L31" s="16">
        <v>7</v>
      </c>
      <c r="M31" s="42" t="s">
        <v>161</v>
      </c>
      <c r="N31" s="5"/>
      <c r="O31" s="5"/>
      <c r="P31" s="5"/>
      <c r="Q31" s="5"/>
      <c r="R31" s="5"/>
      <c r="S31" s="5"/>
      <c r="T31" s="5"/>
      <c r="U31" s="5"/>
      <c r="V31" s="5"/>
      <c r="W31" s="5"/>
      <c r="X31" s="5"/>
      <c r="Y31" s="5"/>
      <c r="Z31" s="5"/>
      <c r="AA31" s="5"/>
    </row>
    <row r="32" spans="1:27" s="8" customFormat="1" ht="162.75" customHeight="1" x14ac:dyDescent="0.25">
      <c r="A32" s="15" t="s">
        <v>62</v>
      </c>
      <c r="B32" s="17" t="s">
        <v>21</v>
      </c>
      <c r="C32" s="60" t="s">
        <v>117</v>
      </c>
      <c r="D32" s="60" t="s">
        <v>93</v>
      </c>
      <c r="E32" s="60" t="s">
        <v>2</v>
      </c>
      <c r="F32" s="14" t="s">
        <v>75</v>
      </c>
      <c r="G32" s="18" t="s">
        <v>25</v>
      </c>
      <c r="H32" s="18" t="s">
        <v>25</v>
      </c>
      <c r="I32" s="18" t="s">
        <v>25</v>
      </c>
      <c r="J32" s="16">
        <v>102863.7</v>
      </c>
      <c r="K32" s="16">
        <v>38484.5</v>
      </c>
      <c r="L32" s="16">
        <v>5.8</v>
      </c>
      <c r="M32" s="41" t="s">
        <v>181</v>
      </c>
      <c r="N32" s="5"/>
      <c r="O32" s="5"/>
      <c r="P32" s="5"/>
      <c r="Q32" s="5"/>
      <c r="R32" s="5"/>
      <c r="S32" s="5"/>
      <c r="T32" s="5"/>
      <c r="U32" s="5"/>
      <c r="V32" s="5"/>
      <c r="W32" s="5"/>
      <c r="X32" s="5"/>
      <c r="Y32" s="5"/>
      <c r="Z32" s="5"/>
      <c r="AA32" s="5"/>
    </row>
    <row r="33" spans="1:27" s="8" customFormat="1" ht="319.5" customHeight="1" x14ac:dyDescent="0.25">
      <c r="A33" s="15" t="s">
        <v>45</v>
      </c>
      <c r="B33" s="17" t="s">
        <v>81</v>
      </c>
      <c r="C33" s="60" t="s">
        <v>130</v>
      </c>
      <c r="D33" s="60" t="s">
        <v>93</v>
      </c>
      <c r="E33" s="60" t="s">
        <v>2</v>
      </c>
      <c r="F33" s="14" t="s">
        <v>139</v>
      </c>
      <c r="G33" s="18">
        <v>100</v>
      </c>
      <c r="H33" s="18">
        <v>100</v>
      </c>
      <c r="I33" s="18">
        <v>100</v>
      </c>
      <c r="J33" s="16">
        <v>20706.7</v>
      </c>
      <c r="K33" s="16">
        <v>24118.5</v>
      </c>
      <c r="L33" s="16">
        <v>100</v>
      </c>
      <c r="M33" s="51" t="s">
        <v>176</v>
      </c>
      <c r="N33" s="5"/>
      <c r="O33" s="5"/>
      <c r="P33" s="5"/>
      <c r="Q33" s="5"/>
      <c r="R33" s="5"/>
      <c r="S33" s="5"/>
      <c r="T33" s="5"/>
      <c r="U33" s="5"/>
      <c r="V33" s="5"/>
      <c r="W33" s="5"/>
      <c r="X33" s="5"/>
      <c r="Y33" s="5"/>
      <c r="Z33" s="5"/>
      <c r="AA33" s="5"/>
    </row>
    <row r="34" spans="1:27" s="2" customFormat="1" ht="151.5" customHeight="1" x14ac:dyDescent="0.25">
      <c r="A34" s="15" t="s">
        <v>46</v>
      </c>
      <c r="B34" s="17" t="s">
        <v>61</v>
      </c>
      <c r="C34" s="60" t="s">
        <v>129</v>
      </c>
      <c r="D34" s="60" t="s">
        <v>93</v>
      </c>
      <c r="E34" s="60" t="s">
        <v>2</v>
      </c>
      <c r="F34" s="14" t="s">
        <v>140</v>
      </c>
      <c r="G34" s="18">
        <v>100</v>
      </c>
      <c r="H34" s="18">
        <v>100</v>
      </c>
      <c r="I34" s="18">
        <v>100</v>
      </c>
      <c r="J34" s="16">
        <v>6798</v>
      </c>
      <c r="K34" s="16">
        <f>47+39.01+3779.4+518.3</f>
        <v>4383.71</v>
      </c>
      <c r="L34" s="48">
        <v>1</v>
      </c>
      <c r="M34" s="42" t="s">
        <v>177</v>
      </c>
      <c r="N34" s="5"/>
      <c r="O34" s="5"/>
      <c r="P34" s="5"/>
      <c r="Q34" s="5"/>
      <c r="R34" s="5"/>
      <c r="S34" s="5"/>
      <c r="T34" s="5"/>
      <c r="U34" s="5"/>
      <c r="V34" s="5"/>
      <c r="W34" s="5"/>
      <c r="X34" s="5"/>
      <c r="Y34" s="5"/>
      <c r="Z34" s="5"/>
      <c r="AA34" s="5"/>
    </row>
    <row r="35" spans="1:27" s="2" customFormat="1" ht="139.5" customHeight="1" x14ac:dyDescent="0.25">
      <c r="A35" s="15" t="s">
        <v>47</v>
      </c>
      <c r="B35" s="17" t="s">
        <v>57</v>
      </c>
      <c r="C35" s="60" t="s">
        <v>35</v>
      </c>
      <c r="D35" s="60" t="s">
        <v>93</v>
      </c>
      <c r="E35" s="60" t="s">
        <v>2</v>
      </c>
      <c r="F35" s="14" t="s">
        <v>36</v>
      </c>
      <c r="G35" s="18" t="s">
        <v>24</v>
      </c>
      <c r="H35" s="18" t="s">
        <v>24</v>
      </c>
      <c r="I35" s="18" t="s">
        <v>24</v>
      </c>
      <c r="J35" s="16">
        <v>1300</v>
      </c>
      <c r="K35" s="16">
        <v>42.8</v>
      </c>
      <c r="L35" s="16" t="s">
        <v>2</v>
      </c>
      <c r="M35" s="42" t="s">
        <v>170</v>
      </c>
      <c r="N35" s="5"/>
      <c r="O35" s="5"/>
      <c r="P35" s="5"/>
      <c r="Q35" s="5"/>
      <c r="R35" s="5"/>
      <c r="S35" s="5"/>
      <c r="T35" s="5"/>
      <c r="U35" s="5"/>
      <c r="V35" s="5"/>
      <c r="W35" s="5"/>
      <c r="X35" s="5"/>
      <c r="Y35" s="5"/>
      <c r="Z35" s="5"/>
      <c r="AA35" s="5"/>
    </row>
    <row r="36" spans="1:27" s="5" customFormat="1" ht="29.25" customHeight="1" x14ac:dyDescent="0.25">
      <c r="A36" s="141" t="s">
        <v>92</v>
      </c>
      <c r="B36" s="142"/>
      <c r="C36" s="142"/>
      <c r="D36" s="142"/>
      <c r="E36" s="142"/>
      <c r="F36" s="142"/>
      <c r="G36" s="142"/>
      <c r="H36" s="142"/>
      <c r="I36" s="142"/>
      <c r="J36" s="142"/>
      <c r="K36" s="142"/>
      <c r="L36" s="143"/>
      <c r="M36" s="53"/>
    </row>
    <row r="37" spans="1:27" s="5" customFormat="1" ht="31.5" customHeight="1" x14ac:dyDescent="0.25">
      <c r="A37" s="66"/>
      <c r="B37" s="67" t="s">
        <v>7</v>
      </c>
      <c r="C37" s="68"/>
      <c r="D37" s="68"/>
      <c r="E37" s="68"/>
      <c r="F37" s="68"/>
      <c r="G37" s="18"/>
      <c r="H37" s="18"/>
      <c r="I37" s="18"/>
      <c r="J37" s="16">
        <f>J38+J39+J40+J41</f>
        <v>109547.6</v>
      </c>
      <c r="K37" s="16">
        <f>K38+K39+K40+K41</f>
        <v>65942.399999999994</v>
      </c>
      <c r="L37" s="16">
        <f>L38+L39+L40+L41</f>
        <v>12</v>
      </c>
      <c r="M37" s="16"/>
    </row>
    <row r="38" spans="1:27" s="2" customFormat="1" ht="213.75" customHeight="1" x14ac:dyDescent="0.25">
      <c r="A38" s="15" t="s">
        <v>31</v>
      </c>
      <c r="B38" s="40" t="s">
        <v>146</v>
      </c>
      <c r="C38" s="68" t="s">
        <v>8</v>
      </c>
      <c r="D38" s="68" t="s">
        <v>93</v>
      </c>
      <c r="E38" s="68" t="s">
        <v>145</v>
      </c>
      <c r="F38" s="14" t="s">
        <v>144</v>
      </c>
      <c r="G38" s="18" t="s">
        <v>34</v>
      </c>
      <c r="H38" s="18" t="s">
        <v>34</v>
      </c>
      <c r="I38" s="18" t="s">
        <v>34</v>
      </c>
      <c r="J38" s="16">
        <v>102957.8</v>
      </c>
      <c r="K38" s="16">
        <v>62729.5</v>
      </c>
      <c r="L38" s="16">
        <v>1</v>
      </c>
      <c r="M38" s="65" t="s">
        <v>185</v>
      </c>
      <c r="N38" s="5"/>
      <c r="O38" s="5"/>
      <c r="P38" s="5"/>
      <c r="Q38" s="5"/>
      <c r="R38" s="5"/>
      <c r="S38" s="5"/>
      <c r="T38" s="5"/>
      <c r="U38" s="5"/>
      <c r="V38" s="5"/>
      <c r="W38" s="5"/>
      <c r="X38" s="5"/>
      <c r="Y38" s="5"/>
      <c r="Z38" s="5"/>
      <c r="AA38" s="5"/>
    </row>
    <row r="39" spans="1:27" s="2" customFormat="1" ht="120.75" customHeight="1" x14ac:dyDescent="0.25">
      <c r="A39" s="110" t="s">
        <v>32</v>
      </c>
      <c r="B39" s="111" t="s">
        <v>64</v>
      </c>
      <c r="C39" s="68" t="s">
        <v>85</v>
      </c>
      <c r="D39" s="68" t="s">
        <v>93</v>
      </c>
      <c r="E39" s="68" t="s">
        <v>30</v>
      </c>
      <c r="F39" s="14" t="s">
        <v>78</v>
      </c>
      <c r="G39" s="105" t="s">
        <v>28</v>
      </c>
      <c r="H39" s="105" t="s">
        <v>28</v>
      </c>
      <c r="I39" s="105" t="s">
        <v>94</v>
      </c>
      <c r="J39" s="64">
        <v>4603.1000000000004</v>
      </c>
      <c r="K39" s="64">
        <v>2876.9</v>
      </c>
      <c r="L39" s="64">
        <v>1</v>
      </c>
      <c r="M39" s="65" t="s">
        <v>164</v>
      </c>
      <c r="N39" s="5"/>
      <c r="O39" s="5"/>
      <c r="P39" s="5"/>
      <c r="Q39" s="5"/>
      <c r="R39" s="5"/>
      <c r="S39" s="5"/>
      <c r="T39" s="5"/>
      <c r="U39" s="5"/>
      <c r="V39" s="5"/>
      <c r="W39" s="5"/>
      <c r="X39" s="5"/>
      <c r="Y39" s="5"/>
      <c r="Z39" s="5"/>
      <c r="AA39" s="5"/>
    </row>
    <row r="40" spans="1:27" s="8" customFormat="1" ht="77.25" customHeight="1" x14ac:dyDescent="0.25">
      <c r="A40" s="122" t="s">
        <v>4</v>
      </c>
      <c r="B40" s="145" t="s">
        <v>66</v>
      </c>
      <c r="C40" s="72" t="s">
        <v>124</v>
      </c>
      <c r="D40" s="68" t="s">
        <v>93</v>
      </c>
      <c r="E40" s="68"/>
      <c r="F40" s="14" t="s">
        <v>67</v>
      </c>
      <c r="G40" s="18">
        <f>3+3</f>
        <v>6</v>
      </c>
      <c r="H40" s="18">
        <f>3+1</f>
        <v>4</v>
      </c>
      <c r="I40" s="18">
        <f>3+0</f>
        <v>3</v>
      </c>
      <c r="J40" s="16">
        <f>383+1546.3</f>
        <v>1929.3</v>
      </c>
      <c r="K40" s="16">
        <v>336</v>
      </c>
      <c r="L40" s="16">
        <v>5</v>
      </c>
      <c r="M40" s="65" t="s">
        <v>160</v>
      </c>
      <c r="N40" s="5"/>
      <c r="O40" s="5"/>
      <c r="P40" s="5"/>
      <c r="Q40" s="5"/>
      <c r="R40" s="5"/>
      <c r="S40" s="5"/>
      <c r="T40" s="5"/>
      <c r="U40" s="5"/>
      <c r="V40" s="5"/>
      <c r="W40" s="5"/>
      <c r="X40" s="5"/>
      <c r="Y40" s="5"/>
      <c r="Z40" s="5"/>
      <c r="AA40" s="5"/>
    </row>
    <row r="41" spans="1:27" s="8" customFormat="1" ht="133.5" customHeight="1" x14ac:dyDescent="0.25">
      <c r="A41" s="123"/>
      <c r="B41" s="146"/>
      <c r="C41" s="72" t="s">
        <v>108</v>
      </c>
      <c r="D41" s="68" t="s">
        <v>93</v>
      </c>
      <c r="E41" s="68"/>
      <c r="F41" s="14" t="s">
        <v>77</v>
      </c>
      <c r="G41" s="105" t="s">
        <v>125</v>
      </c>
      <c r="H41" s="105" t="s">
        <v>126</v>
      </c>
      <c r="I41" s="105" t="s">
        <v>94</v>
      </c>
      <c r="J41" s="18">
        <v>57.4</v>
      </c>
      <c r="K41" s="18">
        <v>0</v>
      </c>
      <c r="L41" s="18">
        <v>5</v>
      </c>
      <c r="M41" s="65" t="s">
        <v>183</v>
      </c>
      <c r="N41" s="5"/>
      <c r="O41" s="5"/>
      <c r="P41" s="5"/>
      <c r="Q41" s="5"/>
      <c r="R41" s="5"/>
      <c r="S41" s="5"/>
      <c r="T41" s="5"/>
      <c r="U41" s="5"/>
      <c r="V41" s="5"/>
      <c r="W41" s="5"/>
      <c r="X41" s="5"/>
      <c r="Y41" s="5"/>
      <c r="Z41" s="5"/>
      <c r="AA41" s="5"/>
    </row>
    <row r="42" spans="1:27" s="7" customFormat="1" ht="32.25" customHeight="1" x14ac:dyDescent="0.25">
      <c r="A42" s="141" t="s">
        <v>147</v>
      </c>
      <c r="B42" s="142"/>
      <c r="C42" s="142"/>
      <c r="D42" s="142"/>
      <c r="E42" s="142"/>
      <c r="F42" s="142"/>
      <c r="G42" s="142"/>
      <c r="H42" s="142"/>
      <c r="I42" s="142"/>
      <c r="J42" s="142"/>
      <c r="K42" s="142"/>
      <c r="L42" s="143"/>
      <c r="M42" s="53"/>
      <c r="N42" s="20"/>
      <c r="O42" s="20"/>
      <c r="P42" s="20"/>
      <c r="Q42" s="20"/>
      <c r="R42" s="20"/>
      <c r="S42" s="20"/>
      <c r="T42" s="20"/>
      <c r="U42" s="20"/>
      <c r="V42" s="20"/>
      <c r="W42" s="20"/>
      <c r="X42" s="20"/>
      <c r="Y42" s="20"/>
      <c r="Z42" s="20"/>
      <c r="AA42" s="20"/>
    </row>
    <row r="43" spans="1:27" s="8" customFormat="1" ht="21.75" customHeight="1" x14ac:dyDescent="0.25">
      <c r="A43" s="15"/>
      <c r="B43" s="17" t="s">
        <v>15</v>
      </c>
      <c r="C43" s="18"/>
      <c r="D43" s="18"/>
      <c r="E43" s="18"/>
      <c r="F43" s="14"/>
      <c r="G43" s="18"/>
      <c r="H43" s="18"/>
      <c r="I43" s="18"/>
      <c r="J43" s="16"/>
      <c r="K43" s="16"/>
      <c r="L43" s="16"/>
      <c r="M43" s="16"/>
      <c r="N43" s="5"/>
      <c r="O43" s="5"/>
      <c r="P43" s="5"/>
      <c r="Q43" s="5"/>
      <c r="R43" s="5"/>
      <c r="S43" s="5"/>
      <c r="T43" s="5"/>
      <c r="U43" s="5"/>
      <c r="V43" s="5"/>
      <c r="W43" s="5"/>
      <c r="X43" s="5"/>
      <c r="Y43" s="5"/>
      <c r="Z43" s="5"/>
      <c r="AA43" s="5"/>
    </row>
    <row r="44" spans="1:27" s="8" customFormat="1" ht="116.25" customHeight="1" x14ac:dyDescent="0.3">
      <c r="A44" s="147" t="s">
        <v>14</v>
      </c>
      <c r="B44" s="138" t="s">
        <v>91</v>
      </c>
      <c r="C44" s="137" t="s">
        <v>6</v>
      </c>
      <c r="D44" s="137" t="s">
        <v>20</v>
      </c>
      <c r="E44" s="137"/>
      <c r="F44" s="14" t="s">
        <v>70</v>
      </c>
      <c r="G44" s="18" t="s">
        <v>95</v>
      </c>
      <c r="H44" s="18" t="s">
        <v>96</v>
      </c>
      <c r="I44" s="18" t="s">
        <v>97</v>
      </c>
      <c r="J44" s="112">
        <v>0</v>
      </c>
      <c r="K44" s="112">
        <v>0</v>
      </c>
      <c r="L44" s="112">
        <v>0</v>
      </c>
      <c r="M44" s="112" t="s">
        <v>158</v>
      </c>
      <c r="N44" s="22"/>
      <c r="O44" s="5"/>
      <c r="P44" s="5"/>
      <c r="Q44" s="5"/>
      <c r="R44" s="5"/>
      <c r="S44" s="5"/>
      <c r="T44" s="5"/>
      <c r="U44" s="5"/>
      <c r="V44" s="5"/>
      <c r="W44" s="5"/>
      <c r="X44" s="5"/>
      <c r="Y44" s="5"/>
      <c r="Z44" s="5"/>
      <c r="AA44" s="5"/>
    </row>
    <row r="45" spans="1:27" s="8" customFormat="1" ht="250.5" customHeight="1" x14ac:dyDescent="0.3">
      <c r="A45" s="147"/>
      <c r="B45" s="139"/>
      <c r="C45" s="137"/>
      <c r="D45" s="137"/>
      <c r="E45" s="137"/>
      <c r="F45" s="14" t="s">
        <v>72</v>
      </c>
      <c r="G45" s="18" t="s">
        <v>98</v>
      </c>
      <c r="H45" s="18" t="s">
        <v>99</v>
      </c>
      <c r="I45" s="18" t="s">
        <v>100</v>
      </c>
      <c r="J45" s="112">
        <v>0</v>
      </c>
      <c r="K45" s="112">
        <v>0</v>
      </c>
      <c r="L45" s="112">
        <v>0</v>
      </c>
      <c r="M45" s="112" t="s">
        <v>158</v>
      </c>
      <c r="N45" s="22"/>
      <c r="O45" s="5"/>
      <c r="P45" s="5"/>
      <c r="Q45" s="5"/>
      <c r="R45" s="5"/>
      <c r="S45" s="5"/>
      <c r="T45" s="5"/>
      <c r="U45" s="5"/>
      <c r="V45" s="5"/>
      <c r="W45" s="5"/>
      <c r="X45" s="5"/>
      <c r="Y45" s="5"/>
      <c r="Z45" s="5"/>
      <c r="AA45" s="5"/>
    </row>
    <row r="46" spans="1:27" s="13" customFormat="1" ht="93" customHeight="1" x14ac:dyDescent="0.3">
      <c r="A46" s="147"/>
      <c r="B46" s="140"/>
      <c r="C46" s="137"/>
      <c r="D46" s="137"/>
      <c r="E46" s="137"/>
      <c r="F46" s="14" t="s">
        <v>71</v>
      </c>
      <c r="G46" s="18" t="s">
        <v>101</v>
      </c>
      <c r="H46" s="18" t="s">
        <v>102</v>
      </c>
      <c r="I46" s="18" t="s">
        <v>103</v>
      </c>
      <c r="J46" s="112">
        <v>0</v>
      </c>
      <c r="K46" s="112">
        <v>0</v>
      </c>
      <c r="L46" s="112">
        <v>0</v>
      </c>
      <c r="M46" s="112" t="s">
        <v>158</v>
      </c>
      <c r="N46" s="5"/>
      <c r="O46" s="3"/>
      <c r="P46" s="3"/>
      <c r="Q46" s="3"/>
      <c r="R46" s="3"/>
      <c r="S46" s="3"/>
      <c r="T46" s="3"/>
      <c r="U46" s="3"/>
      <c r="V46" s="3"/>
      <c r="W46" s="3"/>
      <c r="X46" s="3"/>
      <c r="Y46" s="3"/>
      <c r="Z46" s="3"/>
      <c r="AA46" s="3"/>
    </row>
    <row r="47" spans="1:27" s="2" customFormat="1" ht="23.25" customHeight="1" x14ac:dyDescent="0.3">
      <c r="A47" s="144" t="s">
        <v>87</v>
      </c>
      <c r="B47" s="144"/>
      <c r="C47" s="59"/>
      <c r="D47" s="59"/>
      <c r="E47" s="59"/>
      <c r="F47" s="4"/>
      <c r="G47" s="5"/>
      <c r="H47" s="5"/>
      <c r="I47" s="5"/>
      <c r="J47" s="5"/>
      <c r="K47" s="5"/>
      <c r="L47" s="5"/>
      <c r="M47" s="5"/>
      <c r="N47" s="3"/>
      <c r="O47" s="5"/>
      <c r="P47" s="5"/>
      <c r="Q47" s="5"/>
      <c r="R47" s="5"/>
      <c r="S47" s="5"/>
      <c r="T47" s="5"/>
      <c r="U47" s="5"/>
      <c r="V47" s="5"/>
      <c r="W47" s="5"/>
      <c r="X47" s="5"/>
      <c r="Y47" s="5"/>
      <c r="Z47" s="5"/>
      <c r="AA47" s="5"/>
    </row>
    <row r="48" spans="1:27" x14ac:dyDescent="0.3">
      <c r="A48" s="1"/>
      <c r="B48" s="1"/>
    </row>
    <row r="49" spans="4:4" x14ac:dyDescent="0.3">
      <c r="D49" s="136"/>
    </row>
    <row r="50" spans="4:4" x14ac:dyDescent="0.3">
      <c r="D50" s="136"/>
    </row>
    <row r="51" spans="4:4" x14ac:dyDescent="0.3">
      <c r="D51" s="136"/>
    </row>
  </sheetData>
  <customSheetViews>
    <customSheetView guid="{1F2470A9-C247-4E2B-BC82-515A1D9675AD}" scale="75" showPageBreaks="1" printArea="1" view="pageBreakPreview" topLeftCell="G1">
      <selection activeCell="I10" sqref="I10"/>
      <rowBreaks count="6" manualBreakCount="6">
        <brk id="15" max="16383" man="1"/>
        <brk id="17" max="12" man="1"/>
        <brk id="23" max="12" man="1"/>
        <brk id="31" max="12" man="1"/>
        <brk id="42" max="12" man="1"/>
        <brk id="49" max="12" man="1"/>
      </rowBreaks>
      <pageMargins left="0.31496062992125984" right="0" top="0.55118110236220474" bottom="0" header="0.31496062992125984" footer="0.31496062992125984"/>
      <pageSetup paperSize="9" scale="35" fitToHeight="0" orientation="landscape" r:id="rId1"/>
    </customSheetView>
    <customSheetView guid="{1E26D208-F040-4D33-B95D-1DCB22A8EC4E}" scale="75" showPageBreaks="1" fitToPage="1" printArea="1" view="pageBreakPreview" topLeftCell="A43">
      <selection activeCell="L47" sqref="L47"/>
      <rowBreaks count="6" manualBreakCount="6">
        <brk id="12" max="11" man="1"/>
        <brk id="19" max="11" man="1"/>
        <brk id="25" max="11" man="1"/>
        <brk id="31" max="11" man="1"/>
        <brk id="39" max="11" man="1"/>
        <brk id="49" max="11" man="1"/>
      </rowBreaks>
      <pageMargins left="0.31496062992125984" right="0" top="0.55118110236220474" bottom="0" header="0.31496062992125984" footer="0.31496062992125984"/>
      <pageSetup paperSize="9" scale="45" fitToHeight="0" orientation="landscape" r:id="rId2"/>
    </customSheetView>
    <customSheetView guid="{60102900-E3F1-4329-AC30-2A63305E6794}" scale="75" showPageBreaks="1" fitToPage="1" printArea="1" hiddenColumns="1" view="pageBreakPreview" topLeftCell="A7">
      <pane ySplit="8" topLeftCell="A34" activePane="bottomLeft" state="frozen"/>
      <selection pane="bottomLeft" activeCell="J36" sqref="J36"/>
      <rowBreaks count="1" manualBreakCount="1">
        <brk id="60" max="11" man="1"/>
      </rowBreaks>
      <pageMargins left="1.1811023622047245" right="0.39370078740157483" top="0.78740157480314965" bottom="0.39370078740157483" header="0.31496062992125984" footer="0.31496062992125984"/>
      <pageSetup paperSize="9" scale="36" firstPageNumber="2" fitToHeight="0" orientation="landscape" useFirstPageNumber="1" r:id="rId3"/>
      <headerFooter>
        <oddHeader>&amp;C&amp;P</oddHeader>
      </headerFooter>
    </customSheetView>
    <customSheetView guid="{B98D3629-D98D-4846-B252-82873753142A}" scale="64" showPageBreaks="1" fitToPage="1" printArea="1" view="pageBreakPreview" topLeftCell="A48">
      <selection activeCell="B37" sqref="B37"/>
      <rowBreaks count="6" manualBreakCount="6">
        <brk id="13" max="12" man="1"/>
        <brk id="20" max="12" man="1"/>
        <brk id="22" max="16383" man="1"/>
        <brk id="26" max="12" man="1"/>
        <brk id="32" max="12" man="1"/>
        <brk id="58" max="11" man="1"/>
      </rowBreaks>
      <pageMargins left="0.31496062992125984" right="0" top="0.55118110236220474" bottom="0" header="0.31496062992125984" footer="0.31496062992125984"/>
      <pageSetup paperSize="9" scale="36" fitToHeight="0" orientation="landscape" r:id="rId4"/>
    </customSheetView>
    <customSheetView guid="{A745643F-D1E0-48E0-8F50-AB8E28F37E8F}" scale="75" showPageBreaks="1" fitToPage="1" printArea="1" view="pageBreakPreview" topLeftCell="D16">
      <selection activeCell="M17" sqref="M17"/>
      <rowBreaks count="6" manualBreakCount="6">
        <brk id="13" max="12" man="1"/>
        <brk id="20" max="12" man="1"/>
        <brk id="22" max="16383" man="1"/>
        <brk id="26" max="12" man="1"/>
        <brk id="32" max="12" man="1"/>
        <brk id="58" max="11" man="1"/>
      </rowBreaks>
      <pageMargins left="0.31496062992125984" right="0" top="0.55118110236220474" bottom="0" header="0.31496062992125984" footer="0.31496062992125984"/>
      <pageSetup paperSize="9" scale="37" fitToHeight="0" orientation="landscape" r:id="rId5"/>
    </customSheetView>
    <customSheetView guid="{BE8EC065-5C38-42C7-ADC8-B065896A8878}" scale="75" showPageBreaks="1" fitToPage="1" printArea="1" view="pageBreakPreview" topLeftCell="E5">
      <pane ySplit="2" topLeftCell="A47" activePane="bottomLeft" state="frozen"/>
      <selection pane="bottomLeft" activeCell="G50" sqref="G50"/>
      <rowBreaks count="4" manualBreakCount="4">
        <brk id="12" max="12" man="1"/>
        <brk id="20" max="12" man="1"/>
        <brk id="27" max="12" man="1"/>
        <brk id="48" max="12" man="1"/>
      </rowBreaks>
      <pageMargins left="0.31496062992125984" right="0" top="0.55118110236220474" bottom="0" header="0.31496062992125984" footer="0.31496062992125984"/>
      <pageSetup paperSize="9" scale="36" fitToHeight="0" orientation="landscape" r:id="rId6"/>
    </customSheetView>
    <customSheetView guid="{532B5F43-AB51-488B-AAFB-A8CBD88B63BC}" scale="75" showPageBreaks="1" fitToPage="1" printArea="1" hiddenRows="1" view="pageBreakPreview" topLeftCell="A5">
      <pane ySplit="2" topLeftCell="A7" activePane="bottomLeft" state="frozen"/>
      <selection pane="bottomLeft" activeCell="K49" sqref="K49"/>
      <rowBreaks count="6" manualBreakCount="6">
        <brk id="12" max="11" man="1"/>
        <brk id="19" max="11" man="1"/>
        <brk id="25" max="11" man="1"/>
        <brk id="31" max="11" man="1"/>
        <brk id="39" max="11" man="1"/>
        <brk id="49" max="11" man="1"/>
      </rowBreaks>
      <pageMargins left="0.31496062992125984" right="0" top="0.55118110236220474" bottom="0" header="0.31496062992125984" footer="0.31496062992125984"/>
      <pageSetup paperSize="9" scale="45" fitToHeight="0" orientation="landscape" r:id="rId7"/>
    </customSheetView>
    <customSheetView guid="{01819407-0A74-4173-A481-566DF8ED0395}" scale="75" showPageBreaks="1" fitToPage="1" printArea="1" view="pageBreakPreview" topLeftCell="A11">
      <selection activeCell="G16" sqref="G16"/>
      <rowBreaks count="9" manualBreakCount="9">
        <brk id="12" max="11" man="1"/>
        <brk id="17" max="11" man="1"/>
        <brk id="18" max="11" man="1"/>
        <brk id="25" max="11" man="1"/>
        <brk id="26" max="11" man="1"/>
        <brk id="32" max="11" man="1"/>
        <brk id="41" max="11" man="1"/>
        <brk id="42" max="11" man="1"/>
        <brk id="48" max="11" man="1"/>
      </rowBreaks>
      <pageMargins left="0.31496062992125984" right="0" top="0.55118110236220474" bottom="0" header="0.31496062992125984" footer="0.31496062992125984"/>
      <pageSetup paperSize="256" scale="45" fitToHeight="0" orientation="landscape" r:id="rId8"/>
    </customSheetView>
    <customSheetView guid="{E379F379-F9C6-4D1E-B70E-5A072C5DE947}" scale="50" showPageBreaks="1" fitToPage="1" printArea="1" view="pageBreakPreview" topLeftCell="A5">
      <pane ySplit="2" topLeftCell="A46" activePane="bottomLeft" state="frozen"/>
      <selection pane="bottomLeft" activeCell="F50" sqref="F50"/>
      <rowBreaks count="7" manualBreakCount="7">
        <brk id="12" max="11" man="1"/>
        <brk id="18" max="11" man="1"/>
        <brk id="19" max="11" man="1"/>
        <brk id="25" max="11" man="1"/>
        <brk id="31" max="11" man="1"/>
        <brk id="39" max="11" man="1"/>
        <brk id="46" max="11" man="1"/>
      </rowBreaks>
      <pageMargins left="0.31496062992125984" right="0" top="0.55118110236220474" bottom="0" header="0.31496062992125984" footer="0.31496062992125984"/>
      <pageSetup paperSize="9" scale="42" fitToHeight="0" orientation="landscape" r:id="rId9"/>
    </customSheetView>
    <customSheetView guid="{1A553F59-89C3-4B7B-A3DE-BF3CA47E6D90}" scale="50" showPageBreaks="1" fitToPage="1" view="pageBreakPreview" topLeftCell="A19">
      <selection activeCell="F22" sqref="F22"/>
      <pageMargins left="0.31496062992125984" right="0" top="0.55118110236220474" bottom="0" header="0.31496062992125984" footer="0.31496062992125984"/>
      <pageSetup paperSize="256" scale="41" fitToHeight="0" orientation="landscape" r:id="rId10"/>
    </customSheetView>
    <customSheetView guid="{50EAB5D8-E157-43B2-BA39-4C41746FD6A6}" scale="50" showPageBreaks="1" fitToPage="1" printArea="1" view="pageBreakPreview" topLeftCell="A5">
      <pane ySplit="2" topLeftCell="A38" activePane="bottomLeft" state="frozen"/>
      <selection pane="bottomLeft" activeCell="D41" sqref="D41"/>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11"/>
    </customSheetView>
    <customSheetView guid="{576918AB-5083-4613-8CD7-9D3633655F6F}" scale="60" showPageBreaks="1" fitToPage="1" printArea="1" view="pageBreakPreview" topLeftCell="A43">
      <selection activeCell="A50" sqref="A50:L50"/>
      <pageMargins left="0.31496062992125984" right="0" top="0.55118110236220474" bottom="0" header="0.31496062992125984" footer="0.31496062992125984"/>
      <pageSetup paperSize="9" scale="51" fitToHeight="0" orientation="landscape" r:id="rId12"/>
    </customSheetView>
    <customSheetView guid="{CD209D3A-4E6A-4E5F-A583-CDCA6DE5B823}" scale="60" showPageBreaks="1" fitToPage="1" printArea="1" view="pageBreakPreview" topLeftCell="A34">
      <selection activeCell="C39" sqref="C39"/>
      <pageMargins left="0.31496062992125984" right="0" top="0.55118110236220474" bottom="0" header="0.31496062992125984" footer="0.31496062992125984"/>
      <pageSetup paperSize="256" scale="32" fitToHeight="0" orientation="landscape" r:id="rId13"/>
    </customSheetView>
    <customSheetView guid="{DE4DCB25-AC87-4D66-B6D3-9EEA95521BD9}" scale="60" showPageBreaks="1" fitToPage="1" printArea="1" view="pageBreakPreview" topLeftCell="A58">
      <selection activeCell="G60" sqref="G60:I62"/>
      <pageMargins left="0.31496062992125984" right="0" top="0.55118110236220474" bottom="0" header="0.31496062992125984" footer="0.31496062992125984"/>
      <pageSetup paperSize="9" scale="46" fitToHeight="0" orientation="landscape" r:id="rId14"/>
    </customSheetView>
    <customSheetView guid="{1FFD0719-1599-4775-A030-2CFDA6530D64}" scale="60" showPageBreaks="1" fitToPage="1" printArea="1" view="pageBreakPreview" topLeftCell="A59">
      <selection activeCell="K62" sqref="K62"/>
      <pageMargins left="0.31496062992125984" right="0" top="0.55118110236220474" bottom="0" header="0.31496062992125984" footer="0.31496062992125984"/>
      <pageSetup paperSize="9" scale="51" fitToHeight="0" orientation="landscape" r:id="rId15"/>
    </customSheetView>
    <customSheetView guid="{6BF6DDE6-925A-4329-8861-0B60B4DBF723}" scale="46" showPageBreaks="1" fitToPage="1" view="pageBreakPreview" topLeftCell="A34">
      <selection activeCell="E42" sqref="E42"/>
      <pageMargins left="0.31496062992125984" right="0" top="0.55118110236220474" bottom="0" header="0.31496062992125984" footer="0.31496062992125984"/>
      <pageSetup paperSize="9" scale="10" fitToHeight="0" orientation="landscape" r:id="rId16"/>
    </customSheetView>
    <customSheetView guid="{AB3EDB28-6B13-460F-A9FE-DBEAED627A09}" scale="50" showPageBreaks="1" fitToPage="1" printArea="1" view="pageBreakPreview" topLeftCell="A5">
      <pane ySplit="2" topLeftCell="A43" activePane="bottomLeft" state="frozen"/>
      <selection pane="bottomLeft" activeCell="S44" sqref="S44"/>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17"/>
    </customSheetView>
    <customSheetView guid="{2430C539-AC3B-42B5-AB2B-7569E7DC79B9}" scale="75" showPageBreaks="1" fitToPage="1" printArea="1" view="pageBreakPreview" topLeftCell="A6">
      <selection activeCell="D9" sqref="D9"/>
      <pageMargins left="0.31496062992125984" right="0" top="0.55118110236220474" bottom="0" header="0.31496062992125984" footer="0.31496062992125984"/>
      <pageSetup paperSize="256" scale="43" fitToHeight="0" orientation="landscape" r:id="rId18"/>
    </customSheetView>
    <customSheetView guid="{A4EA716F-6D74-47BD-B999-F239E1DBAF92}" scale="75" showPageBreaks="1" fitToPage="1" printArea="1" view="pageBreakPreview">
      <selection activeCell="A2" sqref="A2:IV2"/>
      <rowBreaks count="7" manualBreakCount="7">
        <brk id="12" max="12" man="1"/>
        <brk id="18" max="12" man="1"/>
        <brk id="19" max="12" man="1"/>
        <brk id="25" max="12" man="1"/>
        <brk id="31" max="12" man="1"/>
        <brk id="41" max="12" man="1"/>
        <brk id="48" max="12" man="1"/>
      </rowBreaks>
      <pageMargins left="0.31496062992125984" right="0" top="0.55118110236220474" bottom="0" header="0.31496062992125984" footer="0.31496062992125984"/>
      <pageSetup paperSize="8" scale="44" fitToHeight="0" orientation="landscape" r:id="rId19"/>
    </customSheetView>
    <customSheetView guid="{B78F36EF-63A0-4B89-8873-E24A5004F567}" scale="75" fitToPage="1" printArea="1" hiddenRows="1" topLeftCell="A35">
      <selection activeCell="J37" sqref="J37"/>
      <rowBreaks count="6" manualBreakCount="6">
        <brk id="8" max="11" man="1"/>
        <brk id="14" max="11" man="1"/>
        <brk id="15" max="11" man="1"/>
        <brk id="24" max="11" man="1"/>
        <brk id="29" max="11" man="1"/>
        <brk id="36" max="11" man="1"/>
      </rowBreaks>
      <pageMargins left="1.1811023622047245" right="0.39370078740157483" top="0.78740157480314965" bottom="0.39370078740157483" header="0.31496062992125984" footer="0.31496062992125984"/>
      <pageSetup paperSize="8" scale="60" firstPageNumber="7" fitToHeight="10" orientation="landscape" useFirstPageNumber="1" r:id="rId20"/>
      <headerFooter scaleWithDoc="0">
        <oddHeader>&amp;C&amp;P</oddHeader>
      </headerFooter>
    </customSheetView>
    <customSheetView guid="{ADC4D2E4-6742-4893-B8AD-8C91AE46A66B}" scale="75" showPageBreaks="1" fitToPage="1" printArea="1" hiddenRows="1" view="pageBreakPreview" topLeftCell="A35">
      <selection activeCell="F37" sqref="F37"/>
      <rowBreaks count="6" manualBreakCount="6">
        <brk id="13" max="11" man="1"/>
        <brk id="20" max="11" man="1"/>
        <brk id="22" max="16383" man="1"/>
        <brk id="26" max="11" man="1"/>
        <brk id="32" max="11" man="1"/>
        <brk id="58" max="11" man="1"/>
      </rowBreaks>
      <pageMargins left="0.31496062992125984" right="0" top="0.55118110236220474" bottom="0" header="0.31496062992125984" footer="0.31496062992125984"/>
      <pageSetup paperSize="9" scale="45" fitToHeight="0" orientation="landscape" r:id="rId21"/>
    </customSheetView>
    <customSheetView guid="{353CCF9C-00F7-49C6-8E4D-D582B2AC8B80}" scale="75" showPageBreaks="1" view="pageBreakPreview" topLeftCell="A9">
      <selection activeCell="A8" sqref="A8:M8"/>
      <rowBreaks count="6" manualBreakCount="6">
        <brk id="21" max="16383" man="1"/>
        <brk id="23" max="11" man="1"/>
        <brk id="29" max="11" man="1"/>
        <brk id="37" max="11" man="1"/>
        <brk id="48" max="11" man="1"/>
        <brk id="55" max="11" man="1"/>
      </rowBreaks>
      <pageMargins left="0.31496062992125984" right="0" top="0.55118110236220474" bottom="0" header="0.31496062992125984" footer="0.31496062992125984"/>
      <pageSetup paperSize="9" scale="35" fitToHeight="0" orientation="landscape" r:id="rId22"/>
    </customSheetView>
  </customSheetViews>
  <mergeCells count="36">
    <mergeCell ref="A2:M2"/>
    <mergeCell ref="D49:D51"/>
    <mergeCell ref="E44:E46"/>
    <mergeCell ref="C22:C24"/>
    <mergeCell ref="D27:D28"/>
    <mergeCell ref="B44:B46"/>
    <mergeCell ref="C44:C46"/>
    <mergeCell ref="A42:L42"/>
    <mergeCell ref="A36:L36"/>
    <mergeCell ref="A47:B47"/>
    <mergeCell ref="B40:B41"/>
    <mergeCell ref="D44:D46"/>
    <mergeCell ref="A44:A46"/>
    <mergeCell ref="D22:D24"/>
    <mergeCell ref="B27:B28"/>
    <mergeCell ref="E22:E24"/>
    <mergeCell ref="A40:A41"/>
    <mergeCell ref="A7:A8"/>
    <mergeCell ref="D7:D8"/>
    <mergeCell ref="A9:J9"/>
    <mergeCell ref="C27:C28"/>
    <mergeCell ref="E27:E28"/>
    <mergeCell ref="A10:G10"/>
    <mergeCell ref="A27:A28"/>
    <mergeCell ref="A19:A20"/>
    <mergeCell ref="A13:A15"/>
    <mergeCell ref="C14:C15"/>
    <mergeCell ref="A3:M3"/>
    <mergeCell ref="A4:M4"/>
    <mergeCell ref="F7:F8"/>
    <mergeCell ref="E7:E8"/>
    <mergeCell ref="C7:C8"/>
    <mergeCell ref="B7:B8"/>
    <mergeCell ref="G7:I7"/>
    <mergeCell ref="A5:M5"/>
    <mergeCell ref="A6:M6"/>
  </mergeCells>
  <phoneticPr fontId="0" type="noConversion"/>
  <pageMargins left="0.31496062992125984" right="0" top="0.55118110236220474" bottom="0" header="0.31496062992125984" footer="0.31496062992125984"/>
  <pageSetup paperSize="9" scale="35" fitToHeight="0" orientation="landscape" r:id="rId23"/>
  <rowBreaks count="6" manualBreakCount="6">
    <brk id="15" max="16383" man="1"/>
    <brk id="17" max="12" man="1"/>
    <brk id="23" max="12" man="1"/>
    <brk id="31" max="12" man="1"/>
    <brk id="42" max="12" man="1"/>
    <brk id="4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последний вариант</vt:lpstr>
      <vt:lpstr>'последний вариант'!Область_печати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Шулепова Ольга Анатольевна</dc:creator>
  <cp:lastModifiedBy>Вершинина Мария Игоревна</cp:lastModifiedBy>
  <cp:lastPrinted>2022-10-18T08:33:48Z</cp:lastPrinted>
  <dcterms:created xsi:type="dcterms:W3CDTF">2006-09-16T00:00:00Z</dcterms:created>
  <dcterms:modified xsi:type="dcterms:W3CDTF">2022-10-18T08:35:03Z</dcterms:modified>
</cp:coreProperties>
</file>