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300"/>
  </bookViews>
  <sheets>
    <sheet name="последний вариант" sheetId="1" r:id="rId1"/>
  </sheets>
  <definedNames>
    <definedName name="Z_01819407_0A74_4173_A481_566DF8ED0395_.wvu.PrintArea" localSheetId="0" hidden="1">'последний вариант'!$A$1:$L$45</definedName>
    <definedName name="Z_01819407_0A74_4173_A481_566DF8ED0395_.wvu.PrintTitles" localSheetId="0" hidden="1">'последний вариант'!$7:$8</definedName>
    <definedName name="Z_1E26D208_F040_4D33_B95D_1DCB22A8EC4E_.wvu.PrintArea" localSheetId="0" hidden="1">'последний вариант'!$A$1:$L$46</definedName>
    <definedName name="Z_1FFD0719_1599_4775_A030_2CFDA6530D64_.wvu.PrintArea" localSheetId="0" hidden="1">'последний вариант'!$A$1:$J$45</definedName>
    <definedName name="Z_1FFD0719_1599_4775_A030_2CFDA6530D64_.wvu.PrintTitles" localSheetId="0" hidden="1">'последний вариант'!$7:$8</definedName>
    <definedName name="Z_2430C539_AC3B_42B5_AB2B_7569E7DC79B9_.wvu.PrintArea" localSheetId="0" hidden="1">'последний вариант'!$A$1:$L$45</definedName>
    <definedName name="Z_2430C539_AC3B_42B5_AB2B_7569E7DC79B9_.wvu.PrintTitles" localSheetId="0" hidden="1">'последний вариант'!$7:$8</definedName>
    <definedName name="Z_50EAB5D8_E157_43B2_BA39_4C41746FD6A6_.wvu.PrintArea" localSheetId="0" hidden="1">'последний вариант'!$A$1:$N$45</definedName>
    <definedName name="Z_50EAB5D8_E157_43B2_BA39_4C41746FD6A6_.wvu.PrintTitles" localSheetId="0" hidden="1">'последний вариант'!$7:$8</definedName>
    <definedName name="Z_532B5F43_AB51_488B_AAFB_A8CBD88B63BC_.wvu.PrintArea" localSheetId="0" hidden="1">'последний вариант'!$A$1:$L$46</definedName>
    <definedName name="Z_532B5F43_AB51_488B_AAFB_A8CBD88B63BC_.wvu.Rows" localSheetId="0" hidden="1">'последний вариант'!#REF!</definedName>
    <definedName name="Z_576918AB_5083_4613_8CD7_9D3633655F6F_.wvu.PrintArea" localSheetId="0" hidden="1">'последний вариант'!$A$1:$J$45</definedName>
    <definedName name="Z_576918AB_5083_4613_8CD7_9D3633655F6F_.wvu.PrintTitles" localSheetId="0" hidden="1">'последний вариант'!$7:$8</definedName>
    <definedName name="Z_60102900_E3F1_4329_AC30_2A63305E6794_.wvu.Cols" localSheetId="0" hidden="1">'последний вариант'!$H:$I</definedName>
    <definedName name="Z_60102900_E3F1_4329_AC30_2A63305E6794_.wvu.PrintArea" localSheetId="0" hidden="1">'последний вариант'!$A$1:$M$50</definedName>
    <definedName name="Z_60102900_E3F1_4329_AC30_2A63305E6794_.wvu.PrintTitles" localSheetId="0" hidden="1">'последний вариант'!$7:$8</definedName>
    <definedName name="Z_A4EA716F_6D74_47BD_B999_F239E1DBAF92_.wvu.PrintArea" localSheetId="0" hidden="1">'последний вариант'!$A$1:$N$45</definedName>
    <definedName name="Z_A4EA716F_6D74_47BD_B999_F239E1DBAF92_.wvu.PrintTitles" localSheetId="0" hidden="1">'последний вариант'!$7:$8</definedName>
    <definedName name="Z_A745643F_D1E0_48E0_8F50_AB8E28F37E8F_.wvu.PrintArea" localSheetId="0" hidden="1">'последний вариант'!$A$1:$M$50</definedName>
    <definedName name="Z_AB3EDB28_6B13_460F_A9FE_DBEAED627A09_.wvu.PrintArea" localSheetId="0" hidden="1">'последний вариант'!$A$1:$N$45</definedName>
    <definedName name="Z_AB3EDB28_6B13_460F_A9FE_DBEAED627A09_.wvu.PrintTitles" localSheetId="0" hidden="1">'последний вариант'!$7:$8</definedName>
    <definedName name="Z_ADC4D2E4_6742_4893_B8AD_8C91AE46A66B_.wvu.PrintArea" localSheetId="0" hidden="1">'последний вариант'!$A$1:$L$50</definedName>
    <definedName name="Z_ADC4D2E4_6742_4893_B8AD_8C91AE46A66B_.wvu.Rows" localSheetId="0" hidden="1">'последний вариант'!#REF!</definedName>
    <definedName name="Z_B78F36EF_63A0_4B89_8873_E24A5004F567_.wvu.PrintArea" localSheetId="0" hidden="1">'последний вариант'!$A$1:$L$47</definedName>
    <definedName name="Z_B78F36EF_63A0_4B89_8873_E24A5004F567_.wvu.PrintTitles" localSheetId="0" hidden="1">'последний вариант'!$7:$8</definedName>
    <definedName name="Z_B78F36EF_63A0_4B89_8873_E24A5004F567_.wvu.Rows" localSheetId="0" hidden="1">'последний вариант'!#REF!</definedName>
    <definedName name="Z_B98D3629_D98D_4846_B252_82873753142A_.wvu.PrintArea" localSheetId="0" hidden="1">'последний вариант'!$A$1:$M$50</definedName>
    <definedName name="Z_BE8EC065_5C38_42C7_ADC8_B065896A8878_.wvu.PrintArea" localSheetId="0" hidden="1">'последний вариант'!$A$1:$M$46</definedName>
    <definedName name="Z_CD209D3A_4E6A_4E5F_A583_CDCA6DE5B823_.wvu.PrintArea" localSheetId="0" hidden="1">'последний вариант'!$A$1:$J$45</definedName>
    <definedName name="Z_CD209D3A_4E6A_4E5F_A583_CDCA6DE5B823_.wvu.PrintTitles" localSheetId="0" hidden="1">'последний вариант'!$7:$8</definedName>
    <definedName name="Z_DE4DCB25_AC87_4D66_B6D3_9EEA95521BD9_.wvu.PrintArea" localSheetId="0" hidden="1">'последний вариант'!$A$1:$J$45</definedName>
    <definedName name="Z_DE4DCB25_AC87_4D66_B6D3_9EEA95521BD9_.wvu.PrintTitles" localSheetId="0" hidden="1">'последний вариант'!$7:$8</definedName>
    <definedName name="Z_E379F379_F9C6_4D1E_B70E_5A072C5DE947_.wvu.PrintArea" localSheetId="0" hidden="1">'последний вариант'!$A$1:$L$46</definedName>
    <definedName name="_xlnm.Print_Area" localSheetId="0">'последний вариант'!$A$1:$M$50</definedName>
  </definedNames>
  <calcPr calcId="144525"/>
  <customWorkbookViews>
    <customWorkbookView name="Маркова Инесса Владимировна - Личное представление" guid="{A745643F-D1E0-48E0-8F50-AB8E28F37E8F}" mergeInterval="0" personalView="1" maximized="1" xWindow="-8" yWindow="-8" windowWidth="1936" windowHeight="1056" activeSheetId="1"/>
    <customWorkbookView name="Шулепова Ольга Анатольевна - Личное представление" guid="{1E26D208-F040-4D33-B95D-1DCB22A8EC4E}" mergeInterval="0" personalView="1" maximized="1" xWindow="-8" yWindow="-8" windowWidth="1936" windowHeight="1056" activeSheetId="1"/>
    <customWorkbookView name="Капустина Татьяна Александровна - Личное представление" guid="{B98D3629-D98D-4846-B252-82873753142A}" mergeInterval="0" personalView="1" maximized="1" xWindow="-8" yWindow="-8" windowWidth="1936" windowHeight="1056" activeSheetId="1"/>
    <customWorkbookView name="Евсеева Анна Михайловна - Личное представление" guid="{BE8EC065-5C38-42C7-ADC8-B065896A8878}" mergeInterval="0" personalView="1" maximized="1" xWindow="-8" yWindow="-8" windowWidth="1936" windowHeight="1035" activeSheetId="1"/>
    <customWorkbookView name="Хрусталёва Елена Анатольевна - Личное представление" guid="{532B5F43-AB51-488B-AAFB-A8CBD88B63BC}" mergeInterval="0" personalView="1" maximized="1" xWindow="-8" yWindow="-8" windowWidth="1936" windowHeight="1056" activeSheetId="1"/>
    <customWorkbookView name="Зайцева Ирина Ивановна - Личное представление" guid="{01819407-0A74-4173-A481-566DF8ED0395}" mergeInterval="0" personalView="1" maximized="1" xWindow="-8" yWindow="-8" windowWidth="1936" windowHeight="1056" activeSheetId="1"/>
    <customWorkbookView name="Юшкевич Татьяна Ивановна - Личное представление" guid="{E379F379-F9C6-4D1E-B70E-5A072C5DE947}" mergeInterval="0" personalView="1" maximized="1" xWindow="-8" yWindow="-8" windowWidth="1296" windowHeight="1000" activeSheetId="1"/>
    <customWorkbookView name="Головлева Елена Николаевна - Личное представление" guid="{1A553F59-89C3-4B7B-A3DE-BF3CA47E6D90}" mergeInterval="0" personalView="1" yWindow="40" windowWidth="1280" windowHeight="984" activeSheetId="1"/>
    <customWorkbookView name="Каплунская Анна Александровна - Личное представление" guid="{50EAB5D8-E157-43B2-BA39-4C41746FD6A6}" mergeInterval="0" personalView="1" maximized="1" xWindow="-8" yWindow="-8" windowWidth="1296" windowHeight="1000" activeSheetId="1"/>
    <customWorkbookView name="Мигда Татьяна Юрьевна - Личное представление" guid="{576918AB-5083-4613-8CD7-9D3633655F6F}" mergeInterval="0" personalView="1" maximized="1" xWindow="-8" yWindow="-8" windowWidth="1296" windowHeight="1000" activeSheetId="1"/>
    <customWorkbookView name="Ватагина Анна Анатольевна - Личное представление" guid="{CD209D3A-4E6A-4E5F-A583-CDCA6DE5B823}" mergeInterval="0" personalView="1" maximized="1" xWindow="1" yWindow="1" windowWidth="1280" windowHeight="803" tabRatio="580" activeSheetId="1"/>
    <customWorkbookView name="Денисова Евгения Юрьевна - Личное представление" guid="{BAE1EEA8-A272-4700-897C-AF4B1FD5F525}" mergeInterval="0" personalView="1" maximized="1" windowWidth="1261" windowHeight="797" activeSheetId="1"/>
    <customWorkbookView name="Пуцилло Павел Александрович - Личное представление" guid="{DE4DCB25-AC87-4D66-B6D3-9EEA95521BD9}" mergeInterval="0" personalView="1" maximized="1" windowWidth="1276" windowHeight="799" activeSheetId="1"/>
    <customWorkbookView name="hea - Личное представление" guid="{1FFD0719-1599-4775-A030-2CFDA6530D64}" mergeInterval="0" personalView="1" maximized="1" xWindow="1" yWindow="1" windowWidth="1280" windowHeight="499" activeSheetId="1"/>
    <customWorkbookView name="Литвинчук Екатерина Николаевна - Личное представление" guid="{6BF6DDE6-925A-4329-8861-0B60B4DBF723}" mergeInterval="0" personalView="1" maximized="1" xWindow="-8" yWindow="-8" windowWidth="1296" windowHeight="1000" activeSheetId="1"/>
    <customWorkbookView name="Фаткулина Альфия Анваровна - Личное представление" guid="{AB3EDB28-6B13-460F-A9FE-DBEAED627A09}" mergeInterval="0" personalView="1" maximized="1" xWindow="-8" yWindow="-8" windowWidth="1616" windowHeight="876" activeSheetId="1"/>
    <customWorkbookView name="Вафина Виктория Васимовна - Личное представление" guid="{2430C539-AC3B-42B5-AB2B-7569E7DC79B9}" mergeInterval="0" personalView="1" maximized="1" xWindow="-8" yWindow="-8" windowWidth="1296" windowHeight="1000" activeSheetId="1"/>
    <customWorkbookView name="Минакова Оксана Сергеевна - Личное представление" guid="{A4EA716F-6D74-47BD-B999-F239E1DBAF92}" mergeInterval="0" personalView="1" maximized="1" xWindow="-8" yWindow="-8" windowWidth="1936" windowHeight="1056" activeSheetId="1"/>
    <customWorkbookView name="Рудакова Ирина Ивановна - Личное представление" guid="{B78F36EF-63A0-4B89-8873-E24A5004F567}" mergeInterval="0" personalView="1" maximized="1" xWindow="-8" yWindow="-8" windowWidth="1936" windowHeight="1056" activeSheetId="1"/>
    <customWorkbookView name="Недорезова Ирина Юрьевна - Личное представление" guid="{ADC4D2E4-6742-4893-B8AD-8C91AE46A66B}" mergeInterval="0" personalView="1" maximized="1" xWindow="-8" yWindow="-8" windowWidth="1936" windowHeight="1056" activeSheetId="1"/>
    <customWorkbookView name="Рогожина Ольга Сергеевна - Личное представление" guid="{353CCF9C-00F7-49C6-8E4D-D582B2AC8B80}" mergeInterval="0" personalView="1" xWindow="10" yWindow="32" windowWidth="1900" windowHeight="778" activeSheetId="1"/>
    <customWorkbookView name="Шпилева Юлия Михайловна - Личное представление" guid="{60102900-E3F1-4329-AC30-2A63305E6794}" mergeInterval="0" personalView="1" maximized="1" xWindow="-8" yWindow="-8" windowWidth="1936" windowHeight="1056" activeSheetId="1"/>
  </customWorkbookViews>
</workbook>
</file>

<file path=xl/calcChain.xml><?xml version="1.0" encoding="utf-8"?>
<calcChain xmlns="http://schemas.openxmlformats.org/spreadsheetml/2006/main">
  <c r="K39" i="1" l="1"/>
  <c r="K27" i="1" l="1"/>
  <c r="K33" i="1" l="1"/>
  <c r="J27" i="1" l="1"/>
  <c r="J10" i="1" l="1"/>
  <c r="K11" i="1" l="1"/>
  <c r="K10" i="1" s="1"/>
  <c r="L36" i="1" l="1"/>
  <c r="J39" i="1" l="1"/>
  <c r="J36" i="1" s="1"/>
  <c r="I39" i="1"/>
  <c r="H39" i="1"/>
  <c r="G39" i="1"/>
  <c r="K36" i="1" l="1"/>
</calcChain>
</file>

<file path=xl/sharedStrings.xml><?xml version="1.0" encoding="utf-8"?>
<sst xmlns="http://schemas.openxmlformats.org/spreadsheetml/2006/main" count="271" uniqueCount="181">
  <si>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</si>
  <si>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</si>
  <si>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</si>
  <si>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</si>
  <si>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</si>
  <si>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Ответственный исполнитель</t>
  </si>
  <si>
    <t>департамент финансов</t>
  </si>
  <si>
    <t>Итого по расходам, в том числе</t>
  </si>
  <si>
    <t xml:space="preserve">департамент финансов </t>
  </si>
  <si>
    <t>Целевой показатель</t>
  </si>
  <si>
    <t>Значение целевого показателя</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</si>
  <si>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</si>
  <si>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</si>
  <si>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</si>
  <si>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</si>
  <si>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</si>
  <si>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Срок  реализации</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</si>
  <si>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</si>
  <si>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</si>
  <si>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</si>
  <si>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ежегодно</t>
  </si>
  <si>
    <t>Обеспечить привлечение средств в бюджет города от реализации муниципального имущества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</si>
  <si>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</si>
  <si>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Бюджетный эффект от реализации мероприятий, 
тыс. рублей</t>
  </si>
  <si>
    <t>не менее 1</t>
  </si>
  <si>
    <t>не менее 10</t>
  </si>
  <si>
    <t>ежегодно не позднее 01 июня</t>
  </si>
  <si>
    <t>не менее 100</t>
  </si>
  <si>
    <t>1</t>
  </si>
  <si>
    <t>ежеквартально</t>
  </si>
  <si>
    <t xml:space="preserve">распоряжение Администрации города </t>
  </si>
  <si>
    <t>2.1.</t>
  </si>
  <si>
    <t>2.2.</t>
  </si>
  <si>
    <t>2 раза в год</t>
  </si>
  <si>
    <t>не менее 2</t>
  </si>
  <si>
    <t>департамент архитектуры и градостроительства, МКУ "Управление капитального строительства"</t>
  </si>
  <si>
    <t>Количество заключенных учреждением контрактов/договоров, ед.</t>
  </si>
  <si>
    <t>комиссия 
по мобилизации дополнительных доходов в местный бюджет</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</si>
  <si>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</si>
  <si>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1.1.</t>
  </si>
  <si>
    <t>1.2.</t>
  </si>
  <si>
    <t>1.3.</t>
  </si>
  <si>
    <t>1.4.</t>
  </si>
  <si>
    <t>1.5.</t>
  </si>
  <si>
    <t>1.6.</t>
  </si>
  <si>
    <t>1.12.</t>
  </si>
  <si>
    <t>1.13.</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</si>
  <si>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</si>
  <si>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</si>
  <si>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</si>
  <si>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рабочая группа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</si>
  <si>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</si>
  <si>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</si>
  <si>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</si>
  <si>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 xml:space="preserve">да
                                                                                                                                                                                                                                                                                                                                                </t>
  </si>
  <si>
    <t>1.10.</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</si>
  <si>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</si>
  <si>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</si>
  <si>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</si>
  <si>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</si>
  <si>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Осуществлять контроль за исполнением поставщиками (подрядчиками, исполнителями) обязательств, предусмотренных муниципальными контрактами.</t>
  </si>
  <si>
    <t>1.11.</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</si>
  <si>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</si>
  <si>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</si>
  <si>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распоряжение Администрации города о решениях годового общего собрания акционеров акционерного общества</t>
  </si>
  <si>
    <t>Осуществлять мероприятия по повышению энергетической эффективности в муниципальном секторе</t>
  </si>
  <si>
    <t>Количество заключенных муниципальными учреждениями энергосервисных контрактов, ед.</t>
  </si>
  <si>
    <t xml:space="preserve">письма в ИФНС России по городу Сургуту о направлении соответствующей информации </t>
  </si>
  <si>
    <t>2022 год</t>
  </si>
  <si>
    <t>Отношение муниципального долга к доходам бюджета без учета безвозмездных поступлений и(или) поступлений налоговых доходов по дополнительным нормативам отчислений от налога на доходы физических лиц,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</si>
  <si>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</si>
  <si>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Отношение годовой суммы платежей по погашению и обслуживанию муниципального долга, возникшего по состоянию на 1 января очередного финансового года, 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к общему объему налоговых, неналоговых доходов бюджета города Сургута и дотаций из бюджетов бюджетной системы Российской Федерации, %*</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</si>
  <si>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</si>
  <si>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Процент исполнения налогов на совокупный доход (отношение фактических поступлений к первоначальным плановым показателям), % *</t>
  </si>
  <si>
    <t>Доля доходов от реализации муниципального имущества в общем объеме неналоговых доходов, %</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</si>
  <si>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</si>
  <si>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Замена  люминесцентных светильников с металлогалогеновыми лампами на светодиодные светильники в учреждении (всего 110 ламп)</t>
  </si>
  <si>
    <t>Количество муниципальных учреждений, реорганизуемых в форме присоединения, ед.</t>
  </si>
  <si>
    <t>Принять меры, направленные на снижение дебиторской задолженности по доходам бюджета городского округа город Сургут</t>
  </si>
  <si>
    <t>Принять меры,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</si>
  <si>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2023 год</t>
  </si>
  <si>
    <t>1.7.</t>
  </si>
  <si>
    <t>1.9.</t>
  </si>
  <si>
    <t xml:space="preserve">департамент образования </t>
  </si>
  <si>
    <t>1. Направления мобилизации доходов бюджета городского округа  Сургут</t>
  </si>
  <si>
    <t>Примечание : * - показатель оценивается по итогам года.</t>
  </si>
  <si>
    <t>2024 год</t>
  </si>
  <si>
    <t>протоколы заседаний комиссии по мобилизации дополнительных доходов в местный бюджет</t>
  </si>
  <si>
    <t>Принять меры,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</si>
  <si>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Обеспечить нахождение муниципального долга на безопасном уровне при формировании и исполнении бюджета города </t>
  </si>
  <si>
    <t>2.      Направления оптимизации расходов бюджета городского округа Сургут</t>
  </si>
  <si>
    <t>2022-2024 годы</t>
  </si>
  <si>
    <t xml:space="preserve"> -</t>
  </si>
  <si>
    <t>не более 32</t>
  </si>
  <si>
    <t>не более 31</t>
  </si>
  <si>
    <t>не более 30</t>
  </si>
  <si>
    <t>не более 10</t>
  </si>
  <si>
    <t>не более 9</t>
  </si>
  <si>
    <t>не более 8</t>
  </si>
  <si>
    <t>не более 4,5</t>
  </si>
  <si>
    <t>не более 4,0</t>
  </si>
  <si>
    <t>не более 3,5</t>
  </si>
  <si>
    <t>департамент имущественных и земельных отношений, Администрация города, департамент образования</t>
  </si>
  <si>
    <t>не менее 7</t>
  </si>
  <si>
    <t>департамент имущественных и земельных отношений</t>
  </si>
  <si>
    <t>Доля взысканной дебиторской задолженности в общем объеме дебиторской задолженности, прогнозируемой в бюджете города на 2022 ‒ 2024 годы, % *</t>
  </si>
  <si>
    <t>департамент имущественных и земельных отношений,
департамент финансов</t>
  </si>
  <si>
    <t>1000</t>
  </si>
  <si>
    <t>2000</t>
  </si>
  <si>
    <t>управление инвестиций, развития предпринимательства и туризма</t>
  </si>
  <si>
    <t>2022-2024годы</t>
  </si>
  <si>
    <t>управление муниципальных закупок, управление по труду,
 департамент имущественных и земельных отношений</t>
  </si>
  <si>
    <t xml:space="preserve">Адмнистрация города, департамент архитектуры и градостроительства, департамент имущественных и земельных отношений
</t>
  </si>
  <si>
    <t>Администрация города, департамент имущественных и земельных отношений</t>
  </si>
  <si>
    <t>Размещение на официальном портале Администрации города информации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да/нет</t>
  </si>
  <si>
    <t>департамент финансов, управление массовых коммуникаций, 
(структурные подразделения Администрации города, муниципальные организации города)</t>
  </si>
  <si>
    <t>Проведение анализа поступлений в бюджет города сумм земельного налога в отношении земельных участков, ранее находящихся в муниципальной собственности и перешедших в собственность юридических и физических лиц на основании заключенных с Администрацией города Сургута договоров купли-продажи (за 3 последних отчетных периода) для последующего включения в налоговый оборот земельных участков, в отношении которых установлен факт неисчисления (неуплаты) сумм земельного налога
да/нет</t>
  </si>
  <si>
    <t xml:space="preserve"> рабочая группа по обследованию зданий (строений, сооружений) 
и помещений для определения вида их фактического использования для целей налогообложения, департамент финансов</t>
  </si>
  <si>
    <t>Проведение анализа поступлений в бюджет города земельного налога, налога на имущество физических лиц в отношении ранее учтенных объектов недвижимости по которым сведения о выявленных правообладателях направлены для внесения в Единый государственный реестр недвижимости
да/нет</t>
  </si>
  <si>
    <t>2022-2024</t>
  </si>
  <si>
    <t>комитет культуры, управление физической культуры и спорта</t>
  </si>
  <si>
    <t>5</t>
  </si>
  <si>
    <t xml:space="preserve">- </t>
  </si>
  <si>
    <t>Организация совместно с инспекцией ФНС России по г. Сургуту Ханты-Мансийского автономного округа - Югры информационной кампании о необходимости, порядке и сроках уплаты имущественных налогов (транспортного, земельного налога и налога на имущество физических лиц).
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да/нет</t>
  </si>
  <si>
    <t>акты обследования зданий, строений, сооружений и помещений</t>
  </si>
  <si>
    <t>главные администраторы доходов бюджета</t>
  </si>
  <si>
    <t>контрольное управление, департамент имущественных и земельных отношений, департамент архитектуры и градостроительства, Администрация города</t>
  </si>
  <si>
    <t>Принять меры, направленные на повышение роли имущественных налогов (земельного налога и налога на имущество физических лиц) в формировании бюджета города:</t>
  </si>
  <si>
    <t xml:space="preserve"> - проводить  обследование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t>
  </si>
  <si>
    <t xml:space="preserve">- осуществлять мероприятия по повышению собираемости имущественных налогов и информированию налогоплательщиков </t>
  </si>
  <si>
    <t>не менее 6</t>
  </si>
  <si>
    <t xml:space="preserve"> - осуществлять мероприятия, направленные на увеличение налоговой базы по земельному налогу и налогу на имущество физических лиц;</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</si>
  <si>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t>
    </r>
    <r>
      <rPr>
        <sz val="8.4"/>
        <color indexed="56"/>
        <rFont val="Times New Roman"/>
        <family val="1"/>
        <charset val="204"/>
      </rPr>
      <t/>
    </r>
  </si>
  <si>
    <t xml:space="preserve">Отношение количества случаев нарушений за использование земельных участков и муниципального имущества  (в том числе для установки и эксплуатации рекламных конструкций) при отсутствии правовых оснований по которым ведется претензионная работа к общему количеству выявленных нарушений,   %*. </t>
  </si>
  <si>
    <t>Отношение количества случаев нарушений неисполнения или ненадлежащее исполнение поставщиками (подрядчиками, исполнителями) обязательств, предусмотренных муниципальными контрактами по которым ведется претензионная работа, к общему количеству выявленных нарушений,  %.</t>
  </si>
  <si>
    <t>департамент имущественных и земельных отношений, департамент финансов</t>
  </si>
  <si>
    <t>Проведение адресной работы с физическими лицами-сотрудниками Администрации города и работниками муниципальных организаций города, имеющих задолженность по имущественным налогам
да/нет</t>
  </si>
  <si>
    <t xml:space="preserve"> - о заключенных муниципальных контрактах с иногородними поставщиками (исполнителями, подрядчиками)</t>
  </si>
  <si>
    <t xml:space="preserve">Доля бюджетных ассигнований и лимитов бюджетных обязательств, перераспределенных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</si>
  <si>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 Бюджетной комиссии при Главе города</t>
  </si>
  <si>
    <t>Осуществлять перераспределение бюджетных ассигнований и лимитов бюджетных обязательств на сумму экономии, сложившейся свыше 400 тысяч рублей по одной закупке по результатам конкурентных закупок товаров, работ, услуг в части средств местного бюджета до 01 сентября текущего года, по результатам рассмотрения направлений использования экономии на заседании Бюджетной комиссии при Главе города</t>
  </si>
  <si>
    <t>Полученный бюджетный эффект от реализации мероприятий на отчетную дату, 
тыс. рублей</t>
  </si>
  <si>
    <t>Значение целевого показателя на отчетную дату</t>
  </si>
  <si>
    <t>Обоснование неисполнения мероприятия</t>
  </si>
  <si>
    <t>Дата: 02.02.2022</t>
  </si>
  <si>
    <t>№ 163</t>
  </si>
  <si>
    <t>Наименование «О мерах по реализации решения Думы города от 22.12.2021 № 51-VII ДГ «О бюджете городского округа Сургут Ханты-Мансийского автономного округа – Югры на 2022 год и плановый период 2023 ‒ 2024 годов»</t>
  </si>
  <si>
    <t>Реквизиты муниципального правового акта, утвердившего план мероприятий:</t>
  </si>
  <si>
    <t>В отчетном периоде  обращений Департамента финансов ХМАО-Югры о проведении обследования объектов недвижимости не поступало</t>
  </si>
  <si>
    <t>нет</t>
  </si>
  <si>
    <t xml:space="preserve"> - осуществлять мероприятия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</si>
  <si>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 xml:space="preserve">Решением Думы города от 30.06.2021 № 769-VI ДГ на 2022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t>
  </si>
  <si>
    <t>В рамках работы по повышению налогооблагаемой базы по земельному налогу проведена сверка полноты поступлений земельного налога по выкупленным земельным участкам у Администрации города в период 2020-2021 годов.
По итогам сверки все налогоплательщики,  выкупившие земельные участки (93 участка), состоят на учете в налоговом органе.</t>
  </si>
  <si>
    <t>В соответствии с распоряжением Администрации города от 13.01.2022 №27 реорганизовано муниципальное бюджетное дошкольное образовательное учреждение детский сад №81 "Мальвина" в форме присоединения к нему муниципального бюджетного дошкольного образовательного учреждения детского сада №24 "Космос"</t>
  </si>
  <si>
    <t>Составление актов обследований по итогам проведения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t>
  </si>
  <si>
    <t xml:space="preserve">Направлять на выплату дивидендов не менее 35 процентов (в части дивидендов по итогам предыдущего года) в отношении акционерных обществ, акции которых находятся в муниципальной собственности (100%)  </t>
  </si>
  <si>
    <r>
      <t>В отчетном периоде продолжалась работа по выявлению и снижению неформальной занятости населения в городе Сургуте.  Проведено 5 заседаний рабочей группы по снижению неформальной занятости и ликвидации задолженности по заработной плате  с участием представителей контрольно-надзорных органов, а также работодателей с признаками теневой занятости</t>
    </r>
    <r>
      <rPr>
        <sz val="14"/>
        <rFont val="Times New Roman"/>
        <family val="1"/>
        <charset val="204"/>
      </rPr>
      <t>.</t>
    </r>
    <r>
      <rPr>
        <sz val="14"/>
        <color theme="1"/>
        <rFont val="Times New Roman"/>
        <family val="1"/>
        <charset val="204"/>
      </rPr>
      <t xml:space="preserve"> По итогам работы  направлены письма в адрес работодателей о недопустимости нарушений законодательства Российской Федерации.</t>
    </r>
  </si>
  <si>
    <t>в отчетном периоде направлена  информация по 2056 заключенным контрактам.</t>
  </si>
  <si>
    <t>в отчетном периоде  направлена информация о 22  иногородних работодателях, подавших заявки о потребности в работниках.</t>
  </si>
  <si>
    <t xml:space="preserve">в отчетном периоде направлена информация по 10 иногородним  организациям, заключившим договоры аренды (купли-продажи) земельных участков  </t>
  </si>
  <si>
    <t xml:space="preserve">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«Популяризация предпринимательства» осуществляется еженедельное консультирование и информирование субъектов малого и среднего предпринимательства (далее – МСП) о формах поддержки. Так, за  2022 год информационно-консультационная поддержка оказана более чем 1520 субъектам МСП. 
Еженедельно  проводятся единые консультационные дни в формате «горячей линии» с привлечением структурных подразделений Администрации города.На постоянной основе проводится информационная работа по популяризации образа самозанятого  и социального предпринимательства в газете «Сургутские ведомости» ежеквартально публикуются соответствующие информационные статьи.
В целях реализации национального проекта «Малое и среднее предпринимательство и поддержка индивидуальной предпринимательской инициативы» на основании действующей муниципальной программы субъектам МСП предоставляется финансовая поддержка. Кроме того, за рамками региональных проектов предоставляется финансовая поддержка самозанятым гражданам. Так, по состоянию на 01.01.2023 выплачено 259 субсидий субъектам МСП, а также 5 субсидий физическим лицам, не являющимся индивидуальными предпринимателями и применяющим специальный налоговый режим "Налог на профессиональный доход".
</t>
  </si>
  <si>
    <t>В 2022 году проведено 4 заседания  комиссии. Приглашены 48 налогоплательщиков, имеющих задолженность по налогам; расмотрен вопрос о причинах  роста задолженности по земельному налогу, уплачиваемому организациями; в адрес 10 налогоплательщиков, общая сумма задолженности по земельному налогу которых составила 4,8 млн. руб.,  направлены письма о предоставлении информации о причинах образования задолженности, принимаемых мерах и предполагаемых сроках погашения. Кроме того, во 2 квартале представители комиссии по мобилизации   приняли участие в заседании двух комиссий по урегулированию задолженности по налоговым платежам, проводимых ИФНС России по городу Сургуту. Объем погашенной (урегулированной) задолженности на отчетную дату составил 18 173,8 тыс. рублей.
На 2 заседаниях комиссии рассмотрены вопросы деятельности департамента имущественных и земельных отношений и МКУ «Казна городского хозяйства» по взысканию задолженности по договорам найма (аренды) жилых помещений и о деятельности департамента городского хозяйства по  образованию и взысканию задолженности по оплате за снос зеленых насаждений</t>
  </si>
  <si>
    <t>Сумма экономии, сложившейся  по результатам проведения конкурентных закупок, в размере 67 595,4 тыс руб. используется для финансового обеспечения безотлагательных расходов на основании решений Бюджетной комиссии при Главе города.</t>
  </si>
  <si>
    <t xml:space="preserve">Замена люминесцентных светильников с металлогалогеновыми лампами на светодиодные светильники МКУ "Казна городского хозяйства" (5 шт.) в 3 квартале проведена. </t>
  </si>
  <si>
    <r>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отчетный период ответственными исполнителями проведены следующие мероприятия:  
-    проведено 4 заседания  рабочей группы по контролю за поступлением платежей за аренду муниципального имущества, на которые были приглашены 26 арендаторов муниципального имущества. По результатам заседаний  поступило 1 256,8 тыс. руб.;
-    направлено  446 претензии </t>
    </r>
    <r>
      <rPr>
        <sz val="14"/>
        <color rgb="FFFF0000"/>
        <rFont val="Times New Roman"/>
        <family val="1"/>
        <charset val="204"/>
      </rPr>
      <t xml:space="preserve"> </t>
    </r>
    <r>
      <rPr>
        <sz val="14"/>
        <color theme="1"/>
        <rFont val="Times New Roman"/>
        <family val="1"/>
        <charset val="204"/>
      </rPr>
      <t xml:space="preserve">о погашении задолженности на общую сумму 155 221,1 тыс.  руб., из них погашено 45 020,7 тыс. руб.
 - передано в правовое управление Администрации города для взыскания в судебном порядке 87 пакетов документов на общую сумму 50 198,6 тыс. руб. </t>
    </r>
  </si>
  <si>
    <t xml:space="preserve">В 2022 году  советом директоров АО "СПОПАТ" и АО "Агентство воздушных сообщений" решения о выплате дивидендов не принимались.  
</t>
  </si>
  <si>
    <t>Доля взысканной дебиторской задолженности в общем объеме дебиторской задолженности, прогнозируемой в бюджете города на 2022 год, составляет 118 %</t>
  </si>
  <si>
    <t>По данным ИФНС России по г. Сургуту организации для постановки на налоговый учёт в местах их фактического нахождения и осуществления предпринимательской деятельности не выявлены.</t>
  </si>
  <si>
    <t xml:space="preserve">В отчетном периоде информационные материалы ("Предоставление сведений из ЕГРЮЛ/ЕГРИП", Декларационная кампания 2022", "Личный кабинет налогоплательщика для физических лиц", "Ответственность за неуплату налогов", "Как подать декларацию 3-НДФЛ через личный кабинет налогоплательщика на сайте ФНС России ", "О преимуществах ЕНС", "О необходимости уплаты имущественных налогов не позднее 01.12.2022", направленные  инспекцией ФНС России по г. Сургуту ХМАО - Югры  в рамках проводимых информационных кампаний:
 - размещены на официальном портале Администрации города в разделе "Налоговая сообщает", на странице департамента финансов в разделе "Новости", а также на страницах структурных подразделений Администрации города в разделах "Новости предпринимательства";
 - доведены до сведения сотрудников Администрации города и сотрудников муниципальных организаций города, предпринимателей. Организованы съемки минироликов в рамках совместного с Администрацией города челленджа по своевременной уплате имущественных налогов. Смонтированные ролики  размещались в аккаунтах Администрации и партнеров челленджа в социальных сетях ВКонтакте и Одноклассники
</t>
  </si>
  <si>
    <t>За отчетный период Администрацией города обеспечено привлечение средств от реализации муниципального имущества в объеме 89 987 тыс.руб. Перевыполнение плановых назначений обусловлено перечислением задатков по состоявшимся аукционам в конце 2022 года.</t>
  </si>
  <si>
    <t>Информация об исполнении плана мероприятий по мобилизации доходов, оптимизации расходов и сокращению муниципального долга бюджета городского округа  Сургут Ханты-Мансийского автономного округа - Югры за  2022 год</t>
  </si>
  <si>
    <t xml:space="preserve">на официальном портале Администрации города размещена информация об объектах недвижимости, включенных в Перечень объектов недвижимого имущества,  в отношении которых налоговая база определяется как кадастровая стоимость, на очередной год
https://admsurgut.ru/article/21018/167319/Ob-obektah-nedvizhimosti-v-otnoshenii-kotoryh-nalogovaya-baza-opredelyaetsya-kak-kadastrovaya-stoimost
</t>
  </si>
  <si>
    <t>В соответствии с информацией Росреестра по ХМАО – Югре на 01.02.2022  на территории муниципального образования городской округ Сургут числится  38 793 объектов недвижимого имущества, сведения о правообладателях  которых отсутствуют в Росреестре, в т.ч.:
- 10 356 объектов капитального строительства (здания, сооружения);
- 27 823 помещения;
- 614 земельных участков.
За 2022 год из представленного перечня департаментом  имущественных и земельных отношений выявлено 1024 правообладателя ранее учтенных объектов недвижимости, их них:                      
в отношении  917 объектов капитального строительства правообладателями  самостоятельно зарегистрировано право собственности;                                 
в отношении 107 объектов капитального строительства подготовлены проекты постановлений Администрации города о выявлении правообладателей ранее учтенных объектов недвижимости, которые в последующем будут внесены в Росреестр.                                                                                Выявлено 5 477 объектов с дублирующими сведениями о правообладателях,  их них  3 622 объекта по состоянию на 01.01.2023 уже исключены из ЕГРН.</t>
  </si>
  <si>
    <t>Количество объектов недвижимости, в отношении которых выявлены правообладатели  ранее учтенных объектов недвижимости,ед.</t>
  </si>
  <si>
    <r>
      <t xml:space="preserve"> В целях проведения мероприятий по привлечению собственников к налогообложению в отчетном периоде департаментом финансов в адрес ИФНС России по г. Сургуту направлена информация о  выявленных ДИиЗО правооблателях  объектов недвижимости (жилых помещениях), по которым отсутствовала информация в ЕГРН.  По результатам мониторинга:
- собственники 558 объектов состоят на учете в налоговом органе (являются плательщиками налога на имущество физических лиц);
- по 31 объекту сведения о правообладателях</t>
    </r>
    <r>
      <rPr>
        <sz val="13.5"/>
        <rFont val="Times New Roman"/>
        <family val="1"/>
        <charset val="204"/>
      </rPr>
      <t xml:space="preserve"> отсутствуют и в налоговом и в регистрирующем органах (выясняется факт задвоения сведений)</t>
    </r>
    <r>
      <rPr>
        <sz val="13.5"/>
        <color theme="1"/>
        <rFont val="Times New Roman"/>
        <family val="1"/>
        <charset val="204"/>
      </rPr>
      <t xml:space="preserve">;
- по 182 объектам право собственности зарегистрировано в 2022 году  и начисления по налогу на имущество физических лиц будут произведены в 2023 году;
- 39 объектов находятся в собственности юридических лиц  (в т.ч. 33 объекта в собственности муниципального образования - ДИиЗО ведется дальнейшая работа );
- </t>
    </r>
    <r>
      <rPr>
        <sz val="13.5"/>
        <rFont val="Times New Roman"/>
        <family val="1"/>
        <charset val="204"/>
      </rPr>
      <t>по 12 объектам право собственности перешло по наследству в 2022 году и начисления по налогу на имущество физических лиц будут произведены в 2023 году;
-по 202 объектам   проводятся мероприятия в рабочем режиме.</t>
    </r>
  </si>
  <si>
    <t xml:space="preserve">На основании сведений инспекции ФНС России по г. Сургуту Ханты-Мансийского автономного округа - Югры о задолженности по налогам проведена адресная работа с физическими лицами-сотрудниками Администрации города.  
Проведены мероприятия по передаче в инспекцию ФНС России по г. Сургуту Ханты-Мансийского автономного округа - Югры в централизованном порядке  форм о согласии сотрудников Администрации города на информирование о наличии задолженности по налогам посредством СМС- сообщений. </t>
  </si>
  <si>
    <t>Муниципальными учреждениями города заключено 5 энергосервисных договоров (контрактов). Полученный бюджетный эффект выше запланированного по причине увеличения тарифа.</t>
  </si>
  <si>
    <t>3.      Направления по сокращению объема муниципального долга бюджета городского округа Сургут и расходов на его обслуживание</t>
  </si>
  <si>
    <t xml:space="preserve">За отчетный период 2022 года: 
-  проведено 702 обследования земельных участков на выявление нарушений земельного законодательства.
- направлено землепользователям 169 претензий на сумму                     128 824,9 тыс.руб. 
- поступило  неосновательного обогащения в бюджет города  (в том числе по претензиям прошлых лет) – 21 259,20 тыс. руб.;
- подготовлено и направлено в суд 102 исковых заявлений на взыскание неосновательного обогащения  на общую сумму 60 797,7 тыс.руб.
Кроме того, за отчетный период:
- произведен возврат ошибочно перечисленных денежных средств, поступивших  в декабре 2021 года в бюджет города в виде неосновательного обогащения в сумме 2 276,8 тыс. руб.;
- поступило неосновательное обогащение за пользование муниципальным имуществом в сумме 15 185,0 тыс. руб. от ООО "УК ДЕЗ ЦЖР" в связи с расторжением договоров купли - продажи. </t>
  </si>
  <si>
    <t xml:space="preserve">В отчетном периоде поступили средства в размере 116,1 тыс.руб. по заключенным в 2019 году договорам на оказание услуг по осуществлению строительного контроля (по факту выполненных работ). В 2022 году договора на оказание платных услуг не заключались.
</t>
  </si>
  <si>
    <t xml:space="preserve">За отчетный период ответственными исполнителями выставлено  426 претензий с требованиями об уплате неустоек (штрафов, пеней) за неисполнение или ненадлежащее исполнение поставщиками (подрядчиками, исполнителями) обязательств на общую сумму 33 688,4 тыс. руб, из них оплачено - 5 982,2 тыс. руб. по 297 претензиям.
По 129  претензиям (выставленным в 2022 году) ведется претензионная работа, из них: в досудебном порядке - по 89 претензиям на общую сумму 3 156,3 тыс.руб.;  по 13 претензиям материалы напрвылены в правовое управление для подготовки исковых заявлений с требованиями о взыскании в судебном порядке задолженности в сумме 1 776,5 тыс. руб.; по 27 претензиям на общую сумму 22 773,4 тыс. руб. - материалы направлены в суд.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</si>
</sst>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р_._-;\-* #,##0_р_._-;_-* &quot;-&quot;_р_._-;_-@_-"/>
    <numFmt numFmtId="165" formatCode="#,##0.0"/>
    <numFmt numFmtId="166" formatCode="0.0%"/>
  </numFmts>
  <fonts count="14" x14ac:knownFonts="1">
    <font>
      <sz val="11"/>
      <color theme="1"/>
      <name val="Calibri"/>
      <family val="2"/>
      <scheme val="minor"/>
    </font>
    <font>
      <sz val="8.4"/>
      <color indexed="56"/>
      <name val="Times New Roman"/>
      <family val="1"/>
      <charset val="204"/>
    </font>
    <font>
      <sz val="14"/>
      <name val="Times New Roman"/>
      <family val="1"/>
      <charset val="204"/>
    </font>
    <font>
      <sz val="14"/>
      <color rgb="FFFF0000"/>
      <name val="Times New Roman"/>
      <family val="1"/>
      <charset val="204"/>
    </font>
    <font>
      <sz val="14"/>
      <color theme="1"/>
      <name val="Times New Roman"/>
      <family val="1"/>
      <charset val="204"/>
    </font>
    <font>
      <sz val="20"/>
      <color theme="1"/>
      <name val="Times New Roman"/>
      <family val="1"/>
      <charset val="204"/>
    </font>
    <font>
      <b/>
      <sz val="14"/>
      <color theme="1"/>
      <name val="Times New Roman"/>
      <family val="1"/>
      <charset val="204"/>
    </font>
    <font>
      <sz val="12"/>
      <color theme="1"/>
      <name val="Times New Roman"/>
      <family val="1"/>
      <charset val="204"/>
    </font>
    <font>
      <sz val="12"/>
      <color theme="1"/>
      <name val="Calibri"/>
      <family val="2"/>
      <scheme val="minor"/>
    </font>
    <font>
      <u/>
      <sz val="11"/>
      <color theme="1"/>
      <name val="Calibri"/>
      <family val="2"/>
      <scheme val="minor"/>
    </font>
    <font>
      <sz val="11"/>
      <color theme="1"/>
      <name val="Calibri"/>
      <family val="2"/>
      <scheme val="minor"/>
    </font>
    <font>
      <sz val="13.5"/>
      <color theme="1"/>
      <name val="Times New Roman"/>
      <family val="1"/>
      <charset val="204"/>
    </font>
    <font>
      <sz val="13.5"/>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159">
    <xf numFmtId="0" fontId="0" fillId="0" borderId="0" xfId="0"/>
    <xf numFmtId="0" fontId="3" fillId="2" borderId="0" xfId="0" applyFont="1" applyFill="1" applyAlignment="1">
      <alignment wrapText="1"/>
    </xf>
    <xf numFmtId="0" fontId="3" fillId="2" borderId="0" xfId="0" applyFont="1" applyFill="1" applyAlignment="1">
      <alignment horizontal="center" vertical="top" wrapText="1"/>
    </xf>
    <xf numFmtId="0" fontId="4" fillId="2" borderId="0" xfId="0" applyFont="1" applyFill="1" applyAlignment="1">
      <alignment wrapText="1"/>
    </xf>
    <xf numFmtId="0" fontId="4" fillId="2" borderId="0" xfId="0" applyFont="1" applyFill="1" applyAlignment="1">
      <alignment horizontal="justify" wrapText="1"/>
    </xf>
    <xf numFmtId="0" fontId="4" fillId="2" borderId="0" xfId="0" applyFont="1" applyFill="1" applyAlignment="1">
      <alignment horizontal="center" vertical="top" wrapText="1"/>
    </xf>
    <xf numFmtId="0" fontId="6" fillId="2" borderId="0" xfId="0" applyFont="1" applyFill="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2" fillId="2" borderId="0" xfId="0" applyFont="1" applyFill="1" applyBorder="1" applyAlignment="1">
      <alignment horizontal="center" vertical="top" wrapText="1"/>
    </xf>
    <xf numFmtId="49" fontId="4" fillId="2" borderId="0" xfId="0" applyNumberFormat="1" applyFont="1" applyFill="1" applyAlignment="1">
      <alignment horizontal="justify" vertical="top" wrapText="1"/>
    </xf>
    <xf numFmtId="49" fontId="3" fillId="2" borderId="0" xfId="0" applyNumberFormat="1" applyFont="1" applyFill="1" applyAlignment="1">
      <alignment horizontal="justify" vertical="top" wrapText="1"/>
    </xf>
    <xf numFmtId="0" fontId="4" fillId="2" borderId="0" xfId="0" applyFont="1" applyFill="1" applyBorder="1" applyAlignment="1">
      <alignment horizontal="center" vertical="top" wrapText="1"/>
    </xf>
    <xf numFmtId="0" fontId="2" fillId="2" borderId="0" xfId="0" applyFont="1" applyFill="1" applyAlignment="1">
      <alignment wrapText="1"/>
    </xf>
    <xf numFmtId="0" fontId="4" fillId="2" borderId="2" xfId="0" applyFont="1" applyFill="1" applyBorder="1" applyAlignment="1">
      <alignment horizontal="justify" vertical="top" wrapText="1"/>
    </xf>
    <xf numFmtId="0" fontId="2" fillId="2" borderId="2" xfId="0" applyFont="1" applyFill="1" applyBorder="1" applyAlignment="1">
      <alignment horizontal="center" vertical="top" wrapText="1"/>
    </xf>
    <xf numFmtId="165" fontId="4" fillId="2" borderId="2" xfId="0" applyNumberFormat="1"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4" fillId="2" borderId="2" xfId="0" applyFont="1" applyFill="1" applyBorder="1" applyAlignment="1">
      <alignment horizontal="center" vertical="top" wrapText="1"/>
    </xf>
    <xf numFmtId="0" fontId="4"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wrapText="1"/>
    </xf>
    <xf numFmtId="1" fontId="2" fillId="2" borderId="2" xfId="0" applyNumberFormat="1" applyFont="1" applyFill="1" applyBorder="1" applyAlignment="1">
      <alignment horizontal="center" vertical="top" wrapText="1"/>
    </xf>
    <xf numFmtId="0" fontId="4" fillId="2" borderId="7" xfId="0" applyFont="1" applyFill="1" applyBorder="1" applyAlignment="1">
      <alignment horizontal="justify" vertical="top" wrapText="1"/>
    </xf>
    <xf numFmtId="0" fontId="4" fillId="2" borderId="7" xfId="0" applyFont="1" applyFill="1" applyBorder="1" applyAlignment="1">
      <alignment horizontal="center" vertical="top" wrapText="1"/>
    </xf>
    <xf numFmtId="165" fontId="4" fillId="2" borderId="7" xfId="0" applyNumberFormat="1" applyFont="1" applyFill="1" applyBorder="1" applyAlignment="1">
      <alignment horizontal="center" vertical="top" wrapText="1"/>
    </xf>
    <xf numFmtId="0" fontId="4" fillId="2" borderId="8" xfId="0" applyFont="1" applyFill="1" applyBorder="1" applyAlignment="1">
      <alignment horizontal="justify" vertical="top" wrapText="1"/>
    </xf>
    <xf numFmtId="0" fontId="4" fillId="2" borderId="8" xfId="0" applyFont="1" applyFill="1" applyBorder="1" applyAlignment="1">
      <alignment horizontal="center" vertical="top" wrapText="1"/>
    </xf>
    <xf numFmtId="0" fontId="4" fillId="2" borderId="5" xfId="0" applyFont="1" applyFill="1" applyBorder="1" applyAlignment="1">
      <alignment horizontal="justify" vertical="top"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165" fontId="4" fillId="2" borderId="3"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49" fontId="2" fillId="2" borderId="5" xfId="0" applyNumberFormat="1" applyFont="1" applyFill="1" applyBorder="1" applyAlignment="1">
      <alignment horizontal="justify" vertical="top" wrapText="1"/>
    </xf>
    <xf numFmtId="0" fontId="4" fillId="2" borderId="4" xfId="0" applyFont="1" applyFill="1" applyBorder="1" applyAlignment="1">
      <alignment horizontal="justify" vertical="top" wrapText="1"/>
    </xf>
    <xf numFmtId="0" fontId="4" fillId="2" borderId="4" xfId="0" applyFont="1" applyFill="1" applyBorder="1" applyAlignment="1">
      <alignment horizontal="center" vertical="top" wrapText="1"/>
    </xf>
    <xf numFmtId="2" fontId="2" fillId="2" borderId="2" xfId="0" applyNumberFormat="1" applyFont="1" applyFill="1" applyBorder="1" applyAlignment="1">
      <alignment horizontal="justify" vertical="top" wrapText="1"/>
    </xf>
    <xf numFmtId="0" fontId="4" fillId="2" borderId="1" xfId="0" applyFont="1" applyFill="1" applyBorder="1" applyAlignment="1">
      <alignment horizontal="center" vertical="top" wrapText="1"/>
    </xf>
    <xf numFmtId="4" fontId="4" fillId="2" borderId="2" xfId="0" applyNumberFormat="1"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5" fillId="2" borderId="0" xfId="0" applyFont="1" applyFill="1" applyAlignment="1">
      <alignment horizontal="center" vertical="top" wrapText="1"/>
    </xf>
    <xf numFmtId="0" fontId="4" fillId="2" borderId="0" xfId="0" applyFont="1" applyFill="1" applyAlignment="1">
      <alignment horizontal="center" wrapText="1"/>
    </xf>
    <xf numFmtId="0" fontId="4" fillId="2" borderId="2" xfId="0" applyFont="1" applyFill="1" applyBorder="1" applyAlignment="1">
      <alignment vertical="top" wrapText="1"/>
    </xf>
    <xf numFmtId="2" fontId="2" fillId="2" borderId="3" xfId="0" applyNumberFormat="1" applyFont="1" applyFill="1" applyBorder="1" applyAlignment="1">
      <alignment horizontal="justify" vertical="top" wrapText="1"/>
    </xf>
    <xf numFmtId="49" fontId="2" fillId="2" borderId="3" xfId="0" applyNumberFormat="1" applyFont="1" applyFill="1" applyBorder="1" applyAlignment="1">
      <alignment horizontal="justify" vertical="top" wrapText="1"/>
    </xf>
    <xf numFmtId="49" fontId="2" fillId="2" borderId="4" xfId="0" applyNumberFormat="1" applyFont="1" applyFill="1" applyBorder="1" applyAlignment="1">
      <alignment horizontal="justify" vertical="top" wrapText="1"/>
    </xf>
    <xf numFmtId="165" fontId="4" fillId="2" borderId="2" xfId="0" applyNumberFormat="1" applyFont="1" applyFill="1" applyBorder="1" applyAlignment="1">
      <alignment horizontal="center" vertical="top"/>
    </xf>
    <xf numFmtId="0" fontId="4" fillId="2" borderId="2" xfId="0" applyNumberFormat="1" applyFont="1" applyFill="1" applyBorder="1" applyAlignment="1">
      <alignment horizontal="justify" vertical="top" wrapText="1"/>
    </xf>
    <xf numFmtId="0" fontId="3" fillId="2" borderId="2" xfId="0" applyFont="1" applyFill="1" applyBorder="1" applyAlignment="1">
      <alignment horizontal="center" vertical="top" wrapText="1"/>
    </xf>
    <xf numFmtId="49" fontId="2"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7" xfId="0" applyFont="1" applyFill="1" applyBorder="1" applyAlignment="1">
      <alignment vertical="top" wrapText="1"/>
    </xf>
    <xf numFmtId="0" fontId="4" fillId="2" borderId="11" xfId="0" applyFont="1" applyFill="1" applyBorder="1" applyAlignment="1">
      <alignment vertical="top" wrapText="1"/>
    </xf>
    <xf numFmtId="0" fontId="4" fillId="2" borderId="8" xfId="0" applyFont="1" applyFill="1" applyBorder="1" applyAlignment="1">
      <alignment vertical="top" wrapText="1"/>
    </xf>
    <xf numFmtId="0" fontId="4" fillId="2" borderId="6" xfId="0" applyFont="1" applyFill="1" applyBorder="1" applyAlignment="1">
      <alignment horizontal="left" vertical="top" wrapText="1"/>
    </xf>
    <xf numFmtId="0" fontId="8" fillId="2" borderId="0" xfId="0" applyFont="1" applyFill="1" applyAlignment="1">
      <alignment horizontal="left" wrapText="1"/>
    </xf>
    <xf numFmtId="49" fontId="4" fillId="2" borderId="3" xfId="0" applyNumberFormat="1" applyFont="1" applyFill="1" applyBorder="1" applyAlignment="1">
      <alignment horizontal="justify" vertical="top" wrapText="1"/>
    </xf>
    <xf numFmtId="0" fontId="4" fillId="2" borderId="3" xfId="0" applyNumberFormat="1" applyFont="1" applyFill="1" applyBorder="1" applyAlignment="1">
      <alignment horizontal="center" vertical="top" wrapText="1"/>
    </xf>
    <xf numFmtId="49" fontId="4" fillId="2" borderId="2" xfId="0" applyNumberFormat="1" applyFont="1" applyFill="1" applyBorder="1" applyAlignment="1">
      <alignment horizontal="justify" vertical="top" wrapText="1"/>
    </xf>
    <xf numFmtId="49" fontId="2" fillId="2" borderId="12" xfId="0" applyNumberFormat="1" applyFont="1" applyFill="1" applyBorder="1" applyAlignment="1">
      <alignment horizontal="justify" vertical="top" wrapText="1"/>
    </xf>
    <xf numFmtId="0" fontId="4" fillId="2" borderId="12" xfId="0" applyFont="1" applyFill="1" applyBorder="1" applyAlignment="1">
      <alignment horizontal="justify" vertical="top" wrapText="1"/>
    </xf>
    <xf numFmtId="49" fontId="4" fillId="2" borderId="3" xfId="0" applyNumberFormat="1" applyFont="1" applyFill="1" applyBorder="1" applyAlignment="1">
      <alignment horizontal="center" vertical="top" wrapText="1"/>
    </xf>
    <xf numFmtId="49" fontId="4" fillId="2" borderId="13"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2" fillId="2" borderId="11" xfId="0" applyNumberFormat="1" applyFont="1" applyFill="1" applyBorder="1" applyAlignment="1">
      <alignment vertical="top" wrapText="1"/>
    </xf>
    <xf numFmtId="49" fontId="4" fillId="2" borderId="0"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wrapText="1"/>
    </xf>
    <xf numFmtId="0" fontId="2" fillId="2" borderId="8" xfId="0" applyFont="1" applyFill="1" applyBorder="1" applyAlignment="1">
      <alignment vertical="top" wrapText="1"/>
    </xf>
    <xf numFmtId="49" fontId="4" fillId="2" borderId="8" xfId="0" applyNumberFormat="1" applyFont="1" applyFill="1" applyBorder="1" applyAlignment="1">
      <alignment horizontal="center" vertical="top" wrapText="1"/>
    </xf>
    <xf numFmtId="49" fontId="2" fillId="2" borderId="3" xfId="0" applyNumberFormat="1" applyFont="1" applyFill="1" applyBorder="1" applyAlignment="1">
      <alignment vertical="top" wrapText="1"/>
    </xf>
    <xf numFmtId="49" fontId="2" fillId="2" borderId="12" xfId="0" applyNumberFormat="1" applyFont="1" applyFill="1" applyBorder="1" applyAlignment="1">
      <alignment vertical="top" wrapText="1"/>
    </xf>
    <xf numFmtId="49" fontId="2" fillId="2" borderId="5" xfId="0" applyNumberFormat="1" applyFont="1" applyFill="1" applyBorder="1" applyAlignment="1">
      <alignment vertical="top" wrapText="1"/>
    </xf>
    <xf numFmtId="0" fontId="2" fillId="2" borderId="0" xfId="0" applyFont="1" applyFill="1" applyBorder="1" applyAlignment="1">
      <alignment vertical="top" wrapText="1"/>
    </xf>
    <xf numFmtId="0" fontId="4" fillId="2" borderId="11" xfId="0" applyFont="1" applyFill="1" applyBorder="1" applyAlignment="1">
      <alignment horizontal="justify" vertical="top" wrapText="1"/>
    </xf>
    <xf numFmtId="49" fontId="2" fillId="2" borderId="5" xfId="0" applyNumberFormat="1" applyFont="1" applyFill="1" applyBorder="1" applyAlignment="1">
      <alignment horizontal="center" vertical="top" wrapText="1"/>
    </xf>
    <xf numFmtId="49" fontId="2" fillId="2" borderId="0" xfId="0" applyNumberFormat="1" applyFont="1" applyFill="1" applyBorder="1" applyAlignment="1">
      <alignment vertical="top" wrapText="1"/>
    </xf>
    <xf numFmtId="0" fontId="2" fillId="2" borderId="14" xfId="0" applyFont="1" applyFill="1" applyBorder="1" applyAlignment="1">
      <alignment vertical="top" wrapText="1"/>
    </xf>
    <xf numFmtId="49" fontId="2" fillId="2" borderId="4" xfId="0" applyNumberFormat="1" applyFont="1" applyFill="1" applyBorder="1" applyAlignment="1">
      <alignment horizontal="center" vertical="top" wrapText="1"/>
    </xf>
    <xf numFmtId="0" fontId="2" fillId="2" borderId="9" xfId="0" applyFont="1" applyFill="1" applyBorder="1" applyAlignment="1">
      <alignment horizontal="justify" vertical="top" wrapText="1"/>
    </xf>
    <xf numFmtId="0" fontId="4" fillId="2" borderId="6" xfId="0" applyFont="1" applyFill="1" applyBorder="1" applyAlignment="1">
      <alignment horizontal="justify" vertical="top" wrapText="1"/>
    </xf>
    <xf numFmtId="49" fontId="4" fillId="2" borderId="9"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0" fontId="4" fillId="2" borderId="2" xfId="0" applyFont="1" applyFill="1" applyBorder="1" applyAlignment="1">
      <alignment horizontal="center" vertical="top"/>
    </xf>
    <xf numFmtId="2" fontId="4" fillId="2" borderId="2" xfId="0" applyNumberFormat="1" applyFont="1" applyFill="1" applyBorder="1" applyAlignment="1">
      <alignment horizontal="justify" vertical="top" wrapText="1"/>
    </xf>
    <xf numFmtId="165" fontId="9" fillId="0" borderId="11" xfId="0" applyNumberFormat="1" applyFont="1" applyFill="1" applyBorder="1" applyAlignment="1">
      <alignment horizontal="center" vertical="top" wrapText="1"/>
    </xf>
    <xf numFmtId="165" fontId="4" fillId="0" borderId="5" xfId="0" applyNumberFormat="1" applyFont="1" applyFill="1" applyBorder="1" applyAlignment="1">
      <alignment horizontal="center" vertical="top" wrapText="1"/>
    </xf>
    <xf numFmtId="0" fontId="4" fillId="0" borderId="5" xfId="0" applyFont="1" applyFill="1" applyBorder="1" applyAlignment="1">
      <alignment horizontal="justify" vertical="top" wrapText="1"/>
    </xf>
    <xf numFmtId="165" fontId="0" fillId="0" borderId="8" xfId="0" applyNumberFormat="1" applyFont="1" applyFill="1" applyBorder="1" applyAlignment="1">
      <alignment horizontal="center" vertical="top" wrapText="1"/>
    </xf>
    <xf numFmtId="165" fontId="4" fillId="0" borderId="4" xfId="0" applyNumberFormat="1" applyFont="1" applyFill="1" applyBorder="1" applyAlignment="1">
      <alignment horizontal="center" vertical="top" wrapText="1"/>
    </xf>
    <xf numFmtId="0" fontId="4" fillId="0" borderId="4" xfId="0" applyFont="1" applyFill="1" applyBorder="1" applyAlignment="1">
      <alignment horizontal="justify" vertical="top" wrapText="1"/>
    </xf>
    <xf numFmtId="165" fontId="0" fillId="0" borderId="7" xfId="0" applyNumberFormat="1" applyFont="1" applyFill="1" applyBorder="1" applyAlignment="1">
      <alignment horizontal="center" vertical="top" wrapText="1"/>
    </xf>
    <xf numFmtId="165" fontId="4" fillId="0" borderId="3" xfId="0" applyNumberFormat="1" applyFont="1" applyFill="1" applyBorder="1" applyAlignment="1">
      <alignment horizontal="center" vertical="top" wrapText="1"/>
    </xf>
    <xf numFmtId="0" fontId="4" fillId="0" borderId="3" xfId="0" applyFont="1" applyFill="1" applyBorder="1" applyAlignment="1">
      <alignment horizontal="justify" vertical="top" wrapText="1"/>
    </xf>
    <xf numFmtId="165" fontId="0" fillId="0" borderId="11"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165" fontId="4" fillId="0" borderId="5" xfId="0" applyNumberFormat="1" applyFont="1" applyFill="1" applyBorder="1" applyAlignment="1">
      <alignment horizontal="justify" vertical="top" wrapText="1"/>
    </xf>
    <xf numFmtId="165" fontId="4" fillId="0" borderId="2" xfId="0" applyNumberFormat="1" applyFont="1" applyFill="1" applyBorder="1" applyAlignment="1">
      <alignment horizontal="center" vertical="top" wrapText="1"/>
    </xf>
    <xf numFmtId="165" fontId="4" fillId="0" borderId="2" xfId="0" applyNumberFormat="1" applyFont="1" applyFill="1" applyBorder="1" applyAlignment="1">
      <alignment horizontal="justify" vertical="top" wrapText="1"/>
    </xf>
    <xf numFmtId="3" fontId="4" fillId="0" borderId="4" xfId="0" applyNumberFormat="1" applyFont="1" applyFill="1" applyBorder="1" applyAlignment="1">
      <alignment horizontal="center" vertical="top" wrapText="1"/>
    </xf>
    <xf numFmtId="165" fontId="4" fillId="0" borderId="4" xfId="0" applyNumberFormat="1" applyFont="1" applyFill="1" applyBorder="1" applyAlignment="1">
      <alignment horizontal="justify" vertical="top" wrapText="1"/>
    </xf>
    <xf numFmtId="165" fontId="2" fillId="2" borderId="2" xfId="0" applyNumberFormat="1" applyFont="1" applyFill="1" applyBorder="1" applyAlignment="1">
      <alignment horizontal="center" vertical="top" wrapText="1"/>
    </xf>
    <xf numFmtId="165" fontId="2" fillId="2" borderId="2" xfId="0" applyNumberFormat="1" applyFont="1" applyFill="1" applyBorder="1" applyAlignment="1">
      <alignment horizontal="justify" vertical="center" wrapText="1"/>
    </xf>
    <xf numFmtId="165" fontId="4" fillId="2" borderId="4" xfId="0" applyNumberFormat="1" applyFont="1" applyFill="1" applyBorder="1" applyAlignment="1">
      <alignment horizontal="justify" vertical="top" wrapText="1"/>
    </xf>
    <xf numFmtId="165" fontId="4" fillId="2" borderId="2" xfId="0" applyNumberFormat="1" applyFont="1" applyFill="1" applyBorder="1" applyAlignment="1">
      <alignment horizontal="justify" vertical="top" wrapText="1"/>
    </xf>
    <xf numFmtId="165" fontId="4" fillId="2" borderId="8" xfId="0" applyNumberFormat="1" applyFont="1" applyFill="1" applyBorder="1" applyAlignment="1">
      <alignment horizontal="center" vertical="top" wrapText="1"/>
    </xf>
    <xf numFmtId="9" fontId="4" fillId="2" borderId="2" xfId="1" applyFont="1" applyFill="1" applyBorder="1" applyAlignment="1">
      <alignment horizontal="center" vertical="top" wrapText="1"/>
    </xf>
    <xf numFmtId="165" fontId="4" fillId="2" borderId="3" xfId="0" applyNumberFormat="1" applyFont="1" applyFill="1" applyBorder="1" applyAlignment="1">
      <alignment horizontal="justify" vertical="center" wrapText="1"/>
    </xf>
    <xf numFmtId="165" fontId="11" fillId="2" borderId="2" xfId="0" applyNumberFormat="1" applyFont="1" applyFill="1" applyBorder="1" applyAlignment="1">
      <alignment horizontal="justify" vertical="center" wrapText="1"/>
    </xf>
    <xf numFmtId="164" fontId="4" fillId="0" borderId="2" xfId="0" applyNumberFormat="1" applyFont="1" applyFill="1" applyBorder="1" applyAlignment="1">
      <alignment vertical="top" wrapText="1"/>
    </xf>
    <xf numFmtId="0" fontId="11" fillId="0" borderId="5" xfId="0" applyFont="1" applyFill="1" applyBorder="1" applyAlignment="1">
      <alignment horizontal="justify" vertical="top" wrapText="1"/>
    </xf>
    <xf numFmtId="165" fontId="13" fillId="0" borderId="3" xfId="0" applyNumberFormat="1" applyFont="1" applyFill="1" applyBorder="1" applyAlignment="1">
      <alignment horizontal="justify" vertical="top" wrapText="1"/>
    </xf>
    <xf numFmtId="165" fontId="4" fillId="0" borderId="3" xfId="0" applyNumberFormat="1" applyFont="1" applyFill="1" applyBorder="1" applyAlignment="1">
      <alignment horizontal="justify" vertical="top" wrapText="1"/>
    </xf>
    <xf numFmtId="4" fontId="4" fillId="2" borderId="4" xfId="0" applyNumberFormat="1" applyFont="1" applyFill="1" applyBorder="1" applyAlignment="1">
      <alignment horizontal="justify" vertical="top" wrapText="1"/>
    </xf>
    <xf numFmtId="166" fontId="4" fillId="0" borderId="2" xfId="1" applyNumberFormat="1" applyFont="1" applyFill="1" applyBorder="1" applyAlignment="1">
      <alignment horizontal="center" vertical="top" wrapText="1"/>
    </xf>
    <xf numFmtId="165" fontId="4" fillId="2" borderId="3" xfId="0" applyNumberFormat="1" applyFont="1" applyFill="1" applyBorder="1" applyAlignment="1">
      <alignment horizontal="justify" vertical="top" wrapText="1"/>
    </xf>
    <xf numFmtId="0" fontId="0" fillId="0" borderId="4" xfId="0" applyBorder="1" applyAlignment="1">
      <alignment horizontal="justify" vertical="top" wrapText="1"/>
    </xf>
    <xf numFmtId="0" fontId="7" fillId="2" borderId="0" xfId="0" applyFont="1" applyFill="1" applyAlignment="1">
      <alignment horizontal="left" vertical="top" wrapText="1"/>
    </xf>
    <xf numFmtId="0" fontId="0" fillId="2" borderId="0" xfId="0" applyFill="1" applyAlignment="1">
      <alignment horizontal="left"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14" xfId="0" applyFont="1" applyFill="1" applyBorder="1" applyAlignment="1">
      <alignment horizontal="left" vertical="top" wrapText="1"/>
    </xf>
    <xf numFmtId="0" fontId="8" fillId="2" borderId="14" xfId="0" applyFont="1" applyFill="1" applyBorder="1" applyAlignment="1">
      <alignment horizontal="left"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0" fontId="0" fillId="2" borderId="4" xfId="0"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2" borderId="0" xfId="0" applyFont="1" applyFill="1" applyAlignment="1">
      <alignment horizontal="center" vertical="top" wrapText="1"/>
    </xf>
    <xf numFmtId="0" fontId="4" fillId="2" borderId="0" xfId="0" applyFont="1" applyFill="1" applyAlignment="1">
      <alignment horizontal="center" wrapText="1"/>
    </xf>
    <xf numFmtId="0" fontId="4" fillId="2" borderId="2" xfId="0" applyFont="1" applyFill="1" applyBorder="1" applyAlignment="1">
      <alignment vertical="top" wrapText="1"/>
    </xf>
    <xf numFmtId="2" fontId="2" fillId="2" borderId="3" xfId="0" applyNumberFormat="1" applyFont="1" applyFill="1" applyBorder="1" applyAlignment="1">
      <alignment horizontal="justify" vertical="top" wrapText="1"/>
    </xf>
    <xf numFmtId="2" fontId="2" fillId="2" borderId="5" xfId="0" applyNumberFormat="1" applyFont="1" applyFill="1" applyBorder="1" applyAlignment="1">
      <alignment horizontal="justify" vertical="top" wrapText="1"/>
    </xf>
    <xf numFmtId="2" fontId="2" fillId="2" borderId="4" xfId="0" applyNumberFormat="1" applyFont="1" applyFill="1" applyBorder="1" applyAlignment="1">
      <alignment horizontal="justify" vertical="top"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Alignment="1">
      <alignment horizontal="left" vertical="top" wrapText="1"/>
    </xf>
    <xf numFmtId="2" fontId="4" fillId="2" borderId="3" xfId="0" applyNumberFormat="1" applyFont="1" applyFill="1" applyBorder="1" applyAlignment="1">
      <alignment horizontal="justify" vertical="top" wrapText="1"/>
    </xf>
    <xf numFmtId="2" fontId="4" fillId="2" borderId="4" xfId="0" applyNumberFormat="1" applyFont="1" applyFill="1" applyBorder="1" applyAlignment="1">
      <alignment horizontal="justify" vertical="top" wrapText="1"/>
    </xf>
    <xf numFmtId="0" fontId="2" fillId="2" borderId="2" xfId="0" applyFont="1" applyFill="1" applyBorder="1" applyAlignment="1">
      <alignment horizontal="center" vertical="top"/>
    </xf>
    <xf numFmtId="49" fontId="2" fillId="2" borderId="3" xfId="0" applyNumberFormat="1" applyFont="1" applyFill="1" applyBorder="1" applyAlignment="1">
      <alignment horizontal="justify" vertical="top" wrapText="1"/>
    </xf>
    <xf numFmtId="49" fontId="2" fillId="2" borderId="4" xfId="0" applyNumberFormat="1" applyFont="1" applyFill="1" applyBorder="1" applyAlignment="1">
      <alignment horizontal="justify" vertical="top"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tabSelected="1" view="pageBreakPreview" zoomScale="80" zoomScaleNormal="75" zoomScaleSheetLayoutView="80" workbookViewId="0">
      <selection activeCell="A2" sqref="A2:M2"/>
    </sheetView>
  </sheetViews>
  <sheetFormatPr defaultRowHeight="18.75" x14ac:dyDescent="0.3"/>
  <cols>
    <col min="1" max="1" width="14.42578125" style="5" bestFit="1" customWidth="1"/>
    <col min="2" max="2" width="53.7109375" style="11" customWidth="1"/>
    <col min="3" max="3" width="25.85546875" style="47" customWidth="1"/>
    <col min="4" max="4" width="21.85546875" style="47" customWidth="1"/>
    <col min="5" max="5" width="40.28515625" style="47" customWidth="1"/>
    <col min="6" max="6" width="52.5703125" style="4" customWidth="1"/>
    <col min="7" max="7" width="18.7109375" style="5" customWidth="1"/>
    <col min="8" max="8" width="17.85546875" style="5" customWidth="1"/>
    <col min="9" max="9" width="16.140625" style="5" customWidth="1"/>
    <col min="10" max="10" width="17" style="5" customWidth="1"/>
    <col min="11" max="11" width="18.140625" style="5" customWidth="1"/>
    <col min="12" max="12" width="16.140625" style="5" customWidth="1"/>
    <col min="13" max="13" width="75.28515625" style="5" customWidth="1"/>
    <col min="14" max="14" width="32.7109375" style="3" customWidth="1"/>
    <col min="15" max="27" width="9.140625" style="3"/>
    <col min="28" max="16384" width="9.140625" style="1"/>
  </cols>
  <sheetData>
    <row r="1" spans="1:27" s="3" customFormat="1" ht="22.5" customHeight="1" x14ac:dyDescent="0.3">
      <c r="A1" s="5"/>
      <c r="B1" s="10"/>
      <c r="C1" s="47"/>
      <c r="D1" s="47"/>
      <c r="E1" s="47"/>
      <c r="F1" s="4"/>
      <c r="G1" s="46"/>
      <c r="H1" s="46"/>
      <c r="I1" s="46"/>
      <c r="J1" s="19"/>
      <c r="K1" s="19"/>
      <c r="L1" s="19"/>
      <c r="M1" s="19"/>
    </row>
    <row r="2" spans="1:27" s="3" customFormat="1" ht="57" customHeight="1" x14ac:dyDescent="0.3">
      <c r="A2" s="144" t="s">
        <v>170</v>
      </c>
      <c r="B2" s="144"/>
      <c r="C2" s="144"/>
      <c r="D2" s="144"/>
      <c r="E2" s="144"/>
      <c r="F2" s="144"/>
      <c r="G2" s="144"/>
      <c r="H2" s="144"/>
      <c r="I2" s="144"/>
      <c r="J2" s="144"/>
      <c r="K2" s="144"/>
      <c r="L2" s="144"/>
      <c r="M2" s="144"/>
    </row>
    <row r="3" spans="1:27" s="3" customFormat="1" ht="19.5" customHeight="1" x14ac:dyDescent="0.3">
      <c r="A3" s="122" t="s">
        <v>147</v>
      </c>
      <c r="B3" s="123"/>
      <c r="C3" s="123"/>
      <c r="D3" s="123"/>
      <c r="E3" s="123"/>
      <c r="F3" s="123"/>
      <c r="G3" s="123"/>
      <c r="H3" s="123"/>
      <c r="I3" s="123"/>
      <c r="J3" s="123"/>
      <c r="K3" s="123"/>
      <c r="L3" s="123"/>
      <c r="M3" s="123"/>
      <c r="N3" s="61"/>
      <c r="O3" s="61"/>
      <c r="P3" s="61"/>
      <c r="Q3" s="61"/>
    </row>
    <row r="4" spans="1:27" s="3" customFormat="1" ht="19.5" customHeight="1" x14ac:dyDescent="0.3">
      <c r="A4" s="122" t="s">
        <v>144</v>
      </c>
      <c r="B4" s="123"/>
      <c r="C4" s="123"/>
      <c r="D4" s="123"/>
      <c r="E4" s="123"/>
      <c r="F4" s="123"/>
      <c r="G4" s="123"/>
      <c r="H4" s="123"/>
      <c r="I4" s="123"/>
      <c r="J4" s="123"/>
      <c r="K4" s="123"/>
      <c r="L4" s="123"/>
      <c r="M4" s="123"/>
      <c r="N4" s="61"/>
      <c r="O4" s="61"/>
      <c r="P4" s="61"/>
      <c r="Q4" s="61"/>
    </row>
    <row r="5" spans="1:27" s="3" customFormat="1" ht="19.5" customHeight="1" x14ac:dyDescent="0.3">
      <c r="A5" s="122" t="s">
        <v>145</v>
      </c>
      <c r="B5" s="123"/>
      <c r="C5" s="123"/>
      <c r="D5" s="123"/>
      <c r="E5" s="123"/>
      <c r="F5" s="123"/>
      <c r="G5" s="123"/>
      <c r="H5" s="123"/>
      <c r="I5" s="123"/>
      <c r="J5" s="123"/>
      <c r="K5" s="123"/>
      <c r="L5" s="123"/>
      <c r="M5" s="123"/>
      <c r="N5" s="61"/>
      <c r="O5" s="61"/>
      <c r="P5" s="61"/>
      <c r="Q5" s="61"/>
    </row>
    <row r="6" spans="1:27" s="3" customFormat="1" ht="19.5" customHeight="1" x14ac:dyDescent="0.3">
      <c r="A6" s="129" t="s">
        <v>146</v>
      </c>
      <c r="B6" s="130"/>
      <c r="C6" s="130"/>
      <c r="D6" s="130"/>
      <c r="E6" s="130"/>
      <c r="F6" s="130"/>
      <c r="G6" s="130"/>
      <c r="H6" s="130"/>
      <c r="I6" s="130"/>
      <c r="J6" s="130"/>
      <c r="K6" s="130"/>
      <c r="L6" s="130"/>
      <c r="M6" s="130"/>
    </row>
    <row r="7" spans="1:27" s="5" customFormat="1" ht="166.5" customHeight="1" x14ac:dyDescent="0.25">
      <c r="A7" s="124" t="s">
        <v>11</v>
      </c>
      <c r="B7" s="125" t="s">
        <v>0</v>
      </c>
      <c r="C7" s="124" t="s">
        <v>5</v>
      </c>
      <c r="D7" s="124" t="s">
        <v>16</v>
      </c>
      <c r="E7" s="124" t="s">
        <v>1</v>
      </c>
      <c r="F7" s="124" t="s">
        <v>9</v>
      </c>
      <c r="G7" s="126" t="s">
        <v>10</v>
      </c>
      <c r="H7" s="127"/>
      <c r="I7" s="128"/>
      <c r="J7" s="40" t="s">
        <v>23</v>
      </c>
      <c r="K7" s="40" t="s">
        <v>141</v>
      </c>
      <c r="L7" s="40" t="s">
        <v>142</v>
      </c>
      <c r="M7" s="40" t="s">
        <v>143</v>
      </c>
    </row>
    <row r="8" spans="1:27" s="5" customFormat="1" ht="34.5" customHeight="1" x14ac:dyDescent="0.25">
      <c r="A8" s="124"/>
      <c r="B8" s="125"/>
      <c r="C8" s="124"/>
      <c r="D8" s="124"/>
      <c r="E8" s="124"/>
      <c r="F8" s="124"/>
      <c r="G8" s="40" t="s">
        <v>68</v>
      </c>
      <c r="H8" s="40" t="s">
        <v>80</v>
      </c>
      <c r="I8" s="40" t="s">
        <v>86</v>
      </c>
      <c r="J8" s="40" t="s">
        <v>68</v>
      </c>
      <c r="K8" s="40" t="s">
        <v>68</v>
      </c>
      <c r="L8" s="40" t="s">
        <v>68</v>
      </c>
      <c r="M8" s="40"/>
    </row>
    <row r="9" spans="1:27" s="3" customFormat="1" ht="23.25" customHeight="1" x14ac:dyDescent="0.3">
      <c r="A9" s="133" t="s">
        <v>84</v>
      </c>
      <c r="B9" s="133"/>
      <c r="C9" s="133"/>
      <c r="D9" s="133"/>
      <c r="E9" s="133"/>
      <c r="F9" s="133"/>
      <c r="G9" s="133"/>
      <c r="H9" s="133"/>
      <c r="I9" s="133"/>
      <c r="J9" s="133"/>
      <c r="K9" s="12"/>
      <c r="L9" s="38"/>
      <c r="M9" s="38"/>
    </row>
    <row r="10" spans="1:27" s="6" customFormat="1" ht="24" customHeight="1" x14ac:dyDescent="0.3">
      <c r="A10" s="133" t="s">
        <v>18</v>
      </c>
      <c r="B10" s="133"/>
      <c r="C10" s="133"/>
      <c r="D10" s="133"/>
      <c r="E10" s="133"/>
      <c r="F10" s="133"/>
      <c r="G10" s="133"/>
      <c r="H10" s="18"/>
      <c r="I10" s="18"/>
      <c r="J10" s="16">
        <f>J11+J27+J29+J30+J31+J32+J33+J34</f>
        <v>183552.30000000002</v>
      </c>
      <c r="K10" s="16">
        <f>K11+K27+K29+K30+K31+K32+K33+K34</f>
        <v>228952.12000000002</v>
      </c>
      <c r="L10" s="16"/>
      <c r="M10" s="39"/>
    </row>
    <row r="11" spans="1:27" s="8" customFormat="1" ht="279" customHeight="1" x14ac:dyDescent="0.25">
      <c r="A11" s="44" t="s">
        <v>39</v>
      </c>
      <c r="B11" s="50" t="s">
        <v>47</v>
      </c>
      <c r="C11" s="48" t="s">
        <v>37</v>
      </c>
      <c r="D11" s="48" t="s">
        <v>33</v>
      </c>
      <c r="E11" s="62" t="s">
        <v>87</v>
      </c>
      <c r="F11" s="62" t="s">
        <v>13</v>
      </c>
      <c r="G11" s="63" t="s">
        <v>34</v>
      </c>
      <c r="H11" s="63" t="s">
        <v>34</v>
      </c>
      <c r="I11" s="63" t="s">
        <v>34</v>
      </c>
      <c r="J11" s="32">
        <v>15000</v>
      </c>
      <c r="K11" s="32">
        <f>7402.7+1720.7+1606+142.5+7301.9</f>
        <v>18173.8</v>
      </c>
      <c r="L11" s="63">
        <v>4</v>
      </c>
      <c r="M11" s="120" t="s">
        <v>161</v>
      </c>
      <c r="N11" s="5"/>
      <c r="O11" s="5"/>
      <c r="P11" s="5"/>
      <c r="Q11" s="5"/>
      <c r="R11" s="5"/>
      <c r="S11" s="5"/>
      <c r="T11" s="5"/>
      <c r="U11" s="5"/>
      <c r="V11" s="5"/>
      <c r="W11" s="5"/>
      <c r="X11" s="5"/>
      <c r="Y11" s="5"/>
      <c r="Z11" s="5"/>
      <c r="AA11" s="5"/>
    </row>
    <row r="12" spans="1:27" s="8" customFormat="1" ht="168.75" customHeight="1" x14ac:dyDescent="0.25">
      <c r="A12" s="15" t="s">
        <v>40</v>
      </c>
      <c r="B12" s="17" t="s">
        <v>38</v>
      </c>
      <c r="C12" s="48" t="s">
        <v>37</v>
      </c>
      <c r="D12" s="48" t="s">
        <v>33</v>
      </c>
      <c r="E12" s="64" t="s">
        <v>87</v>
      </c>
      <c r="F12" s="64" t="s">
        <v>13</v>
      </c>
      <c r="G12" s="18" t="s">
        <v>34</v>
      </c>
      <c r="H12" s="18" t="s">
        <v>34</v>
      </c>
      <c r="I12" s="18" t="s">
        <v>34</v>
      </c>
      <c r="J12" s="16" t="s">
        <v>2</v>
      </c>
      <c r="K12" s="16" t="s">
        <v>2</v>
      </c>
      <c r="L12" s="63">
        <v>2</v>
      </c>
      <c r="M12" s="121"/>
      <c r="N12" s="12"/>
      <c r="O12" s="5"/>
      <c r="P12" s="5"/>
      <c r="Q12" s="5"/>
      <c r="R12" s="5"/>
      <c r="S12" s="5"/>
      <c r="T12" s="5"/>
      <c r="U12" s="5"/>
      <c r="V12" s="5"/>
      <c r="W12" s="5"/>
      <c r="X12" s="5"/>
      <c r="Y12" s="5"/>
      <c r="Z12" s="5"/>
      <c r="AA12" s="5"/>
    </row>
    <row r="13" spans="1:27" s="7" customFormat="1" ht="86.25" customHeight="1" x14ac:dyDescent="0.25">
      <c r="A13" s="140" t="s">
        <v>41</v>
      </c>
      <c r="B13" s="65" t="s">
        <v>127</v>
      </c>
      <c r="C13" s="42"/>
      <c r="D13" s="57"/>
      <c r="E13" s="42"/>
      <c r="F13" s="66"/>
      <c r="G13" s="67"/>
      <c r="H13" s="68"/>
      <c r="I13" s="69"/>
      <c r="J13" s="32"/>
      <c r="K13" s="26"/>
      <c r="L13" s="32"/>
      <c r="M13" s="32"/>
      <c r="N13" s="20"/>
      <c r="O13" s="20"/>
      <c r="P13" s="20"/>
      <c r="Q13" s="20"/>
      <c r="R13" s="20"/>
      <c r="S13" s="20"/>
      <c r="T13" s="20"/>
      <c r="U13" s="20"/>
      <c r="V13" s="20"/>
      <c r="W13" s="20"/>
      <c r="X13" s="20"/>
      <c r="Y13" s="20"/>
      <c r="Z13" s="20"/>
      <c r="AA13" s="20"/>
    </row>
    <row r="14" spans="1:27" s="7" customFormat="1" ht="183" customHeight="1" x14ac:dyDescent="0.25">
      <c r="A14" s="138"/>
      <c r="B14" s="70" t="s">
        <v>128</v>
      </c>
      <c r="C14" s="142" t="s">
        <v>117</v>
      </c>
      <c r="D14" s="58" t="s">
        <v>119</v>
      </c>
      <c r="E14" s="58" t="s">
        <v>124</v>
      </c>
      <c r="F14" s="29" t="s">
        <v>154</v>
      </c>
      <c r="G14" s="71" t="s">
        <v>12</v>
      </c>
      <c r="H14" s="72" t="s">
        <v>12</v>
      </c>
      <c r="I14" s="72" t="s">
        <v>12</v>
      </c>
      <c r="J14" s="90"/>
      <c r="K14" s="90"/>
      <c r="L14" s="91" t="s">
        <v>149</v>
      </c>
      <c r="M14" s="92" t="s">
        <v>148</v>
      </c>
      <c r="N14" s="21"/>
      <c r="O14" s="20"/>
      <c r="P14" s="20"/>
      <c r="Q14" s="20"/>
      <c r="R14" s="20"/>
      <c r="S14" s="20"/>
      <c r="T14" s="20"/>
      <c r="U14" s="20"/>
      <c r="V14" s="20"/>
      <c r="W14" s="20"/>
      <c r="X14" s="20"/>
      <c r="Y14" s="20"/>
      <c r="Z14" s="20"/>
      <c r="AA14" s="20"/>
    </row>
    <row r="15" spans="1:27" s="7" customFormat="1" ht="162" customHeight="1" x14ac:dyDescent="0.25">
      <c r="A15" s="141"/>
      <c r="B15" s="73"/>
      <c r="C15" s="143"/>
      <c r="D15" s="59"/>
      <c r="E15" s="59"/>
      <c r="F15" s="27" t="s">
        <v>114</v>
      </c>
      <c r="G15" s="74" t="s">
        <v>12</v>
      </c>
      <c r="H15" s="74" t="s">
        <v>12</v>
      </c>
      <c r="I15" s="74" t="s">
        <v>12</v>
      </c>
      <c r="J15" s="93"/>
      <c r="K15" s="93"/>
      <c r="L15" s="94" t="s">
        <v>12</v>
      </c>
      <c r="M15" s="95" t="s">
        <v>171</v>
      </c>
      <c r="N15" s="20"/>
      <c r="O15" s="20"/>
      <c r="P15" s="20"/>
      <c r="Q15" s="20"/>
      <c r="R15" s="20"/>
      <c r="S15" s="20"/>
      <c r="T15" s="20"/>
      <c r="U15" s="20"/>
      <c r="V15" s="20"/>
      <c r="W15" s="20"/>
      <c r="X15" s="20"/>
      <c r="Y15" s="20"/>
      <c r="Z15" s="20"/>
      <c r="AA15" s="20"/>
    </row>
    <row r="16" spans="1:27" s="7" customFormat="1" ht="274.5" customHeight="1" x14ac:dyDescent="0.25">
      <c r="A16" s="75"/>
      <c r="B16" s="76" t="s">
        <v>131</v>
      </c>
      <c r="C16" s="57" t="s">
        <v>106</v>
      </c>
      <c r="D16" s="57" t="s">
        <v>91</v>
      </c>
      <c r="E16" s="57"/>
      <c r="F16" s="24" t="s">
        <v>116</v>
      </c>
      <c r="G16" s="69" t="s">
        <v>12</v>
      </c>
      <c r="H16" s="69" t="s">
        <v>12</v>
      </c>
      <c r="I16" s="69" t="s">
        <v>12</v>
      </c>
      <c r="J16" s="96"/>
      <c r="K16" s="96"/>
      <c r="L16" s="97" t="s">
        <v>12</v>
      </c>
      <c r="M16" s="98" t="s">
        <v>152</v>
      </c>
      <c r="N16" s="20"/>
      <c r="O16" s="20"/>
      <c r="P16" s="20"/>
      <c r="Q16" s="20"/>
      <c r="R16" s="20"/>
      <c r="S16" s="20"/>
      <c r="T16" s="20"/>
      <c r="U16" s="20"/>
      <c r="V16" s="20"/>
      <c r="W16" s="20"/>
      <c r="X16" s="20"/>
      <c r="Y16" s="20"/>
      <c r="Z16" s="20"/>
      <c r="AA16" s="20"/>
    </row>
    <row r="17" spans="1:27" s="7" customFormat="1" ht="409.6" customHeight="1" x14ac:dyDescent="0.25">
      <c r="A17" s="77"/>
      <c r="B17" s="78" t="s">
        <v>150</v>
      </c>
      <c r="C17" s="58" t="s">
        <v>135</v>
      </c>
      <c r="D17" s="58" t="s">
        <v>91</v>
      </c>
      <c r="E17" s="58"/>
      <c r="F17" s="79" t="s">
        <v>173</v>
      </c>
      <c r="G17" s="72" t="s">
        <v>107</v>
      </c>
      <c r="H17" s="72" t="s">
        <v>108</v>
      </c>
      <c r="I17" s="72" t="s">
        <v>108</v>
      </c>
      <c r="J17" s="99"/>
      <c r="K17" s="99"/>
      <c r="L17" s="100">
        <v>1024</v>
      </c>
      <c r="M17" s="115" t="s">
        <v>172</v>
      </c>
      <c r="N17" s="20"/>
      <c r="O17" s="20"/>
      <c r="P17" s="20"/>
      <c r="Q17" s="20"/>
      <c r="R17" s="20"/>
      <c r="S17" s="20"/>
      <c r="T17" s="20"/>
      <c r="U17" s="20"/>
      <c r="V17" s="20"/>
      <c r="W17" s="20"/>
      <c r="X17" s="20"/>
      <c r="Y17" s="20"/>
      <c r="Z17" s="20"/>
      <c r="AA17" s="20"/>
    </row>
    <row r="18" spans="1:27" s="7" customFormat="1" ht="409.6" customHeight="1" x14ac:dyDescent="0.25">
      <c r="A18" s="80"/>
      <c r="B18" s="78"/>
      <c r="C18" s="58"/>
      <c r="D18" s="58"/>
      <c r="E18" s="58"/>
      <c r="F18" s="79" t="s">
        <v>118</v>
      </c>
      <c r="G18" s="72" t="s">
        <v>12</v>
      </c>
      <c r="H18" s="72" t="s">
        <v>12</v>
      </c>
      <c r="I18" s="72" t="s">
        <v>12</v>
      </c>
      <c r="J18" s="99"/>
      <c r="K18" s="99"/>
      <c r="L18" s="91" t="s">
        <v>12</v>
      </c>
      <c r="M18" s="115" t="s">
        <v>174</v>
      </c>
      <c r="N18" s="20"/>
      <c r="O18" s="20"/>
      <c r="P18" s="20"/>
      <c r="Q18" s="20"/>
      <c r="R18" s="20"/>
      <c r="S18" s="20"/>
      <c r="T18" s="20"/>
      <c r="U18" s="20"/>
      <c r="V18" s="20"/>
      <c r="W18" s="20"/>
      <c r="X18" s="20"/>
      <c r="Y18" s="20"/>
      <c r="Z18" s="20"/>
      <c r="AA18" s="20"/>
    </row>
    <row r="19" spans="1:27" s="7" customFormat="1" ht="409.6" customHeight="1" x14ac:dyDescent="0.25">
      <c r="A19" s="138"/>
      <c r="B19" s="81" t="s">
        <v>129</v>
      </c>
      <c r="C19" s="58" t="s">
        <v>115</v>
      </c>
      <c r="D19" s="58" t="s">
        <v>91</v>
      </c>
      <c r="E19" s="58"/>
      <c r="F19" s="79" t="s">
        <v>123</v>
      </c>
      <c r="G19" s="72" t="s">
        <v>12</v>
      </c>
      <c r="H19" s="72" t="s">
        <v>12</v>
      </c>
      <c r="I19" s="72" t="s">
        <v>12</v>
      </c>
      <c r="J19" s="99"/>
      <c r="K19" s="99"/>
      <c r="L19" s="91" t="s">
        <v>12</v>
      </c>
      <c r="M19" s="92" t="s">
        <v>168</v>
      </c>
      <c r="N19" s="20"/>
      <c r="O19" s="20"/>
      <c r="P19" s="20"/>
      <c r="Q19" s="20"/>
      <c r="R19" s="20"/>
      <c r="S19" s="20"/>
      <c r="T19" s="20"/>
      <c r="U19" s="20"/>
      <c r="V19" s="20"/>
      <c r="W19" s="20"/>
      <c r="X19" s="20"/>
      <c r="Y19" s="20"/>
      <c r="Z19" s="20"/>
      <c r="AA19" s="20"/>
    </row>
    <row r="20" spans="1:27" s="7" customFormat="1" ht="194.25" customHeight="1" x14ac:dyDescent="0.25">
      <c r="A20" s="139"/>
      <c r="B20" s="82"/>
      <c r="C20" s="59"/>
      <c r="D20" s="59"/>
      <c r="E20" s="59"/>
      <c r="F20" s="27" t="s">
        <v>136</v>
      </c>
      <c r="G20" s="74" t="s">
        <v>12</v>
      </c>
      <c r="H20" s="74" t="s">
        <v>12</v>
      </c>
      <c r="I20" s="74" t="s">
        <v>12</v>
      </c>
      <c r="J20" s="93"/>
      <c r="K20" s="93"/>
      <c r="L20" s="94" t="s">
        <v>12</v>
      </c>
      <c r="M20" s="95" t="s">
        <v>175</v>
      </c>
      <c r="N20" s="20"/>
      <c r="O20" s="20"/>
      <c r="P20" s="20"/>
      <c r="Q20" s="20"/>
      <c r="R20" s="20"/>
      <c r="S20" s="20"/>
      <c r="T20" s="20"/>
      <c r="U20" s="20"/>
      <c r="V20" s="20"/>
      <c r="W20" s="20"/>
      <c r="X20" s="20"/>
      <c r="Y20" s="20"/>
      <c r="Z20" s="20"/>
      <c r="AA20" s="20"/>
    </row>
    <row r="21" spans="1:27" s="7" customFormat="1" ht="260.25" customHeight="1" x14ac:dyDescent="0.25">
      <c r="A21" s="83" t="s">
        <v>42</v>
      </c>
      <c r="B21" s="84" t="s">
        <v>75</v>
      </c>
      <c r="C21" s="57" t="s">
        <v>50</v>
      </c>
      <c r="D21" s="57" t="s">
        <v>91</v>
      </c>
      <c r="E21" s="48" t="s">
        <v>62</v>
      </c>
      <c r="F21" s="85" t="s">
        <v>72</v>
      </c>
      <c r="G21" s="86" t="s">
        <v>12</v>
      </c>
      <c r="H21" s="86" t="s">
        <v>12</v>
      </c>
      <c r="I21" s="87" t="s">
        <v>12</v>
      </c>
      <c r="J21" s="102" t="s">
        <v>2</v>
      </c>
      <c r="K21" s="102" t="s">
        <v>2</v>
      </c>
      <c r="L21" s="102" t="s">
        <v>12</v>
      </c>
      <c r="M21" s="103" t="s">
        <v>156</v>
      </c>
      <c r="N21" s="20"/>
      <c r="O21" s="20"/>
      <c r="P21" s="20"/>
      <c r="Q21" s="20"/>
      <c r="R21" s="20"/>
      <c r="S21" s="20"/>
      <c r="T21" s="20"/>
      <c r="U21" s="20"/>
      <c r="V21" s="20"/>
      <c r="W21" s="20"/>
      <c r="X21" s="20"/>
      <c r="Y21" s="20"/>
      <c r="Z21" s="20"/>
      <c r="AA21" s="20"/>
    </row>
    <row r="22" spans="1:27" s="9" customFormat="1" ht="186" customHeight="1" x14ac:dyDescent="0.25">
      <c r="A22" s="44" t="s">
        <v>43</v>
      </c>
      <c r="B22" s="49" t="s">
        <v>48</v>
      </c>
      <c r="C22" s="146" t="s">
        <v>111</v>
      </c>
      <c r="D22" s="146" t="s">
        <v>29</v>
      </c>
      <c r="E22" s="135" t="s">
        <v>67</v>
      </c>
      <c r="F22" s="29"/>
      <c r="G22" s="30"/>
      <c r="H22" s="31"/>
      <c r="I22" s="31"/>
      <c r="J22" s="97" t="s">
        <v>2</v>
      </c>
      <c r="K22" s="97" t="s">
        <v>2</v>
      </c>
      <c r="L22" s="97" t="s">
        <v>2</v>
      </c>
      <c r="M22" s="117" t="s">
        <v>167</v>
      </c>
      <c r="N22" s="5"/>
      <c r="O22" s="12"/>
      <c r="P22" s="12"/>
      <c r="Q22" s="12"/>
      <c r="R22" s="12"/>
      <c r="S22" s="12"/>
      <c r="T22" s="12"/>
      <c r="U22" s="12"/>
      <c r="V22" s="12"/>
      <c r="W22" s="12"/>
      <c r="X22" s="12"/>
      <c r="Y22" s="12"/>
      <c r="Z22" s="12"/>
      <c r="AA22" s="12"/>
    </row>
    <row r="23" spans="1:27" s="9" customFormat="1" ht="180.75" customHeight="1" x14ac:dyDescent="0.25">
      <c r="A23" s="33"/>
      <c r="B23" s="34" t="s">
        <v>137</v>
      </c>
      <c r="C23" s="134"/>
      <c r="D23" s="134"/>
      <c r="E23" s="134"/>
      <c r="F23" s="29" t="s">
        <v>58</v>
      </c>
      <c r="G23" s="31">
        <v>100</v>
      </c>
      <c r="H23" s="31">
        <v>100</v>
      </c>
      <c r="I23" s="31">
        <v>100</v>
      </c>
      <c r="J23" s="91"/>
      <c r="K23" s="91"/>
      <c r="L23" s="100">
        <v>100</v>
      </c>
      <c r="M23" s="117" t="s">
        <v>157</v>
      </c>
      <c r="N23" s="5"/>
      <c r="O23" s="12"/>
      <c r="P23" s="12"/>
      <c r="Q23" s="12"/>
      <c r="R23" s="12"/>
      <c r="S23" s="12"/>
      <c r="T23" s="12"/>
      <c r="U23" s="12"/>
      <c r="V23" s="12"/>
      <c r="W23" s="12"/>
      <c r="X23" s="12"/>
      <c r="Y23" s="12"/>
      <c r="Z23" s="12"/>
      <c r="AA23" s="12"/>
    </row>
    <row r="24" spans="1:27" s="9" customFormat="1" ht="219.75" customHeight="1" x14ac:dyDescent="0.25">
      <c r="A24" s="33"/>
      <c r="B24" s="34" t="s">
        <v>3</v>
      </c>
      <c r="C24" s="134"/>
      <c r="D24" s="134"/>
      <c r="E24" s="134"/>
      <c r="F24" s="29" t="s">
        <v>57</v>
      </c>
      <c r="G24" s="31">
        <v>100</v>
      </c>
      <c r="H24" s="31">
        <v>100</v>
      </c>
      <c r="I24" s="31">
        <v>100</v>
      </c>
      <c r="J24" s="91"/>
      <c r="K24" s="91"/>
      <c r="L24" s="100">
        <v>100</v>
      </c>
      <c r="M24" s="101" t="s">
        <v>158</v>
      </c>
      <c r="N24" s="12"/>
      <c r="O24" s="12"/>
      <c r="P24" s="12"/>
      <c r="Q24" s="12"/>
      <c r="R24" s="12"/>
      <c r="S24" s="12"/>
      <c r="T24" s="12"/>
      <c r="U24" s="12"/>
      <c r="V24" s="12"/>
      <c r="W24" s="12"/>
      <c r="X24" s="12"/>
      <c r="Y24" s="12"/>
      <c r="Z24" s="12"/>
      <c r="AA24" s="12"/>
    </row>
    <row r="25" spans="1:27" s="9" customFormat="1" ht="228" customHeight="1" x14ac:dyDescent="0.25">
      <c r="A25" s="45"/>
      <c r="B25" s="51" t="s">
        <v>59</v>
      </c>
      <c r="C25" s="43"/>
      <c r="D25" s="43"/>
      <c r="E25" s="43"/>
      <c r="F25" s="35" t="s">
        <v>49</v>
      </c>
      <c r="G25" s="36">
        <v>100</v>
      </c>
      <c r="H25" s="36">
        <v>100</v>
      </c>
      <c r="I25" s="36">
        <v>100</v>
      </c>
      <c r="J25" s="94"/>
      <c r="K25" s="94"/>
      <c r="L25" s="104">
        <v>100</v>
      </c>
      <c r="M25" s="105" t="s">
        <v>159</v>
      </c>
      <c r="N25" s="12"/>
      <c r="O25" s="12"/>
      <c r="P25" s="12"/>
      <c r="Q25" s="12"/>
      <c r="R25" s="12"/>
      <c r="S25" s="12"/>
      <c r="T25" s="12"/>
      <c r="U25" s="12"/>
      <c r="V25" s="12"/>
      <c r="W25" s="12"/>
      <c r="X25" s="12"/>
      <c r="Y25" s="12"/>
      <c r="Z25" s="12"/>
      <c r="AA25" s="12"/>
    </row>
    <row r="26" spans="1:27" s="9" customFormat="1" ht="409.5" customHeight="1" x14ac:dyDescent="0.25">
      <c r="A26" s="15" t="s">
        <v>44</v>
      </c>
      <c r="B26" s="37" t="s">
        <v>88</v>
      </c>
      <c r="C26" s="48" t="s">
        <v>109</v>
      </c>
      <c r="D26" s="48" t="s">
        <v>110</v>
      </c>
      <c r="E26" s="48" t="s">
        <v>2</v>
      </c>
      <c r="F26" s="14" t="s">
        <v>73</v>
      </c>
      <c r="G26" s="18" t="s">
        <v>27</v>
      </c>
      <c r="H26" s="18" t="s">
        <v>27</v>
      </c>
      <c r="I26" s="18" t="s">
        <v>27</v>
      </c>
      <c r="J26" s="102" t="s">
        <v>2</v>
      </c>
      <c r="K26" s="102" t="s">
        <v>2</v>
      </c>
      <c r="L26" s="102">
        <v>104.5</v>
      </c>
      <c r="M26" s="116" t="s">
        <v>160</v>
      </c>
      <c r="N26" s="5"/>
      <c r="O26" s="12"/>
      <c r="P26" s="12"/>
      <c r="Q26" s="12"/>
      <c r="R26" s="12"/>
      <c r="S26" s="12"/>
      <c r="T26" s="12"/>
      <c r="U26" s="12"/>
      <c r="V26" s="12"/>
      <c r="W26" s="12"/>
      <c r="X26" s="12"/>
      <c r="Y26" s="12"/>
      <c r="Z26" s="12"/>
      <c r="AA26" s="12"/>
    </row>
    <row r="27" spans="1:27" s="2" customFormat="1" ht="323.25" customHeight="1" x14ac:dyDescent="0.25">
      <c r="A27" s="136" t="s">
        <v>81</v>
      </c>
      <c r="B27" s="157" t="s">
        <v>78</v>
      </c>
      <c r="C27" s="134" t="s">
        <v>112</v>
      </c>
      <c r="D27" s="134" t="s">
        <v>91</v>
      </c>
      <c r="E27" s="134" t="s">
        <v>2</v>
      </c>
      <c r="F27" s="24" t="s">
        <v>52</v>
      </c>
      <c r="G27" s="25" t="s">
        <v>53</v>
      </c>
      <c r="H27" s="25" t="s">
        <v>54</v>
      </c>
      <c r="I27" s="25" t="s">
        <v>54</v>
      </c>
      <c r="J27" s="26">
        <f>48838.6+1153.9+1080.3+4511.3</f>
        <v>55584.100000000006</v>
      </c>
      <c r="K27" s="26">
        <f>64771.75+811.3</f>
        <v>65583.05</v>
      </c>
      <c r="L27" s="26" t="s">
        <v>12</v>
      </c>
      <c r="M27" s="112" t="s">
        <v>164</v>
      </c>
      <c r="N27" s="5"/>
      <c r="O27" s="5"/>
      <c r="P27" s="5"/>
      <c r="Q27" s="5"/>
      <c r="R27" s="5"/>
      <c r="S27" s="5"/>
      <c r="T27" s="5"/>
      <c r="U27" s="5"/>
      <c r="V27" s="5"/>
      <c r="W27" s="5"/>
      <c r="X27" s="5"/>
      <c r="Y27" s="5"/>
      <c r="Z27" s="5"/>
      <c r="AA27" s="5"/>
    </row>
    <row r="28" spans="1:27" s="2" customFormat="1" ht="80.25" customHeight="1" x14ac:dyDescent="0.25">
      <c r="A28" s="137"/>
      <c r="B28" s="158"/>
      <c r="C28" s="135"/>
      <c r="D28" s="135"/>
      <c r="E28" s="135"/>
      <c r="F28" s="27" t="s">
        <v>105</v>
      </c>
      <c r="G28" s="28" t="s">
        <v>27</v>
      </c>
      <c r="H28" s="28" t="s">
        <v>27</v>
      </c>
      <c r="I28" s="28" t="s">
        <v>27</v>
      </c>
      <c r="J28" s="110" t="s">
        <v>2</v>
      </c>
      <c r="K28" s="110" t="s">
        <v>2</v>
      </c>
      <c r="L28" s="110">
        <v>118</v>
      </c>
      <c r="M28" s="118" t="s">
        <v>166</v>
      </c>
      <c r="N28" s="5"/>
      <c r="O28" s="5"/>
      <c r="P28" s="5"/>
      <c r="Q28" s="5"/>
      <c r="R28" s="5"/>
      <c r="S28" s="5"/>
      <c r="T28" s="5"/>
      <c r="U28" s="5"/>
      <c r="V28" s="5"/>
      <c r="W28" s="5"/>
      <c r="X28" s="5"/>
      <c r="Y28" s="5"/>
      <c r="Z28" s="5"/>
      <c r="AA28" s="5"/>
    </row>
    <row r="29" spans="1:27" s="2" customFormat="1" ht="213.75" customHeight="1" x14ac:dyDescent="0.25">
      <c r="A29" s="23" t="s">
        <v>51</v>
      </c>
      <c r="B29" s="17" t="s">
        <v>155</v>
      </c>
      <c r="C29" s="48" t="s">
        <v>104</v>
      </c>
      <c r="D29" s="48" t="s">
        <v>91</v>
      </c>
      <c r="E29" s="48" t="s">
        <v>64</v>
      </c>
      <c r="F29" s="14" t="s">
        <v>132</v>
      </c>
      <c r="G29" s="18" t="s">
        <v>34</v>
      </c>
      <c r="H29" s="18" t="s">
        <v>34</v>
      </c>
      <c r="I29" s="18" t="s">
        <v>34</v>
      </c>
      <c r="J29" s="16">
        <v>15615.7</v>
      </c>
      <c r="K29" s="16">
        <v>0</v>
      </c>
      <c r="L29" s="16">
        <v>2</v>
      </c>
      <c r="M29" s="108" t="s">
        <v>165</v>
      </c>
      <c r="N29" s="5"/>
      <c r="O29" s="5"/>
      <c r="P29" s="5"/>
      <c r="Q29" s="5"/>
      <c r="R29" s="5"/>
      <c r="S29" s="5"/>
      <c r="T29" s="5"/>
      <c r="U29" s="5"/>
      <c r="V29" s="5"/>
      <c r="W29" s="5"/>
      <c r="X29" s="5"/>
      <c r="Y29" s="5"/>
      <c r="Z29" s="5"/>
      <c r="AA29" s="5"/>
    </row>
    <row r="30" spans="1:27" s="2" customFormat="1" ht="159.75" customHeight="1" x14ac:dyDescent="0.25">
      <c r="A30" s="15" t="s">
        <v>82</v>
      </c>
      <c r="B30" s="17" t="s">
        <v>22</v>
      </c>
      <c r="C30" s="48" t="s">
        <v>102</v>
      </c>
      <c r="D30" s="48" t="s">
        <v>26</v>
      </c>
      <c r="E30" s="48" t="s">
        <v>19</v>
      </c>
      <c r="F30" s="14" t="s">
        <v>17</v>
      </c>
      <c r="G30" s="18" t="s">
        <v>103</v>
      </c>
      <c r="H30" s="18" t="s">
        <v>103</v>
      </c>
      <c r="I30" s="18" t="s">
        <v>130</v>
      </c>
      <c r="J30" s="16">
        <v>14942.6</v>
      </c>
      <c r="K30" s="16">
        <v>14942.6</v>
      </c>
      <c r="L30" s="16">
        <v>7</v>
      </c>
      <c r="M30" s="109" t="s">
        <v>151</v>
      </c>
      <c r="N30" s="5"/>
      <c r="O30" s="5"/>
      <c r="P30" s="5"/>
      <c r="Q30" s="5"/>
      <c r="R30" s="5"/>
      <c r="S30" s="5"/>
      <c r="T30" s="5"/>
      <c r="U30" s="5"/>
      <c r="V30" s="5"/>
      <c r="W30" s="5"/>
      <c r="X30" s="5"/>
      <c r="Y30" s="5"/>
      <c r="Z30" s="5"/>
      <c r="AA30" s="5"/>
    </row>
    <row r="31" spans="1:27" s="8" customFormat="1" ht="106.5" customHeight="1" x14ac:dyDescent="0.25">
      <c r="A31" s="15" t="s">
        <v>55</v>
      </c>
      <c r="B31" s="17" t="s">
        <v>21</v>
      </c>
      <c r="C31" s="48" t="s">
        <v>113</v>
      </c>
      <c r="D31" s="48" t="s">
        <v>91</v>
      </c>
      <c r="E31" s="48" t="s">
        <v>2</v>
      </c>
      <c r="F31" s="14" t="s">
        <v>74</v>
      </c>
      <c r="G31" s="18" t="s">
        <v>25</v>
      </c>
      <c r="H31" s="18" t="s">
        <v>25</v>
      </c>
      <c r="I31" s="15" t="s">
        <v>25</v>
      </c>
      <c r="J31" s="106">
        <v>53717.4</v>
      </c>
      <c r="K31" s="106">
        <v>89987</v>
      </c>
      <c r="L31" s="106">
        <v>9.1999999999999993</v>
      </c>
      <c r="M31" s="107" t="s">
        <v>169</v>
      </c>
      <c r="N31" s="5"/>
      <c r="O31" s="5"/>
      <c r="P31" s="5"/>
      <c r="Q31" s="5"/>
      <c r="R31" s="5"/>
      <c r="S31" s="5"/>
      <c r="T31" s="5"/>
      <c r="U31" s="5"/>
      <c r="V31" s="5"/>
      <c r="W31" s="5"/>
      <c r="X31" s="5"/>
      <c r="Y31" s="5"/>
      <c r="Z31" s="5"/>
      <c r="AA31" s="5"/>
    </row>
    <row r="32" spans="1:27" s="8" customFormat="1" ht="319.5" customHeight="1" x14ac:dyDescent="0.25">
      <c r="A32" s="15" t="s">
        <v>61</v>
      </c>
      <c r="B32" s="17" t="s">
        <v>79</v>
      </c>
      <c r="C32" s="48" t="s">
        <v>126</v>
      </c>
      <c r="D32" s="48" t="s">
        <v>91</v>
      </c>
      <c r="E32" s="48" t="s">
        <v>2</v>
      </c>
      <c r="F32" s="14" t="s">
        <v>133</v>
      </c>
      <c r="G32" s="18">
        <v>100</v>
      </c>
      <c r="H32" s="18">
        <v>100</v>
      </c>
      <c r="I32" s="18">
        <v>100</v>
      </c>
      <c r="J32" s="16">
        <v>20706.7</v>
      </c>
      <c r="K32" s="16">
        <v>34167.4</v>
      </c>
      <c r="L32" s="16">
        <v>100</v>
      </c>
      <c r="M32" s="113" t="s">
        <v>178</v>
      </c>
      <c r="N32" s="5"/>
      <c r="O32" s="5"/>
      <c r="P32" s="5"/>
      <c r="Q32" s="5"/>
      <c r="R32" s="5"/>
      <c r="S32" s="5"/>
      <c r="T32" s="5"/>
      <c r="U32" s="5"/>
      <c r="V32" s="5"/>
      <c r="W32" s="5"/>
      <c r="X32" s="5"/>
      <c r="Y32" s="5"/>
      <c r="Z32" s="5"/>
      <c r="AA32" s="5"/>
    </row>
    <row r="33" spans="1:27" s="2" customFormat="1" ht="264" customHeight="1" x14ac:dyDescent="0.25">
      <c r="A33" s="15" t="s">
        <v>45</v>
      </c>
      <c r="B33" s="17" t="s">
        <v>60</v>
      </c>
      <c r="C33" s="48" t="s">
        <v>125</v>
      </c>
      <c r="D33" s="48" t="s">
        <v>91</v>
      </c>
      <c r="E33" s="48" t="s">
        <v>2</v>
      </c>
      <c r="F33" s="14" t="s">
        <v>134</v>
      </c>
      <c r="G33" s="18">
        <v>100</v>
      </c>
      <c r="H33" s="18">
        <v>100</v>
      </c>
      <c r="I33" s="18">
        <v>100</v>
      </c>
      <c r="J33" s="16">
        <v>7570.4</v>
      </c>
      <c r="K33" s="16">
        <f>275.6+1239.1+89.02+4378.45</f>
        <v>5982.17</v>
      </c>
      <c r="L33" s="111">
        <v>1</v>
      </c>
      <c r="M33" s="109" t="s">
        <v>180</v>
      </c>
      <c r="N33" s="5"/>
      <c r="O33" s="5"/>
      <c r="P33" s="5"/>
      <c r="Q33" s="5"/>
      <c r="R33" s="5"/>
      <c r="S33" s="5"/>
      <c r="T33" s="5"/>
      <c r="U33" s="5"/>
      <c r="V33" s="5"/>
      <c r="W33" s="5"/>
      <c r="X33" s="5"/>
      <c r="Y33" s="5"/>
      <c r="Z33" s="5"/>
      <c r="AA33" s="5"/>
    </row>
    <row r="34" spans="1:27" s="2" customFormat="1" ht="102" customHeight="1" x14ac:dyDescent="0.25">
      <c r="A34" s="15" t="s">
        <v>46</v>
      </c>
      <c r="B34" s="17" t="s">
        <v>56</v>
      </c>
      <c r="C34" s="48" t="s">
        <v>35</v>
      </c>
      <c r="D34" s="48" t="s">
        <v>91</v>
      </c>
      <c r="E34" s="48" t="s">
        <v>2</v>
      </c>
      <c r="F34" s="14" t="s">
        <v>36</v>
      </c>
      <c r="G34" s="18" t="s">
        <v>24</v>
      </c>
      <c r="H34" s="18" t="s">
        <v>24</v>
      </c>
      <c r="I34" s="18" t="s">
        <v>24</v>
      </c>
      <c r="J34" s="16">
        <v>415.4</v>
      </c>
      <c r="K34" s="16">
        <v>116.1</v>
      </c>
      <c r="L34" s="16" t="s">
        <v>2</v>
      </c>
      <c r="M34" s="109" t="s">
        <v>179</v>
      </c>
      <c r="N34" s="5"/>
      <c r="O34" s="5"/>
      <c r="P34" s="5"/>
      <c r="Q34" s="5"/>
      <c r="R34" s="5"/>
      <c r="S34" s="5"/>
      <c r="T34" s="5"/>
      <c r="U34" s="5"/>
      <c r="V34" s="5"/>
      <c r="W34" s="5"/>
      <c r="X34" s="5"/>
      <c r="Y34" s="5"/>
      <c r="Z34" s="5"/>
      <c r="AA34" s="5"/>
    </row>
    <row r="35" spans="1:27" s="5" customFormat="1" ht="29.25" customHeight="1" x14ac:dyDescent="0.25">
      <c r="A35" s="150" t="s">
        <v>90</v>
      </c>
      <c r="B35" s="151"/>
      <c r="C35" s="151"/>
      <c r="D35" s="151"/>
      <c r="E35" s="151"/>
      <c r="F35" s="151"/>
      <c r="G35" s="151"/>
      <c r="H35" s="151"/>
      <c r="I35" s="151"/>
      <c r="J35" s="151"/>
      <c r="K35" s="151"/>
      <c r="L35" s="152"/>
      <c r="M35" s="41"/>
    </row>
    <row r="36" spans="1:27" s="5" customFormat="1" ht="31.5" customHeight="1" x14ac:dyDescent="0.25">
      <c r="A36" s="54"/>
      <c r="B36" s="55" t="s">
        <v>7</v>
      </c>
      <c r="C36" s="56"/>
      <c r="D36" s="56"/>
      <c r="E36" s="56"/>
      <c r="F36" s="56"/>
      <c r="G36" s="18"/>
      <c r="H36" s="18"/>
      <c r="I36" s="18"/>
      <c r="J36" s="16">
        <f>J37+J38+J39+J40</f>
        <v>109547.6</v>
      </c>
      <c r="K36" s="16">
        <f>K37+K38+K39+K40</f>
        <v>74313.7</v>
      </c>
      <c r="L36" s="16">
        <f>L37+L38+L39+L40</f>
        <v>12.1</v>
      </c>
      <c r="M36" s="16"/>
    </row>
    <row r="37" spans="1:27" s="2" customFormat="1" ht="213.75" customHeight="1" x14ac:dyDescent="0.25">
      <c r="A37" s="15" t="s">
        <v>31</v>
      </c>
      <c r="B37" s="37" t="s">
        <v>140</v>
      </c>
      <c r="C37" s="56" t="s">
        <v>8</v>
      </c>
      <c r="D37" s="56" t="s">
        <v>91</v>
      </c>
      <c r="E37" s="56" t="s">
        <v>139</v>
      </c>
      <c r="F37" s="14" t="s">
        <v>138</v>
      </c>
      <c r="G37" s="18" t="s">
        <v>34</v>
      </c>
      <c r="H37" s="18" t="s">
        <v>34</v>
      </c>
      <c r="I37" s="18" t="s">
        <v>34</v>
      </c>
      <c r="J37" s="16">
        <v>102957.8</v>
      </c>
      <c r="K37" s="16">
        <v>67595.399999999994</v>
      </c>
      <c r="L37" s="16">
        <v>1.1000000000000001</v>
      </c>
      <c r="M37" s="53" t="s">
        <v>162</v>
      </c>
      <c r="N37" s="5"/>
      <c r="O37" s="5"/>
      <c r="P37" s="5"/>
      <c r="Q37" s="5"/>
      <c r="R37" s="5"/>
      <c r="S37" s="5"/>
      <c r="T37" s="5"/>
      <c r="U37" s="5"/>
      <c r="V37" s="5"/>
      <c r="W37" s="5"/>
      <c r="X37" s="5"/>
      <c r="Y37" s="5"/>
      <c r="Z37" s="5"/>
      <c r="AA37" s="5"/>
    </row>
    <row r="38" spans="1:27" s="2" customFormat="1" ht="120.75" customHeight="1" x14ac:dyDescent="0.25">
      <c r="A38" s="88" t="s">
        <v>32</v>
      </c>
      <c r="B38" s="89" t="s">
        <v>63</v>
      </c>
      <c r="C38" s="56" t="s">
        <v>83</v>
      </c>
      <c r="D38" s="56" t="s">
        <v>91</v>
      </c>
      <c r="E38" s="56" t="s">
        <v>30</v>
      </c>
      <c r="F38" s="14" t="s">
        <v>77</v>
      </c>
      <c r="G38" s="87" t="s">
        <v>28</v>
      </c>
      <c r="H38" s="87" t="s">
        <v>28</v>
      </c>
      <c r="I38" s="87" t="s">
        <v>92</v>
      </c>
      <c r="J38" s="52">
        <v>4603.1000000000004</v>
      </c>
      <c r="K38" s="52">
        <v>4603.1000000000004</v>
      </c>
      <c r="L38" s="52">
        <v>1</v>
      </c>
      <c r="M38" s="53" t="s">
        <v>153</v>
      </c>
      <c r="N38" s="5"/>
      <c r="O38" s="5"/>
      <c r="P38" s="5"/>
      <c r="Q38" s="5"/>
      <c r="R38" s="5"/>
      <c r="S38" s="5"/>
      <c r="T38" s="5"/>
      <c r="U38" s="5"/>
      <c r="V38" s="5"/>
      <c r="W38" s="5"/>
      <c r="X38" s="5"/>
      <c r="Y38" s="5"/>
      <c r="Z38" s="5"/>
      <c r="AA38" s="5"/>
    </row>
    <row r="39" spans="1:27" s="8" customFormat="1" ht="77.25" customHeight="1" x14ac:dyDescent="0.25">
      <c r="A39" s="131" t="s">
        <v>4</v>
      </c>
      <c r="B39" s="154" t="s">
        <v>65</v>
      </c>
      <c r="C39" s="60" t="s">
        <v>120</v>
      </c>
      <c r="D39" s="56" t="s">
        <v>91</v>
      </c>
      <c r="E39" s="56"/>
      <c r="F39" s="14" t="s">
        <v>66</v>
      </c>
      <c r="G39" s="18">
        <f>3+3</f>
        <v>6</v>
      </c>
      <c r="H39" s="18">
        <f>3+1</f>
        <v>4</v>
      </c>
      <c r="I39" s="18">
        <f>3+0</f>
        <v>3</v>
      </c>
      <c r="J39" s="16">
        <f>383+1546.3</f>
        <v>1929.3</v>
      </c>
      <c r="K39" s="16">
        <f>509+1546.3</f>
        <v>2055.3000000000002</v>
      </c>
      <c r="L39" s="16">
        <v>5</v>
      </c>
      <c r="M39" s="53" t="s">
        <v>176</v>
      </c>
      <c r="N39" s="5"/>
      <c r="O39" s="5"/>
      <c r="P39" s="5"/>
      <c r="Q39" s="5"/>
      <c r="R39" s="5"/>
      <c r="S39" s="5"/>
      <c r="T39" s="5"/>
      <c r="U39" s="5"/>
      <c r="V39" s="5"/>
      <c r="W39" s="5"/>
      <c r="X39" s="5"/>
      <c r="Y39" s="5"/>
      <c r="Z39" s="5"/>
      <c r="AA39" s="5"/>
    </row>
    <row r="40" spans="1:27" s="8" customFormat="1" ht="133.5" customHeight="1" x14ac:dyDescent="0.25">
      <c r="A40" s="132"/>
      <c r="B40" s="155"/>
      <c r="C40" s="60" t="s">
        <v>104</v>
      </c>
      <c r="D40" s="56" t="s">
        <v>91</v>
      </c>
      <c r="E40" s="56"/>
      <c r="F40" s="14" t="s">
        <v>76</v>
      </c>
      <c r="G40" s="87" t="s">
        <v>121</v>
      </c>
      <c r="H40" s="87" t="s">
        <v>122</v>
      </c>
      <c r="I40" s="87" t="s">
        <v>92</v>
      </c>
      <c r="J40" s="18">
        <v>57.4</v>
      </c>
      <c r="K40" s="18">
        <v>59.9</v>
      </c>
      <c r="L40" s="18">
        <v>5</v>
      </c>
      <c r="M40" s="53" t="s">
        <v>163</v>
      </c>
      <c r="N40" s="5"/>
      <c r="O40" s="5"/>
      <c r="P40" s="5"/>
      <c r="Q40" s="5"/>
      <c r="R40" s="5"/>
      <c r="S40" s="5"/>
      <c r="T40" s="5"/>
      <c r="U40" s="5"/>
      <c r="V40" s="5"/>
      <c r="W40" s="5"/>
      <c r="X40" s="5"/>
      <c r="Y40" s="5"/>
      <c r="Z40" s="5"/>
      <c r="AA40" s="5"/>
    </row>
    <row r="41" spans="1:27" s="7" customFormat="1" ht="32.25" customHeight="1" x14ac:dyDescent="0.25">
      <c r="A41" s="150" t="s">
        <v>177</v>
      </c>
      <c r="B41" s="151"/>
      <c r="C41" s="151"/>
      <c r="D41" s="151"/>
      <c r="E41" s="151"/>
      <c r="F41" s="151"/>
      <c r="G41" s="151"/>
      <c r="H41" s="151"/>
      <c r="I41" s="151"/>
      <c r="J41" s="151"/>
      <c r="K41" s="151"/>
      <c r="L41" s="152"/>
      <c r="M41" s="41"/>
      <c r="N41" s="20"/>
      <c r="O41" s="20"/>
      <c r="P41" s="20"/>
      <c r="Q41" s="20"/>
      <c r="R41" s="20"/>
      <c r="S41" s="20"/>
      <c r="T41" s="20"/>
      <c r="U41" s="20"/>
      <c r="V41" s="20"/>
      <c r="W41" s="20"/>
      <c r="X41" s="20"/>
      <c r="Y41" s="20"/>
      <c r="Z41" s="20"/>
      <c r="AA41" s="20"/>
    </row>
    <row r="42" spans="1:27" s="8" customFormat="1" ht="21.75" customHeight="1" x14ac:dyDescent="0.25">
      <c r="A42" s="15"/>
      <c r="B42" s="17" t="s">
        <v>15</v>
      </c>
      <c r="C42" s="18"/>
      <c r="D42" s="18"/>
      <c r="E42" s="18"/>
      <c r="F42" s="14"/>
      <c r="G42" s="18"/>
      <c r="H42" s="18"/>
      <c r="I42" s="18"/>
      <c r="J42" s="16"/>
      <c r="K42" s="16"/>
      <c r="L42" s="16"/>
      <c r="M42" s="16"/>
      <c r="N42" s="5"/>
      <c r="O42" s="5"/>
      <c r="P42" s="5"/>
      <c r="Q42" s="5"/>
      <c r="R42" s="5"/>
      <c r="S42" s="5"/>
      <c r="T42" s="5"/>
      <c r="U42" s="5"/>
      <c r="V42" s="5"/>
      <c r="W42" s="5"/>
      <c r="X42" s="5"/>
      <c r="Y42" s="5"/>
      <c r="Z42" s="5"/>
      <c r="AA42" s="5"/>
    </row>
    <row r="43" spans="1:27" s="8" customFormat="1" ht="116.25" customHeight="1" x14ac:dyDescent="0.3">
      <c r="A43" s="156" t="s">
        <v>14</v>
      </c>
      <c r="B43" s="147" t="s">
        <v>89</v>
      </c>
      <c r="C43" s="146" t="s">
        <v>6</v>
      </c>
      <c r="D43" s="146" t="s">
        <v>20</v>
      </c>
      <c r="E43" s="146"/>
      <c r="F43" s="14" t="s">
        <v>69</v>
      </c>
      <c r="G43" s="18" t="s">
        <v>93</v>
      </c>
      <c r="H43" s="18" t="s">
        <v>94</v>
      </c>
      <c r="I43" s="18" t="s">
        <v>95</v>
      </c>
      <c r="J43" s="114">
        <v>0</v>
      </c>
      <c r="K43" s="114">
        <v>0</v>
      </c>
      <c r="L43" s="119">
        <v>9.4E-2</v>
      </c>
      <c r="M43" s="114"/>
      <c r="N43" s="22"/>
      <c r="O43" s="5"/>
      <c r="P43" s="5"/>
      <c r="Q43" s="5"/>
      <c r="R43" s="5"/>
      <c r="S43" s="5"/>
      <c r="T43" s="5"/>
      <c r="U43" s="5"/>
      <c r="V43" s="5"/>
      <c r="W43" s="5"/>
      <c r="X43" s="5"/>
      <c r="Y43" s="5"/>
      <c r="Z43" s="5"/>
      <c r="AA43" s="5"/>
    </row>
    <row r="44" spans="1:27" s="8" customFormat="1" ht="250.5" customHeight="1" x14ac:dyDescent="0.3">
      <c r="A44" s="156"/>
      <c r="B44" s="148"/>
      <c r="C44" s="146"/>
      <c r="D44" s="146"/>
      <c r="E44" s="146"/>
      <c r="F44" s="14" t="s">
        <v>71</v>
      </c>
      <c r="G44" s="18" t="s">
        <v>96</v>
      </c>
      <c r="H44" s="18" t="s">
        <v>97</v>
      </c>
      <c r="I44" s="18" t="s">
        <v>98</v>
      </c>
      <c r="J44" s="114">
        <v>0</v>
      </c>
      <c r="K44" s="114">
        <v>0</v>
      </c>
      <c r="L44" s="119">
        <v>7.6999999999999999E-2</v>
      </c>
      <c r="M44" s="114"/>
      <c r="N44" s="22"/>
      <c r="O44" s="5"/>
      <c r="P44" s="5"/>
      <c r="Q44" s="5"/>
      <c r="R44" s="5"/>
      <c r="S44" s="5"/>
      <c r="T44" s="5"/>
      <c r="U44" s="5"/>
      <c r="V44" s="5"/>
      <c r="W44" s="5"/>
      <c r="X44" s="5"/>
      <c r="Y44" s="5"/>
      <c r="Z44" s="5"/>
      <c r="AA44" s="5"/>
    </row>
    <row r="45" spans="1:27" s="13" customFormat="1" ht="93" customHeight="1" x14ac:dyDescent="0.3">
      <c r="A45" s="156"/>
      <c r="B45" s="149"/>
      <c r="C45" s="146"/>
      <c r="D45" s="146"/>
      <c r="E45" s="146"/>
      <c r="F45" s="14" t="s">
        <v>70</v>
      </c>
      <c r="G45" s="18" t="s">
        <v>99</v>
      </c>
      <c r="H45" s="18" t="s">
        <v>100</v>
      </c>
      <c r="I45" s="18" t="s">
        <v>101</v>
      </c>
      <c r="J45" s="114">
        <v>0</v>
      </c>
      <c r="K45" s="114">
        <v>0</v>
      </c>
      <c r="L45" s="119">
        <v>3.0000000000000001E-3</v>
      </c>
      <c r="M45" s="114"/>
      <c r="N45" s="5"/>
      <c r="O45" s="3"/>
      <c r="P45" s="3"/>
      <c r="Q45" s="3"/>
      <c r="R45" s="3"/>
      <c r="S45" s="3"/>
      <c r="T45" s="3"/>
      <c r="U45" s="3"/>
      <c r="V45" s="3"/>
      <c r="W45" s="3"/>
      <c r="X45" s="3"/>
      <c r="Y45" s="3"/>
      <c r="Z45" s="3"/>
      <c r="AA45" s="3"/>
    </row>
    <row r="46" spans="1:27" s="2" customFormat="1" ht="23.25" customHeight="1" x14ac:dyDescent="0.3">
      <c r="A46" s="153" t="s">
        <v>85</v>
      </c>
      <c r="B46" s="153"/>
      <c r="C46" s="47"/>
      <c r="D46" s="47"/>
      <c r="E46" s="47"/>
      <c r="F46" s="4"/>
      <c r="G46" s="5"/>
      <c r="H46" s="5"/>
      <c r="I46" s="5"/>
      <c r="J46" s="5"/>
      <c r="K46" s="5"/>
      <c r="L46" s="5"/>
      <c r="M46" s="5"/>
      <c r="N46" s="3"/>
      <c r="O46" s="5"/>
      <c r="P46" s="5"/>
      <c r="Q46" s="5"/>
      <c r="R46" s="5"/>
      <c r="S46" s="5"/>
      <c r="T46" s="5"/>
      <c r="U46" s="5"/>
      <c r="V46" s="5"/>
      <c r="W46" s="5"/>
      <c r="X46" s="5"/>
      <c r="Y46" s="5"/>
      <c r="Z46" s="5"/>
      <c r="AA46" s="5"/>
    </row>
    <row r="47" spans="1:27" x14ac:dyDescent="0.3">
      <c r="A47" s="1"/>
      <c r="B47" s="1"/>
    </row>
    <row r="48" spans="1:27" x14ac:dyDescent="0.3">
      <c r="D48" s="145"/>
    </row>
    <row r="49" spans="4:4" x14ac:dyDescent="0.3">
      <c r="D49" s="145"/>
    </row>
    <row r="50" spans="4:4" x14ac:dyDescent="0.3">
      <c r="D50" s="145"/>
    </row>
  </sheetData>
  <customSheetViews>
    <customSheetView guid="{A745643F-D1E0-48E0-8F50-AB8E28F37E8F}" scale="75" showPageBreaks="1" fitToPage="1" printArea="1" view="pageBreakPreview" topLeftCell="B13">
      <selection activeCell="M17" sqref="M17"/>
      <rowBreaks count="6" manualBreakCount="6">
        <brk id="13" max="12" man="1"/>
        <brk id="20" max="12" man="1"/>
        <brk id="22" max="16383" man="1"/>
        <brk id="26" max="12" man="1"/>
        <brk id="32" max="12" man="1"/>
        <brk id="58" max="11" man="1"/>
      </rowBreaks>
      <pageMargins left="0.31496062992125984" right="0" top="0.55118110236220474" bottom="0" header="0.31496062992125984" footer="0.31496062992125984"/>
      <pageSetup paperSize="9" scale="37" fitToHeight="0" orientation="landscape" r:id="rId1"/>
    </customSheetView>
    <customSheetView guid="{1E26D208-F040-4D33-B95D-1DCB22A8EC4E}" scale="75" showPageBreaks="1" fitToPage="1" printArea="1" view="pageBreakPreview" topLeftCell="A43">
      <selection activeCell="L47" sqref="L47"/>
      <rowBreaks count="6" manualBreakCount="6">
        <brk id="12" max="11" man="1"/>
        <brk id="19" max="11" man="1"/>
        <brk id="25" max="11" man="1"/>
        <brk id="31" max="11" man="1"/>
        <brk id="39" max="11" man="1"/>
        <brk id="49" max="11" man="1"/>
      </rowBreaks>
      <pageMargins left="0.31496062992125984" right="0" top="0.55118110236220474" bottom="0" header="0.31496062992125984" footer="0.31496062992125984"/>
      <pageSetup paperSize="9" scale="45" fitToHeight="0" orientation="landscape" r:id="rId2"/>
    </customSheetView>
    <customSheetView guid="{B98D3629-D98D-4846-B252-82873753142A}" scale="64" showPageBreaks="1" fitToPage="1" printArea="1" view="pageBreakPreview" topLeftCell="A48">
      <selection activeCell="B37" sqref="B37"/>
      <rowBreaks count="6" manualBreakCount="6">
        <brk id="13" max="12" man="1"/>
        <brk id="20" max="12" man="1"/>
        <brk id="22" max="16383" man="1"/>
        <brk id="26" max="12" man="1"/>
        <brk id="32" max="12" man="1"/>
        <brk id="58" max="11" man="1"/>
      </rowBreaks>
      <pageMargins left="0.31496062992125984" right="0" top="0.55118110236220474" bottom="0" header="0.31496062992125984" footer="0.31496062992125984"/>
      <pageSetup paperSize="9" scale="36" fitToHeight="0" orientation="landscape" r:id="rId3"/>
    </customSheetView>
    <customSheetView guid="{BE8EC065-5C38-42C7-ADC8-B065896A8878}" scale="75" showPageBreaks="1" fitToPage="1" printArea="1" view="pageBreakPreview" topLeftCell="E5">
      <pane ySplit="2" topLeftCell="A47" activePane="bottomLeft" state="frozen"/>
      <selection pane="bottomLeft" activeCell="G50" sqref="G50"/>
      <rowBreaks count="4" manualBreakCount="4">
        <brk id="12" max="12" man="1"/>
        <brk id="20" max="12" man="1"/>
        <brk id="27" max="12" man="1"/>
        <brk id="48" max="12" man="1"/>
      </rowBreaks>
      <pageMargins left="0.31496062992125984" right="0" top="0.55118110236220474" bottom="0" header="0.31496062992125984" footer="0.31496062992125984"/>
      <pageSetup paperSize="9" scale="36" fitToHeight="0" orientation="landscape" r:id="rId4"/>
    </customSheetView>
    <customSheetView guid="{532B5F43-AB51-488B-AAFB-A8CBD88B63BC}" scale="75" showPageBreaks="1" fitToPage="1" printArea="1" hiddenRows="1" view="pageBreakPreview" topLeftCell="A5">
      <pane ySplit="2" topLeftCell="A7" activePane="bottomLeft" state="frozen"/>
      <selection pane="bottomLeft" activeCell="K49" sqref="K49"/>
      <rowBreaks count="6" manualBreakCount="6">
        <brk id="12" max="11" man="1"/>
        <brk id="19" max="11" man="1"/>
        <brk id="25" max="11" man="1"/>
        <brk id="31" max="11" man="1"/>
        <brk id="39" max="11" man="1"/>
        <brk id="49" max="11" man="1"/>
      </rowBreaks>
      <pageMargins left="0.31496062992125984" right="0" top="0.55118110236220474" bottom="0" header="0.31496062992125984" footer="0.31496062992125984"/>
      <pageSetup paperSize="9" scale="45" fitToHeight="0" orientation="landscape" r:id="rId5"/>
    </customSheetView>
    <customSheetView guid="{01819407-0A74-4173-A481-566DF8ED0395}" scale="75" showPageBreaks="1" fitToPage="1" printArea="1" view="pageBreakPreview" topLeftCell="A11">
      <selection activeCell="G16" sqref="G16"/>
      <rowBreaks count="9" manualBreakCount="9">
        <brk id="12" max="11" man="1"/>
        <brk id="17" max="11" man="1"/>
        <brk id="18" max="11" man="1"/>
        <brk id="25" max="11" man="1"/>
        <brk id="26" max="11" man="1"/>
        <brk id="32" max="11" man="1"/>
        <brk id="41" max="11" man="1"/>
        <brk id="42" max="11" man="1"/>
        <brk id="48" max="11" man="1"/>
      </rowBreaks>
      <pageMargins left="0.31496062992125984" right="0" top="0.55118110236220474" bottom="0" header="0.31496062992125984" footer="0.31496062992125984"/>
      <pageSetup paperSize="256" scale="45" fitToHeight="0" orientation="landscape" r:id="rId6"/>
    </customSheetView>
    <customSheetView guid="{E379F379-F9C6-4D1E-B70E-5A072C5DE947}" scale="50" showPageBreaks="1" fitToPage="1" printArea="1" view="pageBreakPreview" topLeftCell="A5">
      <pane ySplit="2" topLeftCell="A46" activePane="bottomLeft" state="frozen"/>
      <selection pane="bottomLeft" activeCell="F50" sqref="F50"/>
      <rowBreaks count="7" manualBreakCount="7">
        <brk id="12" max="11" man="1"/>
        <brk id="18" max="11" man="1"/>
        <brk id="19" max="11" man="1"/>
        <brk id="25" max="11" man="1"/>
        <brk id="31" max="11" man="1"/>
        <brk id="39" max="11" man="1"/>
        <brk id="46" max="11" man="1"/>
      </rowBreaks>
      <pageMargins left="0.31496062992125984" right="0" top="0.55118110236220474" bottom="0" header="0.31496062992125984" footer="0.31496062992125984"/>
      <pageSetup paperSize="9" scale="42" fitToHeight="0" orientation="landscape" r:id="rId7"/>
    </customSheetView>
    <customSheetView guid="{1A553F59-89C3-4B7B-A3DE-BF3CA47E6D90}" scale="50" showPageBreaks="1" fitToPage="1" view="pageBreakPreview" topLeftCell="A19">
      <selection activeCell="F22" sqref="F22"/>
      <pageMargins left="0.31496062992125984" right="0" top="0.55118110236220474" bottom="0" header="0.31496062992125984" footer="0.31496062992125984"/>
      <pageSetup paperSize="256" scale="41" fitToHeight="0" orientation="landscape" r:id="rId8"/>
    </customSheetView>
    <customSheetView guid="{50EAB5D8-E157-43B2-BA39-4C41746FD6A6}" scale="50" showPageBreaks="1" fitToPage="1" printArea="1" view="pageBreakPreview" topLeftCell="A5">
      <pane ySplit="2" topLeftCell="A38" activePane="bottomLeft" state="frozen"/>
      <selection pane="bottomLeft" activeCell="D41" sqref="D41"/>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9"/>
    </customSheetView>
    <customSheetView guid="{576918AB-5083-4613-8CD7-9D3633655F6F}" scale="60" showPageBreaks="1" fitToPage="1" printArea="1" view="pageBreakPreview" topLeftCell="A43">
      <selection activeCell="A50" sqref="A50:L50"/>
      <pageMargins left="0.31496062992125984" right="0" top="0.55118110236220474" bottom="0" header="0.31496062992125984" footer="0.31496062992125984"/>
      <pageSetup paperSize="9" scale="51" fitToHeight="0" orientation="landscape" r:id="rId10"/>
    </customSheetView>
    <customSheetView guid="{CD209D3A-4E6A-4E5F-A583-CDCA6DE5B823}" scale="60" showPageBreaks="1" fitToPage="1" printArea="1" view="pageBreakPreview" topLeftCell="A34">
      <selection activeCell="C39" sqref="C39"/>
      <pageMargins left="0.31496062992125984" right="0" top="0.55118110236220474" bottom="0" header="0.31496062992125984" footer="0.31496062992125984"/>
      <pageSetup paperSize="256" scale="32" fitToHeight="0" orientation="landscape" r:id="rId11"/>
    </customSheetView>
    <customSheetView guid="{DE4DCB25-AC87-4D66-B6D3-9EEA95521BD9}" scale="60" showPageBreaks="1" fitToPage="1" printArea="1" view="pageBreakPreview" topLeftCell="A58">
      <selection activeCell="G60" sqref="G60:I62"/>
      <pageMargins left="0.31496062992125984" right="0" top="0.55118110236220474" bottom="0" header="0.31496062992125984" footer="0.31496062992125984"/>
      <pageSetup paperSize="9" scale="46" fitToHeight="0" orientation="landscape" r:id="rId12"/>
    </customSheetView>
    <customSheetView guid="{1FFD0719-1599-4775-A030-2CFDA6530D64}" scale="60" showPageBreaks="1" fitToPage="1" printArea="1" view="pageBreakPreview" topLeftCell="A59">
      <selection activeCell="K62" sqref="K62"/>
      <pageMargins left="0.31496062992125984" right="0" top="0.55118110236220474" bottom="0" header="0.31496062992125984" footer="0.31496062992125984"/>
      <pageSetup paperSize="9" scale="51" fitToHeight="0" orientation="landscape" r:id="rId13"/>
    </customSheetView>
    <customSheetView guid="{6BF6DDE6-925A-4329-8861-0B60B4DBF723}" scale="46" showPageBreaks="1" fitToPage="1" view="pageBreakPreview" topLeftCell="A34">
      <selection activeCell="E42" sqref="E42"/>
      <pageMargins left="0.31496062992125984" right="0" top="0.55118110236220474" bottom="0" header="0.31496062992125984" footer="0.31496062992125984"/>
      <pageSetup paperSize="9" scale="10" fitToHeight="0" orientation="landscape" r:id="rId14"/>
    </customSheetView>
    <customSheetView guid="{AB3EDB28-6B13-460F-A9FE-DBEAED627A09}" scale="50" showPageBreaks="1" fitToPage="1" printArea="1" view="pageBreakPreview" topLeftCell="A5">
      <pane ySplit="2" topLeftCell="A43" activePane="bottomLeft" state="frozen"/>
      <selection pane="bottomLeft" activeCell="S44" sqref="S44"/>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15"/>
    </customSheetView>
    <customSheetView guid="{2430C539-AC3B-42B5-AB2B-7569E7DC79B9}" scale="75" showPageBreaks="1" fitToPage="1" printArea="1" view="pageBreakPreview" topLeftCell="A6">
      <selection activeCell="D9" sqref="D9"/>
      <pageMargins left="0.31496062992125984" right="0" top="0.55118110236220474" bottom="0" header="0.31496062992125984" footer="0.31496062992125984"/>
      <pageSetup paperSize="256" scale="43" fitToHeight="0" orientation="landscape" r:id="rId16"/>
    </customSheetView>
    <customSheetView guid="{A4EA716F-6D74-47BD-B999-F239E1DBAF92}" scale="75" showPageBreaks="1" fitToPage="1" printArea="1" view="pageBreakPreview">
      <selection activeCell="A2" sqref="A2:IV2"/>
      <rowBreaks count="7" manualBreakCount="7">
        <brk id="12" max="12" man="1"/>
        <brk id="18" max="12" man="1"/>
        <brk id="19" max="12" man="1"/>
        <brk id="25" max="12" man="1"/>
        <brk id="31" max="12" man="1"/>
        <brk id="41" max="12" man="1"/>
        <brk id="48" max="12" man="1"/>
      </rowBreaks>
      <pageMargins left="0.31496062992125984" right="0" top="0.55118110236220474" bottom="0" header="0.31496062992125984" footer="0.31496062992125984"/>
      <pageSetup paperSize="8" scale="44" fitToHeight="0" orientation="landscape" r:id="rId17"/>
    </customSheetView>
    <customSheetView guid="{B78F36EF-63A0-4B89-8873-E24A5004F567}" scale="75" fitToPage="1" printArea="1" hiddenRows="1" topLeftCell="A35">
      <selection activeCell="J37" sqref="J37"/>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60" firstPageNumber="7" fitToHeight="10" orientation="landscape" useFirstPageNumber="1" r:id="rId18"/>
      <headerFooter scaleWithDoc="0">
        <oddHeader>&amp;C&amp;P</oddHeader>
      </headerFooter>
    </customSheetView>
    <customSheetView guid="{ADC4D2E4-6742-4893-B8AD-8C91AE46A66B}" scale="75" showPageBreaks="1" fitToPage="1" printArea="1" hiddenRows="1" view="pageBreakPreview" topLeftCell="A35">
      <selection activeCell="F37" sqref="F37"/>
      <rowBreaks count="6" manualBreakCount="6">
        <brk id="13" max="11" man="1"/>
        <brk id="20" max="11" man="1"/>
        <brk id="22" max="16383" man="1"/>
        <brk id="26" max="11" man="1"/>
        <brk id="32" max="11" man="1"/>
        <brk id="58" max="11" man="1"/>
      </rowBreaks>
      <pageMargins left="0.31496062992125984" right="0" top="0.55118110236220474" bottom="0" header="0.31496062992125984" footer="0.31496062992125984"/>
      <pageSetup paperSize="9" scale="45" fitToHeight="0" orientation="landscape" r:id="rId19"/>
    </customSheetView>
    <customSheetView guid="{353CCF9C-00F7-49C6-8E4D-D582B2AC8B80}" scale="75" showPageBreaks="1" view="pageBreakPreview" topLeftCell="A9">
      <selection activeCell="A8" sqref="A8:M8"/>
      <rowBreaks count="6" manualBreakCount="6">
        <brk id="21" max="16383" man="1"/>
        <brk id="23" max="11" man="1"/>
        <brk id="29" max="11" man="1"/>
        <brk id="37" max="11" man="1"/>
        <brk id="48" max="11" man="1"/>
        <brk id="55" max="11" man="1"/>
      </rowBreaks>
      <pageMargins left="0.31496062992125984" right="0" top="0.55118110236220474" bottom="0" header="0.31496062992125984" footer="0.31496062992125984"/>
      <pageSetup paperSize="9" scale="35" fitToHeight="0" orientation="landscape" r:id="rId20"/>
    </customSheetView>
    <customSheetView guid="{60102900-E3F1-4329-AC30-2A63305E6794}" scale="75" showPageBreaks="1" fitToPage="1" printArea="1" hiddenColumns="1" view="pageBreakPreview" topLeftCell="A7">
      <pane ySplit="8" topLeftCell="A34" activePane="bottomLeft" state="frozen"/>
      <selection pane="bottomLeft" activeCell="D35" sqref="D35"/>
      <rowBreaks count="1" manualBreakCount="1">
        <brk id="60" max="11" man="1"/>
      </rowBreaks>
      <pageMargins left="1.1811023622047245" right="0.39370078740157483" top="0.78740157480314965" bottom="0.39370078740157483" header="0.31496062992125984" footer="0.31496062992125984"/>
      <pageSetup paperSize="9" scale="36" firstPageNumber="2" fitToHeight="0" orientation="landscape" useFirstPageNumber="1" r:id="rId21"/>
      <headerFooter>
        <oddHeader>&amp;C&amp;P</oddHeader>
      </headerFooter>
    </customSheetView>
  </customSheetViews>
  <mergeCells count="37">
    <mergeCell ref="A2:M2"/>
    <mergeCell ref="D48:D50"/>
    <mergeCell ref="E43:E45"/>
    <mergeCell ref="C22:C24"/>
    <mergeCell ref="D27:D28"/>
    <mergeCell ref="B43:B45"/>
    <mergeCell ref="C43:C45"/>
    <mergeCell ref="A41:L41"/>
    <mergeCell ref="A35:L35"/>
    <mergeCell ref="A46:B46"/>
    <mergeCell ref="B39:B40"/>
    <mergeCell ref="D43:D45"/>
    <mergeCell ref="A43:A45"/>
    <mergeCell ref="D22:D24"/>
    <mergeCell ref="B27:B28"/>
    <mergeCell ref="E22:E24"/>
    <mergeCell ref="A39:A40"/>
    <mergeCell ref="A7:A8"/>
    <mergeCell ref="D7:D8"/>
    <mergeCell ref="A9:J9"/>
    <mergeCell ref="C27:C28"/>
    <mergeCell ref="E27:E28"/>
    <mergeCell ref="A10:G10"/>
    <mergeCell ref="A27:A28"/>
    <mergeCell ref="A19:A20"/>
    <mergeCell ref="A13:A15"/>
    <mergeCell ref="C14:C15"/>
    <mergeCell ref="M11:M12"/>
    <mergeCell ref="A3:M3"/>
    <mergeCell ref="A4:M4"/>
    <mergeCell ref="F7:F8"/>
    <mergeCell ref="E7:E8"/>
    <mergeCell ref="C7:C8"/>
    <mergeCell ref="B7:B8"/>
    <mergeCell ref="G7:I7"/>
    <mergeCell ref="A5:M5"/>
    <mergeCell ref="A6:M6"/>
  </mergeCells>
  <phoneticPr fontId="0" type="noConversion"/>
  <pageMargins left="0.31496062992125984" right="0" top="0.55118110236220474" bottom="0" header="0.31496062992125984" footer="0.31496062992125984"/>
  <pageSetup paperSize="9" scale="36" fitToHeight="0" orientation="landscape" r:id="rId22"/>
  <rowBreaks count="5" manualBreakCount="5">
    <brk id="14" max="12" man="1"/>
    <brk id="16" max="16383" man="1"/>
    <brk id="20" max="12" man="1"/>
    <brk id="26" max="12" man="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последний вариант</vt:lpstr>
      <vt:lpstr>'последний вариант'!Область_печати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Шулепова Ольга Анатольевна</dc:creator>
  <cp:lastModifiedBy>Вершинина Мария Игоревна</cp:lastModifiedBy>
  <cp:lastPrinted>2022-10-18T08:33:48Z</cp:lastPrinted>
  <dcterms:created xsi:type="dcterms:W3CDTF">2006-09-16T00:00:00Z</dcterms:created>
  <dcterms:modified xsi:type="dcterms:W3CDTF">2023-02-03T04:22:27Z</dcterms:modified>
</cp:coreProperties>
</file>