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030" activeTab="0"/>
  </bookViews>
  <sheets>
    <sheet name="последний вариант" sheetId="1" r:id="rId1"/>
  </sheets>
  <definedNames>
    <definedName name="Z_01819407_0A74_4173_A481_566DF8ED0395_.wvu.PrintArea" localSheetId="0" hidden="1">'последний вариант'!$A$1:$H$45</definedName>
    <definedName name="Z_01819407_0A74_4173_A481_566DF8ED0395_.wvu.PrintTitles" localSheetId="0" hidden="1">'последний вариант'!$4:$4</definedName>
    <definedName name="Z_1E26D208_F040_4D33_B95D_1DCB22A8EC4E_.wvu.PrintArea" localSheetId="0" hidden="1">'последний вариант'!$A$1:$H$46</definedName>
    <definedName name="Z_1FFD0719_1599_4775_A030_2CFDA6530D64_.wvu.PrintArea" localSheetId="0" hidden="1">'последний вариант'!$A$1:$H$45</definedName>
    <definedName name="Z_1FFD0719_1599_4775_A030_2CFDA6530D64_.wvu.PrintTitles" localSheetId="0" hidden="1">'последний вариант'!$4:$4</definedName>
    <definedName name="Z_2430C539_AC3B_42B5_AB2B_7569E7DC79B9_.wvu.PrintArea" localSheetId="0" hidden="1">'последний вариант'!$A$1:$H$45</definedName>
    <definedName name="Z_2430C539_AC3B_42B5_AB2B_7569E7DC79B9_.wvu.PrintTitles" localSheetId="0" hidden="1">'последний вариант'!$4:$4</definedName>
    <definedName name="Z_50EAB5D8_E157_43B2_BA39_4C41746FD6A6_.wvu.PrintArea" localSheetId="0" hidden="1">'последний вариант'!$A$1:$I$45</definedName>
    <definedName name="Z_50EAB5D8_E157_43B2_BA39_4C41746FD6A6_.wvu.PrintTitles" localSheetId="0" hidden="1">'последний вариант'!$4:$4</definedName>
    <definedName name="Z_576918AB_5083_4613_8CD7_9D3633655F6F_.wvu.PrintArea" localSheetId="0" hidden="1">'последний вариант'!$A$1:$H$45</definedName>
    <definedName name="Z_576918AB_5083_4613_8CD7_9D3633655F6F_.wvu.PrintTitles" localSheetId="0" hidden="1">'последний вариант'!$4:$4</definedName>
    <definedName name="Z_A4EA716F_6D74_47BD_B999_F239E1DBAF92_.wvu.PrintArea" localSheetId="0" hidden="1">'последний вариант'!$A$1:$I$45</definedName>
    <definedName name="Z_A4EA716F_6D74_47BD_B999_F239E1DBAF92_.wvu.PrintTitles" localSheetId="0" hidden="1">'последний вариант'!$4:$4</definedName>
    <definedName name="Z_A745643F_D1E0_48E0_8F50_AB8E28F37E8F_.wvu.PrintArea" localSheetId="0" hidden="1">'последний вариант'!$A$1:$H$45</definedName>
    <definedName name="Z_A745643F_D1E0_48E0_8F50_AB8E28F37E8F_.wvu.PrintTitles" localSheetId="0" hidden="1">'последний вариант'!$4:$4</definedName>
    <definedName name="Z_AB3EDB28_6B13_460F_A9FE_DBEAED627A09_.wvu.PrintArea" localSheetId="0" hidden="1">'последний вариант'!$A$1:$I$45</definedName>
    <definedName name="Z_AB3EDB28_6B13_460F_A9FE_DBEAED627A09_.wvu.PrintTitles" localSheetId="0" hidden="1">'последний вариант'!$4:$4</definedName>
    <definedName name="Z_BE8EC065_5C38_42C7_ADC8_B065896A8878_.wvu.PrintArea" localSheetId="0" hidden="1">'последний вариант'!$A$1:$H$46</definedName>
    <definedName name="Z_CD209D3A_4E6A_4E5F_A583_CDCA6DE5B823_.wvu.PrintArea" localSheetId="0" hidden="1">'последний вариант'!$A$1:$H$45</definedName>
    <definedName name="Z_CD209D3A_4E6A_4E5F_A583_CDCA6DE5B823_.wvu.PrintTitles" localSheetId="0" hidden="1">'последний вариант'!$4:$4</definedName>
    <definedName name="Z_DE4DCB25_AC87_4D66_B6D3_9EEA95521BD9_.wvu.PrintArea" localSheetId="0" hidden="1">'последний вариант'!$A$1:$H$45</definedName>
    <definedName name="Z_DE4DCB25_AC87_4D66_B6D3_9EEA95521BD9_.wvu.PrintTitles" localSheetId="0" hidden="1">'последний вариант'!$4:$4</definedName>
    <definedName name="Z_E379F379_F9C6_4D1E_B70E_5A072C5DE947_.wvu.PrintArea" localSheetId="0" hidden="1">'последний вариант'!$A$1:$H$46</definedName>
    <definedName name="_xlnm.Print_Titles" localSheetId="0">'последний вариант'!$4:$4</definedName>
    <definedName name="_xlnm.Print_Area" localSheetId="0">'последний вариант'!$A$1:$K$49</definedName>
  </definedNames>
  <calcPr fullCalcOnLoad="1"/>
</workbook>
</file>

<file path=xl/sharedStrings.xml><?xml version="1.0" encoding="utf-8"?>
<sst xmlns="http://schemas.openxmlformats.org/spreadsheetml/2006/main" count="247" uniqueCount="181">
  <si>
    <t>Наименование мероприятия</t>
  </si>
  <si>
    <t xml:space="preserve">Проект нормативного правового акта или иной документ </t>
  </si>
  <si>
    <t>-</t>
  </si>
  <si>
    <t>- об иногородних организациях, подающих заявки на подбор кадров в Бюджетное учреждение Ханты-Мансийского автономного округа – Югры «Сургутский центр занятости населения»;</t>
  </si>
  <si>
    <t>2.3.</t>
  </si>
  <si>
    <t>Ответственный исполнитель</t>
  </si>
  <si>
    <t>департамент финансов</t>
  </si>
  <si>
    <t>Итого по расходам, в том числе</t>
  </si>
  <si>
    <t xml:space="preserve">департамент финансов </t>
  </si>
  <si>
    <t>2.      Направления оптимизации расходов бюджета городского округа город Сургут</t>
  </si>
  <si>
    <t>Целевой показатель</t>
  </si>
  <si>
    <t>Значение целевого показателя</t>
  </si>
  <si>
    <t>1. Направления мобилизации доходов бюджета городского округа город Сургут</t>
  </si>
  <si>
    <t>№
п/п</t>
  </si>
  <si>
    <t>да</t>
  </si>
  <si>
    <t>Количество организованных заседаний комиссии по мобилизации дополнительных доходов в местный бюджет, ед.</t>
  </si>
  <si>
    <t>3.1.</t>
  </si>
  <si>
    <t>Итого по муниципальному долгу, в том числе</t>
  </si>
  <si>
    <t>Срок  реализации</t>
  </si>
  <si>
    <t>Количество муниципальных унитарных предприятий, в отношении которых решением Думы города установлены нормативы отчислений части прибыли, остающейся после уплаты налогов и иных обязательных платежей, с учетом оценки финансово-хозяйственной деятельности предприятий, ед.</t>
  </si>
  <si>
    <t>Доля дохода от реализации муниципального имущества в общем объеме неналоговых доходов, %</t>
  </si>
  <si>
    <t>Итого по доходам, в том числе:</t>
  </si>
  <si>
    <t>решение Думы города «О нормативах отчисления части прибыли муниципальных унитарных предприятий в доход бюджета городского округа город Сургут»</t>
  </si>
  <si>
    <t>не более 3</t>
  </si>
  <si>
    <t>ежегодно</t>
  </si>
  <si>
    <t>3.      Направления по оптимизации объема муниципального долга бюджета городского округа город Сургут и расходов на его обслуживание</t>
  </si>
  <si>
    <t>Обеспечить привлечение средств в бюджет города от реализации муниципального имущества</t>
  </si>
  <si>
    <t>комитет по управлению имуществом, департамент городского хозяйства</t>
  </si>
  <si>
    <t>Устанавливать дифференцированные нормативы отчислений части прибыли муниципальных унитарных предприятий, остающейся после уплаты налогов и иных обязательных платежей, исходя из финансово-хозяйственной деятельности предприятий</t>
  </si>
  <si>
    <t>Бюджетный эффект от реализации мероприятий, 
тыс. рублей</t>
  </si>
  <si>
    <t>не менее 3</t>
  </si>
  <si>
    <t>не менее 1</t>
  </si>
  <si>
    <t>не менее 10</t>
  </si>
  <si>
    <t>2019 год</t>
  </si>
  <si>
    <t>ежегодно не позднее 01 июня</t>
  </si>
  <si>
    <t>не менее 100</t>
  </si>
  <si>
    <t>ежеквартально</t>
  </si>
  <si>
    <t xml:space="preserve">-
</t>
  </si>
  <si>
    <t xml:space="preserve">управление муниципальных закупок, управление по труду,
комитет по управлению имуществом, комитет по земельным отношениям </t>
  </si>
  <si>
    <t xml:space="preserve">В отношении акционерных обществ, акции которых находятся в муниципальной собственности, исходить из  необходимости направления на выплату дивидендов не менее 35 процентов  (в части дивидендов по итогам предыдущего года) </t>
  </si>
  <si>
    <t>Количество муниципальных  учреждений, реорганизуемых в форме присоединения, ед.</t>
  </si>
  <si>
    <t>департамент образования, комитет культуры и туризма</t>
  </si>
  <si>
    <t xml:space="preserve">распоряжение Администрации города </t>
  </si>
  <si>
    <t>2.1.</t>
  </si>
  <si>
    <t>2.2.</t>
  </si>
  <si>
    <t>2 раза в год</t>
  </si>
  <si>
    <t>не менее 2</t>
  </si>
  <si>
    <t>департамент архитектуры и градостроительства, МКУ "Управление капитального строительства"</t>
  </si>
  <si>
    <t>главные администраторы доходов бюджета:                                                                                                                                                                                                                          Администрация города, департамент архитектуры и градостроительства, департамент образования, департамент финансов</t>
  </si>
  <si>
    <t>Количество заключенных учреждением контрактов/договоров, ед.</t>
  </si>
  <si>
    <t>Осуществлять уменьшение бюджетных ассигнований и лимитов бюджетных обязательств на сумму экономии, сложившейся по результатам конкурентных закупок товаров, работ, услуг в части средств местного бюджета до 01 августа текущего года, по результатам рассмотрения направлений использования экономии на заседании Бюджетной комиссии при Главе города</t>
  </si>
  <si>
    <t xml:space="preserve">Доля бюджетных ассигнований и лимитов бюджетных обязательств, уменьшенных на сумму экономии в части средств местного бюджета, сложившейся по результатам конкурентных закупок, в общем объеме  лимитов бюджетных обязательств, доведенных в установленном порядке на осуществление закупок, % </t>
  </si>
  <si>
    <t>протоколы заседаний комиссии 
по мобилизации дополнительных доходов в местный бюджет</t>
  </si>
  <si>
    <t>- о заключенных муниципальных контрактах 
с иногородними поставщиками (исполнителями, подрядчиками);</t>
  </si>
  <si>
    <t>главные администраторы доходов бюджета:                                                                                                                                                                                                                          Администрация города, департамент архитектуры 
и градостроительства</t>
  </si>
  <si>
    <r>
      <t xml:space="preserve">Количество акционерных обществ, акции которых находятся 
в муниципальной собственности и для которых установлен норматив отчислений части прибыли в бюджет города в размере не менее 35 % </t>
    </r>
  </si>
  <si>
    <t>комиссия 
по мобилизации дополнительных доходов в местный бюджет</t>
  </si>
  <si>
    <t>Проводить мероприятия, направленные:
- на формирование положительного общественного мнения о малом и среднем предпринимательстве, в целях стимулирования граждан к осуществлению такой деятельности;
- на совершенствование механизмов поддержки предпринимательства в целях поступления 
в запланированных объемах налогов 
на совокупный доход.                                   Проводить анализ  эффективности  осуществляемых мер поддержки стимулирования субъектов малого бизнеса.</t>
  </si>
  <si>
    <t xml:space="preserve">комитет 
по управлению имуществом </t>
  </si>
  <si>
    <t>департамент городского хозяйства</t>
  </si>
  <si>
    <t>управление инвестиций и развития предпринимательства</t>
  </si>
  <si>
    <t>Размещение информационных сообщений  на официальном портале Администрации города, в средствах массовой информации и извещениях об оплате коммунальных услуг, да/нет</t>
  </si>
  <si>
    <t>Реализация в полном объеме и в установленные сроки плана мероприятий по повышению роли имущественных налогов в формировании бюджета Ханты-Мансийского автономного округа - Югры и бюджетов муниципальных образований Ханты-Мансийского автономного округа - Югры, утвержденного распоряжением Правительства Ханты-Мансийского автономного округа - Югры, да/нет</t>
  </si>
  <si>
    <t>1.1.</t>
  </si>
  <si>
    <t>1.2.</t>
  </si>
  <si>
    <t>1.3.</t>
  </si>
  <si>
    <t>1.4.</t>
  </si>
  <si>
    <t>1.5.</t>
  </si>
  <si>
    <t>1.6.</t>
  </si>
  <si>
    <t>1.7.</t>
  </si>
  <si>
    <t>1.12.</t>
  </si>
  <si>
    <t>1.13.</t>
  </si>
  <si>
    <t>1.14.</t>
  </si>
  <si>
    <t>Проводить адресную работу с организациями и индивидуальными предпринимателями в рамках деятельности комиссии по мобилизации дополнительных доходов в местный бюджет с целью сокращения объема задолженности по налоговым и неналоговым платежам</t>
  </si>
  <si>
    <t>Обеспечить взаимодействие и  координацию деятельности Администрации города и федеральных фискальных, правоохранительных и контролирующих органов по выявлению скрытых форм оплаты труда, ликвидации задолженности 
по заработной плате в городе</t>
  </si>
  <si>
    <t>Направлять информацию в ИФНС России по городу Сургуту в целях осуществления налогового контроля по постановке на налоговый учёт организаций в местах их фактического нахождения и осуществления предпринимательской деятельности:</t>
  </si>
  <si>
    <t>Отношение количества контрактов и договоров аренды/купли-продажи земельных участков и муниципального имущества, в отношении которых направлена информация в ИФНС России по г. Сургуту, к общему количеству контрактов и договоров аренды/купли-продажи земельных участков и муниципального имущества, заключенных с иногородними поставщиками (исполнителями, подрядчиками) и арендаторами/покупателями земельных участков и муниципального имущества, %</t>
  </si>
  <si>
    <t>рабочая группа
 по снижению неформальной занятости,  ликвидации задолженности 
по заработной плате, обеспечению соблюдения трудовых прав работников предпенсионного возраста в городе Сургуте</t>
  </si>
  <si>
    <t>1.8.</t>
  </si>
  <si>
    <t xml:space="preserve">Реализация в полном объеме и в установленные сроки плана мероприятий, направленных на снижение дебиторской задолженности по доходам бюджета города, утвержденного распоряжением Администрации города от 08.07.2013 № 2357, да/нет
</t>
  </si>
  <si>
    <t xml:space="preserve">да
                                                                                                                                                                                                                                                                                                                                                                                                                                                                                                                            </t>
  </si>
  <si>
    <t>главный администратор доходов бюджета - Администрация города</t>
  </si>
  <si>
    <t>1.9.</t>
  </si>
  <si>
    <t>1.10.</t>
  </si>
  <si>
    <t>Проводить мероприятия, направленные на повышение роли имущественных налогов (земельного налога и налога на имущество физических лиц) в формировании бюджета города</t>
  </si>
  <si>
    <t>1.15.</t>
  </si>
  <si>
    <t>1.16.</t>
  </si>
  <si>
    <t>главный администратор доходов бюджета -                                                                                                                                                                                                                          Администрация города</t>
  </si>
  <si>
    <t>Проводить мероприятия, направленные на снижение дебиторской задолженности по доходам бюджета городского округа город Сургут</t>
  </si>
  <si>
    <t xml:space="preserve">департамент финансов, департамент архитектуры и градостроительства, комитет по земельным отношениям, контрольное управление, рабочая группа по обследованию зданий (строений, сооружений) 
и помещений для определения вида их фактического использования для целей налогообложения 
</t>
  </si>
  <si>
    <t>Организовать информационную кампанию среди налогоплательщиков:
- о необходимости, порядке и сроках уплаты имущественных налогов (транспортного, земельного налогов и налога на имущество физических лиц), налога на доходы физических лиц;
- об изменениях, внесенных в решения Думы города о местных налогах;
- об объектах недвижимости, включенных в Перечень объектов недвижимого имущества, признаваемого объектом налогообложения, в отношении которых налоговая база определяется как кадастровая стоимость, на очередной год</t>
  </si>
  <si>
    <t>проект решения Думы города «О внесении изменений в решение Думы города от 21.02.2018 № 233-VI ДГ «Об утверждении методики расчета арендной платы за пользование муниципальным имуществом, расположенным на территории города»</t>
  </si>
  <si>
    <t>Обеспечить привлечение в бюджет города средств от оказания платных услуг по строительному контролю во исполнение постановления Председателя Думы города Сургута от 31.10.2017 № 35 "О поручении постоянного комитета Думы города по бюджета, налогам, финансам и имуществу"</t>
  </si>
  <si>
    <t>Обеспечить перерасчет (актуализацию) базовых ставок по сдаваемому в аренду муниципальному имуществу</t>
  </si>
  <si>
    <t>департамент финансов,
департамент городского хозяйства, управление документационного и информационного обеспечения, МКУ "Наш город"</t>
  </si>
  <si>
    <t>Отношение количества иногородних организаций, подавших заявки на подбор кадров в Бюджетное учреждение ХМАО – Югры «Сургутский центр занятости населения», в отношении которых направлена информация в ИФНС России по г. Сургуту, к общему количеству иногородних организаций, подавших заявки на подбор кадров в Бюджетное учреждение ХМАО – Югры «Сургутский центр занятости населения», %</t>
  </si>
  <si>
    <t>Отношение количества заключенных муниципальных контрактов с иногородними поставщиками (исполнителями, подрядчиками), в отношении которых направлена информация в ИФНС России по г. Сургуту, к общему количеству заключенных муниципальных контрактов с иногородними поставщиками (исполнителями, подрядчиками), %</t>
  </si>
  <si>
    <t xml:space="preserve"> - об иногородних арендаторах/покупателях, заключивших договоры аренды земельных участков и договоры аренды муниципального имущества / выкупивших земельные участки 
на территории города   </t>
  </si>
  <si>
    <t>не менее 11</t>
  </si>
  <si>
    <t>Осуществлять контроль за исполнением поставщиками (подрядчиками, исполнителями) обязательств, предусмотренных муниципальными контрактами.</t>
  </si>
  <si>
    <t>Обеспечить предъявление требований о выплате  неустойки (штрафа, пени) за неисполнение или ненадлежащее исполнение поставщиками (подрядчиками, исполнителями) обязательств, предусмотренных муниципальными контрактами, да/нет</t>
  </si>
  <si>
    <t>информационные сообщения</t>
  </si>
  <si>
    <t>1.11.</t>
  </si>
  <si>
    <t>Проводить мероприятия, направленные на выявление пользователей, использующих земельные участки и муниципальное имущество (в том числе для установки и эксплуатации рекламных конструкций) при отсутствии  правовых оснований, и взыскание оплаты за такое пользование</t>
  </si>
  <si>
    <t xml:space="preserve">контрольное управление,
комитет по земельным отношениям, комитет по управлению имуществом, управление бюджетного учета и отчетности, департамент архитектуры и градостроительства </t>
  </si>
  <si>
    <t>протоколы заседаний рабочей группы по снижению неформальной занятости,  ликвидации задолженности 
по заработной плате, обеспечению соблюдения трудовых прав работников предпенсионного возраста в городе Сургуте</t>
  </si>
  <si>
    <t xml:space="preserve">Проведение соответствующей рабочей группой обследований зданий, строений, сооружений и помещений для определения вида их фактического использования для целей налогообложения в порядке и сроках, установленных постановлением Правительства Ханты-Мансийского автономного округа – Югры, да/нет </t>
  </si>
  <si>
    <t>Обеспечить увеличение размера платы за пользование жилым помещением (платы за наём) для нанимателей жилых помещений  муниципального жилищного фонда в соответствии с нормами, предусмотренными Положением о порядке расчета размера платы за пользование жилыми помещениями муниципального жилищного фонда</t>
  </si>
  <si>
    <t xml:space="preserve">Осуществлять мероприятия по оптимизации  расходов на содержание муниципальных учреждений за счет средств местного бюджета путем оптимизации бюджетной сети </t>
  </si>
  <si>
    <t>2.4.</t>
  </si>
  <si>
    <t>главные распорядители бюджетных средств</t>
  </si>
  <si>
    <t>Постановление Администрации города от 12.10.2018  № 7743  «Об основных направлениях бюджетной и налоговой политики городского округа город Сургут на 2019 год и плановый период 2020 – 2021 годов»
Постановление Администрации города от 04.10.2016 № 7339 «Об утверждении порядка формирования муниципального задания на оказание муниципальных услуг (выполнение работ) муниципальными учреждениями и финансового обеспечения выполнения муниципального задания»</t>
  </si>
  <si>
    <t>проект решения Думы города «О внесении изменений в решение Думы города о бюджете города»</t>
  </si>
  <si>
    <t>Осуществлять мероприятия по оптимизации расходных обязательств по предоставлению дополнительных мер социальной поддержки:</t>
  </si>
  <si>
    <t>решение Думы города</t>
  </si>
  <si>
    <t>распоряжение Администрации города о решениях годового общего собрания акционеров акционерного общества</t>
  </si>
  <si>
    <t>Осуществлять мероприятия по инвентаризации расходных полномочий  муниципального образования в целях сокращения неэффективных расходов средств местного бюджета, консолидация дополнительных ресурсов на реализацию мероприятий, направленных на достижение целевых показателей национальных целей развития</t>
  </si>
  <si>
    <t>2.1.1.</t>
  </si>
  <si>
    <t>2.1.2.</t>
  </si>
  <si>
    <t>2.5.</t>
  </si>
  <si>
    <t>Осуществлять мероприятия по повышению энергетической эффективности в муниципальном секторе</t>
  </si>
  <si>
    <t>комитет культуры и туризма</t>
  </si>
  <si>
    <t>Количество заключенных муниципальными учреждениями энергосервисных контрактов, ед.</t>
  </si>
  <si>
    <t>управление бюджетного учета и отчетности</t>
  </si>
  <si>
    <t xml:space="preserve">письма в ИФНС России по городу Сургуту о направлении соответствующей информации </t>
  </si>
  <si>
    <t>2019 ‒ 2020 годы</t>
  </si>
  <si>
    <t>2019 ‒ 2021 годы</t>
  </si>
  <si>
    <t>Наличие прироста поступлений в бюджет города сумм арендной платы по сдаваемому в аренду муниципальному имуществу, полученных в результате актуализации базовых ставок арендной платы по договорам, заключенным в соответствии с решением Думы города от 21.02.2018 № 233-VI ДГ «Об утверждении методики расчета арендной платы за пользование муниципальным имуществом, расположенным на территории города», да/нет</t>
  </si>
  <si>
    <t>Доля взысканной дебиторской задолженности в общем объеме дебиторской задолженности, прогнозируемой в бюджете города на 2019 ‒ 2021 годы, %,*</t>
  </si>
  <si>
    <t>Прирост поступлений в бюджет города сумм арендной платы по сдаваемому в аренду муниципальному имуществу, полученных в результате перерасчета (с учетом применения индекса потребительских цен) арендной платы за муниципальное имущество по договорам, заключенным в соответствии с решением Думы города от 26.12.2012 № 281-V ДГ «Об утверждении методики расчета арендной платы за пользование муниципальным имуществом, расположенным на территории города», %,*</t>
  </si>
  <si>
    <t>Прирост поступлений в бюджет города сумм арендной платы за пользование муниципальными жилыми помещениями на условиях коммерческого найма, %,*</t>
  </si>
  <si>
    <t>Отношение проведенных мероприятий, направленных на устранение нарушений законодательства по использованию земельных участков и муниципального имущества (в том числе для установки и эксплуатации рекламных конструкций), и взыскание оплаты за такое пользование, к количеству выявленных нарушений, %,*</t>
  </si>
  <si>
    <t>Примечание: * - показатель оценивается по итогам года</t>
  </si>
  <si>
    <t>Осуществлять мероприятия по недопущению возникновения гарантийных случаев по предоставленным муниципальным гарантиям</t>
  </si>
  <si>
    <t xml:space="preserve">Осуществлять мероприятия по повышению операционной эффективности управления остатками средств на едином счете бюджета города за счет снижения уровня остатков на лицевых счетах бюджетных и автономных учреждений, достигаемого путем предоставления в течение текущего  финансового года муниципальным бюджетным и автономным учреждениям субсидии на финансовое обеспечение выполнения муниципального задания на оказание муниципальных услуг (выполнение работ) с учетом фактической потребности </t>
  </si>
  <si>
    <t xml:space="preserve">Обеспечить нахождение муниципального долга на безопасном уровне при формировании 
и исполнении бюджета города </t>
  </si>
  <si>
    <t>Отношение муниципального долга к доходам бюджета города без учета безвозмездных поступлений, %*</t>
  </si>
  <si>
    <t>Отношение объема расходов на обслуживание муниципального долга
 к общему объему расходов бюджета города без учета расходов, осуществляемых за счет субвенций, %*</t>
  </si>
  <si>
    <t>Значение целевого показателя на отчетную дату</t>
  </si>
  <si>
    <t>Обоснование исполнения мероприятия</t>
  </si>
  <si>
    <t>Проводить  работу с главными администраторами доходов бюджета в рамках деятельности комиссии по мобилизации дополнительных доходов в местный бюджет с целью обеспечения поступлений доходов в бюджет города в запланированном объёме, качественного планирования бюджетных показателей, урегулирования дебиторской задолженности.</t>
  </si>
  <si>
    <t>Прирост поступлений в бюджет города налогов на имущество, %*</t>
  </si>
  <si>
    <t>Процент исполнения налогов на совокупный доход (отношение фактических поступлений к первоначальным плановым показателям), % *</t>
  </si>
  <si>
    <t>Полученный эффект от реализации мероприятий на отчетную дату, 
тыс. рублей</t>
  </si>
  <si>
    <t>Отсутствие фактов исполнения обязательств по предоставленным муниципальным гарантиям, да/нет</t>
  </si>
  <si>
    <t>Снижение расходов на обслуживание муниципального долга за счет привлечения кредитных средств в конце финансового года, да/нет</t>
  </si>
  <si>
    <t xml:space="preserve">в части исключения из состава расходов местного бюджета обязательств работодателя по отчислению в профсоюзную организацию средств на развитие культурно-массовой и физкультурно-оздоровительной деятельности  в отношении работников, исполняющих отдельные государственные полномочия за счет средств бюджета автономного округа. </t>
  </si>
  <si>
    <t>Снижение расходов на  отчисления в профсоюзную организацию средств на развитие культурно-массовой и физкультурно-оздоровительной деятельности, да/ нет*</t>
  </si>
  <si>
    <t>Решением Думы города от 28.06.2018 № 287-VI ДГ на 2019 год установлены дифференцированные нормативы отчислений части прибыли муниципальных унитарных предприятий, остающейся после уплаты налогов и иных обязательных платежей, исходя из их финансово-хозяйственной деятельности.
Объем поступлений в бюджет города от отчислений части прибыли МУП составил 15 934,5 тыс. рублей.</t>
  </si>
  <si>
    <t>В 2019 году в рамках деятельности комиссии по мобилизации дополнительных доходов в местный бюджет совместно с главными администраторами доходов бюджета проведены:
- заседание комиссии по вопросу формирования прогнозируемых показателей по поступлениям доходов и источников финансирования дефицита бюджета города на 2020-2022 годы и оценки их ожидаемого исполнения за 2019 год;
- рабочая встреча по вопросу возможности выявления физических лиц, уклоняющихся от постановки на кадастровый учет и регистрации прав на объекты недвижимости, для последующего вовлечения в налоговый оборот объектов недвижимости, «выпадающих» из-под налогообложения;
- рабочая встреча по вопросу урегулирования вопроса по погашению задолженности по налоговым платежам ООО «Салаир»;
- заседание комиссии по вопросу о рассмотрении возможности/ целесообразности реализации на территории города предложения компаний ООО «Авиационные роботы» и «Корпорации «Парус» о проведении комплекса работ, способствующего привлечению дополнительных доходов в бюджет города.</t>
  </si>
  <si>
    <t>В течение 2019 года Администрацией города обеспечено привлечение средств от реализации муниципального имущества в объеме 139 607,4 тыс.рублей.</t>
  </si>
  <si>
    <t>В течение 2019 года соответствующими ответственными исполнителями проводились мероприятия, направленные на выявление пользователей, использующих земельные участки и муниципальное имущество при отсутствии правовых оснований. Проведено 491 обследование муниципального имущества, выявлено 202 нарушения, взыскано неосновательного обогащения в сумме 83 897,1 тыс. руб.</t>
  </si>
  <si>
    <t>По обращению Департамента финансов автономного округа членами рабочей группы в течение  2019 года проведено 4 обследования фактического использования объектов недвижимости.</t>
  </si>
  <si>
    <t>В 2019 году проведено 4 заседания рабочей группы по снижению неформальной занятости, ликвидации задолженности по заработной плате, обеспечению соблюдения трудовых прав работников предпенсионного возраста. В состав рабочей группы под председательством заместителя Главы города входят представители Администрации города, Фонда социального страхования, Государственной инспекции труда, Пенсионного фонда, Прокуратуры, Федеральной налоговой службы, Службы судебных приставов, УМВД.
По результатам работы в Дептруда и занятости населения Югры в течении отчетного периода направлялись  мониторинги снижения неформальной занятости населения  (23 мониторинга), легализована трудовая деятельность  2094 человек, что является показателем снижения неформальной занятости населения и легализации трудовых отношений в муниципальном образовании.</t>
  </si>
  <si>
    <t>Наличие  в рабочей группе по снижению неформальной занятости, ликвидации задолженности по заработной плате, обеспечению соблюдения трудовых прав работников предпенсионного возраста в городе Сургуте представителей федеральных фискальных, правоохранительных и контролирующих органов, да/нет</t>
  </si>
  <si>
    <t>4</t>
  </si>
  <si>
    <t>не более 20</t>
  </si>
  <si>
    <t>Муниципальным автономным учреждением "Сургутская филармония" заключены 3 энергосервисных договора, муниципальным бюджетным учреждением ИКЦ "Старый Сургут" - 1 энергосервисный контракт. Полученный эффект превышает запланированный в связи с увеличением тарифов на электроэнергию.</t>
  </si>
  <si>
    <t>Проведены мероприятия в соответствии с планами мероприятий, утвержденными распоряжениями  Администрации города 
от 10.10.2018 № 1773 «О реорганизации муниципального бюджетного дошкольного образовательного учреждения детского сада № 41 «Рябинушка», от 12.10.2018 № 1791 «О реорганизации муниципального бюджетного дошкольного образовательного учреждения детского сада № 14 «Брусничка»,
от 14.06.2019 № 1079 «О реорганизации муниципального бюджетного дошкольного образовательного учреждения детского сада № 4 «Умка» в форме присоединения к нему муниципального бюджетного дошкольного образовательного учреждения детского сада № 3 «Эрудит», от 14.06.2019 № 1078 «О реорганизации муниципального бюджетного дошкольного образовательного учреждения детского сада № 26 «Золотая рыбка» в форме присоединения к нему муниципального бюджетного дошкольного образовательного учреждения детского сада № 15 «Серебряное копытце».</t>
  </si>
  <si>
    <t>Принципалом самостоятельно исполнены обязательства, обеспеченные муниципальной гарантией</t>
  </si>
  <si>
    <t>Привлечение кредитных средств по заключенному в 2019 году муниципальному контракту не производилось</t>
  </si>
  <si>
    <t>За 2019 год по итогам проведения электронных аукционов на оказание услуг по осуществлению строительного надзора МКУ "УКС" заключены 4 договора со сроком оказания услуг - до 31.12.2019.</t>
  </si>
  <si>
    <t>В целях информирования налогоплательщиков предварительный Перечень объектов недвижимости, в отношении которых налоговая база определяется как кадастровая стоимость, на 2020 год, размещен на  официальном портале Администрации города, направлен в адрес  ИФНС по г. Сургуту для размещения на информационных стендах в операционном зале. Перечень на 2020 год, утвержденный приказом Департамента финансов Ханты-Мансийского автономного округа - Югры от 21.11.2019 № 21-нп, также размещен на официальном портале Администрации города.</t>
  </si>
  <si>
    <t>В 2019 году для повышения уровня собираемости имущественных налогов, Администрацией города и инспекцией ФНС России по г. Сургуту ХМАО-Югры велась разъяснительная работа по информированию граждан о необходимости, порядке и сроках уплаты имущественных налогов. Информирование осуществлялось посредством размещения информационных сообщений на официальном портале Администрации города, в средствах массовой информации и извещениях об оплате коммунальных платежей, на информационных сайтах, стендах управляющих организаций; проведения пресс-конференции; информирования сотрудников Администрации города и муниципальных предприятий, учреждений о необходимости своевременной уплаты имущественных налогов. Кроме того, была проведена информационная кампания о необходимости регистрации прав на недвижимое имущество, о процедуре ознакомления с промежуточным отчетом об определении в 2019 году кадастровой стоимости объектов капитального строительства.
Информация о внесении изменения в решение Думы города о земельном налоге (в части установления налоговой льготы для СОНКО) размещена в средствах массовой информации.</t>
  </si>
  <si>
    <t>В   2019 году проведено 3 заседания комиссии по вопросу погашения задолженности: приглашено 61 налогоплательщик, имеющий задолженность по налогам и сборам, и 9 должников по арендной плате за землю; объем погашенной задолженности на отчетную дату составил 32 839,3 тыс. рублей.</t>
  </si>
  <si>
    <r>
      <t xml:space="preserve">
В  инспекцию ФНС России по г. Сургуту ответственными исполнителями в 2019 году направлена информация:
- по 1593 заключённым муниципальным контрактам с иногородними поставщиками;</t>
    </r>
    <r>
      <rPr>
        <b/>
        <sz val="14"/>
        <rFont val="Times New Roman"/>
        <family val="1"/>
      </rPr>
      <t xml:space="preserve">
</t>
    </r>
    <r>
      <rPr>
        <sz val="14"/>
        <color indexed="10"/>
        <rFont val="Times New Roman"/>
        <family val="1"/>
      </rPr>
      <t xml:space="preserve">
</t>
    </r>
    <r>
      <rPr>
        <sz val="14"/>
        <rFont val="Times New Roman"/>
        <family val="1"/>
      </rPr>
      <t xml:space="preserve">
- по 9  иногородним работодателям, подавшим заявки в Бюджетное учреждение ХМАО – Югры «Сургутский центр занятости населения» о потребности в 61 работнике;</t>
    </r>
    <r>
      <rPr>
        <sz val="14"/>
        <color indexed="10"/>
        <rFont val="Times New Roman"/>
        <family val="1"/>
      </rPr>
      <t xml:space="preserve">
</t>
    </r>
    <r>
      <rPr>
        <sz val="14"/>
        <rFont val="Times New Roman"/>
        <family val="1"/>
      </rPr>
      <t xml:space="preserve">
- в отношении 11 иногородних организаций, выкупивших или арендовавших земельные участки.
По информации ИФНС России по г. Сургуту ХМАО - Югры в отношении указанных организаций в ходе проведения контроля по постановке на налоговый учёт организаций в местах их фактического нахождения и осуществления предпринимательской деятельности нарушений не выявлено. </t>
    </r>
  </si>
  <si>
    <t>по 1593 заключённым муниципальным контрактам с иногородними поставщиками;</t>
  </si>
  <si>
    <t>по 9  иногородним работодателям, подавшим заявки в Бюджетное учреждение ХМАО – Югры «Сургутский центр занятости населения» о потребности в 61 работнике;</t>
  </si>
  <si>
    <t>в отношении 11 иногородних организаций, выкупивших или арендовавших земельные участки.
По информации ИФНС России по г. Сургуту ХМАО - Югры в отношении указанных организаций в ходе проведения контроля по постановке на налоговый учёт организаций в местах их фактического нахождения и осуществления предпринимательской деятельности нарушений не выявлено.</t>
  </si>
  <si>
    <t>Кроме того, осуществляется еженедельное консультирование и информирование субъектов малого и среднего предпринимательства (далее – МСП) о формах поддержки. Так, по итогам года, проведено 55 консультаций для 320 предпринимателей; проведено 6 единых консультационных дней на базе «МФЦ для бизнеса» с привлечением структурных подразделений Администрации города, организаций, образующих инфраструктуру поддержки, а также контролирующих органов; поступило 230 заявлений на предоставление финансовой поддержки, выдано субсидий на сумму 14 807,38 тыс. руб.</t>
  </si>
  <si>
    <t>Дивиденды в размере 35% от чистой прибыли получены от ОАО "СПОПАТ" в сумме 175,5 тыс. рублей, ОАО  "Агентство воздушных сообщений" в сумме 3 509,3 тыс. рублей.</t>
  </si>
  <si>
    <t>В соответствии с решением Думы города от 26.12.2012 № 281-V ДГ «Об утверждении методики расчета арендной платы за пользование муниципальным имуществом, расположенным на территории города» предусмотрено ежегодное применение индекса потребительских цен  к размеру базовых ставок арендной платы.
В соответствии с решением Думы города Сургута от 15.02.2018 № 233-VI ДГ "О Методике арендной платы за пользование муниципальным имуществом, расположенным на территории города" (новая методика) предусмотрена ежегодная актуализация базовых ставок арендной платы.  
Реализация положений данных методик обеспечила за 2019 года прирост поступлений арендной платы в бюджет города...</t>
  </si>
  <si>
    <t xml:space="preserve">Ответственными исполнителями в рамках реализации плана мероприятий, направленных на снижение дебиторской задолженности по доходам бюджета города, утвержденного распоряжением Администрации города от 08.07.2013 № 2357, проведены мероприятия по:
- мониторингу дебиторской задолженности по доходам бюджета города;
- претензионной работе (направлено 486 уведомлений о погашении задолженности, 120 пакета документов для подачи заявлений в суд); 
- адресной работе с должниками в рамках деятельности рабочих групп по контролю за поступлением арендных платежей (проведено 48 заседаний, рассмотрены материалы по 502 арендаторам).
Общий объем взысканной дебиторской задолженности по итогам 2019 года составил 68 497,2 тыс. рублей.                                                                                                            </t>
  </si>
  <si>
    <t>Реализация положений постановления  от 07.05.2018 № 3227 "Об утверждении положений о порядке расчета размера платы за пользование жилыми помещениями муниципального жилищного фонда" в части применения индекса потребительских цен к размеру арендной платы за пользование муниципальными жилыми помещениями на условиях коммерческого найма, обеспечила за 2019 года прирост поступлений в бюджет города сумм арендной платы в объеме.173,3 тыс.руб.</t>
  </si>
  <si>
    <t>В течение 2019 года соответствующими ответственными исполнителями осуществлялся контроль за исполнением поставщиками (подрядчиками, исполнителями) обязательств, предусмотренных муниципальными контрактами. Предъявлено 220 требований о выплате неустойки (штрафа, пени) за неисполнение или ненадлежащее исполнение обязательств. По итогам работы поступило в бюджет города 10 708,9 тыс. рублей.</t>
  </si>
  <si>
    <t>В 2019 году продолжилась работа по реализации ответственными исполнителями плана мероприятий по повышению роли имущественных налогов в соответствии с распоряжением Правительства ХМАО – Югры от 16.02.18 № 70-рп (по следующим направлениям (в рамках компетенции ОМСУ): увеличение налоговой базы путем изменения налоговых ставок, оптимизации налоговых льгот, уточнение идентификационных характеристик объектов налогообложения и их правообладателях, проведение информационной кампании среди налогоплательщиков, формирование предложений для включения в перечень объектов недвижимого имущества, признаваемого объектом налогообложения, в отношении которых налоговая база определяется как кадастровая стоимость (далее - Перечень)).
Информация о  результатах реализации плана за 2019 года направлена в адрес Департамента финансов автономного округа письмом департамента финансов Администрации города от 29.11.2019 № 08-02-2590/9.</t>
  </si>
  <si>
    <t>Дополнительные поступления по итогам реализации плана мероприятий (в основном, в результате повышения с 2019 года налоговых ставок по земельному налогу с организаций и расширения Перечня объектов налогообложения, облагаемых по ставке 2%) позволили компенсировать значительный объем потерь бюджета города в связи с уменьшением налогооблагаемой базы у отдельных налогоплательщиков в результате оспаривания кадастровой стоимости земельных участков, обеспечив, в целом, положительный прирост поступлений налогов на имущество в размере 1,3% (8 416,5 тыс. рублей).</t>
  </si>
  <si>
    <t xml:space="preserve">Ответственным исполнителем в рамках реализации подпрограммы «Развитие малого и среднего предпринимательства» муниципальной программы «Создание условий для развития муниципальной политики в отдельных секторах экономики города Сургута на 2016 – 2030 годы» в 2019 году:
- проведен ежегодный городской конкурс «Предприниматель года», в ходе которого подано 82 заявки на участие в конкурсе;
- проведен образовательный курс «Основы ведения предпринимательской деятельности» (на защиту проектов участниками курса представлено 15 проектов);
- проведен пресс-тур журналистов на предприятия малого и среднего бизнеса, организованный совместно с Фондом поддержки предпринимательства;
- при поддержке Администрации города состоялся форум идей и проектов – фестиваль креативных стартапов «Артефакт». На фестивале свои креативные бизнес-проекты представили более 40 молодых сургутян; 
</t>
  </si>
  <si>
    <t>Экономия направлена на финансовое обеспечение новых (увеличение действующих) расходных обязательств согласно решениям Бюджетной комиссии при Главе города.</t>
  </si>
  <si>
    <t>Мероприятие выполнено в связи с принятием решений Думы города от 17.04.2019 № 427-VI ДГ "О признании утратившими силу решений Думы города", от 17.04.2019 № 425-VI ДГ "О внесении изменения в решение Думы города от 20.06.2013 № 34-V ДГ "О Порядке использования собственных материальных ресурсов и финансовых средств муниципального образования городской округ город Сургут для осуществления отдельных государственных полномочий в сфере государственной регистрации актов гражданского состояния".</t>
  </si>
  <si>
    <t xml:space="preserve">Информация об исполнении плана мероприятий по мобилизации доходов, оптимизации расходов и муниципального долга бюджета городского округа город Сургут за 2019 год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</si>
</sst>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FC19]d\ mmmm\ yyyy\ &quot;г.&quot;"/>
    <numFmt numFmtId="181" formatCode="0.0"/>
    <numFmt numFmtId="182" formatCode="0.0000"/>
  </numFmts>
  <fonts count="51">
    <font>
      <sz val="11"/>
      <color theme="1"/>
      <name val="Calibri"/>
      <family val="2"/>
    </font>
    <font>
      <sz val="11"/>
      <color indexed="8"/>
      <name val="Calibri"/>
      <family val="2"/>
    </font>
    <font>
      <sz val="8.4"/>
      <color indexed="56"/>
      <name val="Times New Roman"/>
      <family val="1"/>
    </font>
    <font>
      <sz val="14"/>
      <name val="Times New Roman"/>
      <family val="1"/>
    </font>
    <font>
      <sz val="14"/>
      <color indexed="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6.6"/>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6"/>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20"/>
      <color indexed="8"/>
      <name val="Times New Roman"/>
      <family val="1"/>
    </font>
    <font>
      <b/>
      <sz val="14"/>
      <color indexed="8"/>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6.6"/>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6.6"/>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4"/>
      <color theme="1"/>
      <name val="Times New Roman"/>
      <family val="1"/>
    </font>
    <font>
      <sz val="20"/>
      <color theme="1"/>
      <name val="Times New Roman"/>
      <family val="1"/>
    </font>
    <font>
      <b/>
      <sz val="14"/>
      <color theme="1"/>
      <name val="Times New Roman"/>
      <family val="1"/>
    </font>
    <font>
      <b/>
      <sz val="14"/>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32"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45" fillId="31" borderId="0" applyNumberFormat="0" applyBorder="0" applyAlignment="0" applyProtection="0"/>
  </cellStyleXfs>
  <cellXfs count="160">
    <xf numFmtId="0" fontId="0" fillId="0" borderId="0" xfId="0" applyFont="1" applyAlignment="1">
      <alignment/>
    </xf>
    <xf numFmtId="0" fontId="46" fillId="32" borderId="0" xfId="0" applyFont="1" applyFill="1" applyAlignment="1">
      <alignment horizontal="center" wrapText="1"/>
    </xf>
    <xf numFmtId="0" fontId="46" fillId="32" borderId="0" xfId="0" applyFont="1" applyFill="1" applyAlignment="1">
      <alignment wrapText="1"/>
    </xf>
    <xf numFmtId="0" fontId="46" fillId="32" borderId="0" xfId="0" applyFont="1" applyFill="1" applyAlignment="1">
      <alignment horizontal="justify" wrapText="1"/>
    </xf>
    <xf numFmtId="0" fontId="46" fillId="32" borderId="0" xfId="0" applyFont="1" applyFill="1" applyAlignment="1">
      <alignment horizontal="center" vertical="top" wrapText="1"/>
    </xf>
    <xf numFmtId="0" fontId="47" fillId="32" borderId="0" xfId="0" applyFont="1" applyFill="1" applyAlignment="1">
      <alignment horizontal="center" wrapText="1"/>
    </xf>
    <xf numFmtId="0" fontId="47" fillId="32" borderId="0" xfId="0" applyFont="1" applyFill="1" applyAlignment="1">
      <alignment wrapText="1"/>
    </xf>
    <xf numFmtId="0" fontId="47" fillId="32" borderId="0" xfId="0" applyFont="1" applyFill="1" applyAlignment="1">
      <alignment horizontal="justify" wrapText="1"/>
    </xf>
    <xf numFmtId="0" fontId="48" fillId="32" borderId="0" xfId="0" applyFont="1" applyFill="1" applyAlignment="1">
      <alignment horizontal="center" vertical="center" wrapText="1"/>
    </xf>
    <xf numFmtId="0" fontId="47" fillId="32" borderId="0" xfId="0" applyFont="1" applyFill="1" applyAlignment="1">
      <alignment horizontal="center"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left" vertical="top" wrapText="1"/>
    </xf>
    <xf numFmtId="0" fontId="48" fillId="32" borderId="0" xfId="0" applyFont="1" applyFill="1" applyAlignment="1">
      <alignment horizontal="center" vertical="center" wrapText="1"/>
    </xf>
    <xf numFmtId="49" fontId="47" fillId="32" borderId="0" xfId="0" applyNumberFormat="1" applyFont="1" applyFill="1" applyAlignment="1">
      <alignment horizontal="justify" vertical="top" wrapText="1"/>
    </xf>
    <xf numFmtId="0" fontId="48" fillId="32" borderId="0" xfId="0" applyFont="1" applyFill="1" applyAlignment="1">
      <alignment horizontal="justify" vertical="top" wrapText="1"/>
    </xf>
    <xf numFmtId="49" fontId="46" fillId="32" borderId="0" xfId="0" applyNumberFormat="1" applyFont="1" applyFill="1" applyAlignment="1">
      <alignment horizontal="justify" vertical="top" wrapText="1"/>
    </xf>
    <xf numFmtId="0" fontId="48" fillId="32" borderId="0" xfId="0" applyFont="1" applyFill="1" applyAlignment="1">
      <alignment horizontal="center" vertical="top" wrapText="1"/>
    </xf>
    <xf numFmtId="0" fontId="3" fillId="0" borderId="11" xfId="0" applyFont="1" applyFill="1" applyBorder="1" applyAlignment="1">
      <alignment horizontal="center" vertical="top" wrapText="1"/>
    </xf>
    <xf numFmtId="0" fontId="48" fillId="32" borderId="0" xfId="0" applyFont="1" applyFill="1" applyAlignment="1">
      <alignment horizontal="center" vertical="top" wrapText="1"/>
    </xf>
    <xf numFmtId="0" fontId="47" fillId="0" borderId="10" xfId="0" applyFont="1" applyFill="1" applyBorder="1" applyAlignment="1">
      <alignment horizontal="center" vertical="top" wrapText="1"/>
    </xf>
    <xf numFmtId="0" fontId="46" fillId="0" borderId="10" xfId="0" applyFont="1" applyFill="1" applyBorder="1" applyAlignment="1">
      <alignment horizontal="center" vertical="top" wrapText="1"/>
    </xf>
    <xf numFmtId="174" fontId="3" fillId="0" borderId="12" xfId="0" applyNumberFormat="1" applyFont="1" applyFill="1" applyBorder="1" applyAlignment="1">
      <alignment horizontal="center" vertical="top" wrapText="1"/>
    </xf>
    <xf numFmtId="174" fontId="47" fillId="0" borderId="13" xfId="0" applyNumberFormat="1" applyFont="1" applyFill="1" applyBorder="1" applyAlignment="1">
      <alignment horizontal="center" vertical="top" wrapText="1"/>
    </xf>
    <xf numFmtId="174" fontId="47" fillId="0" borderId="13" xfId="0" applyNumberFormat="1" applyFont="1" applyFill="1" applyBorder="1" applyAlignment="1">
      <alignment horizontal="center" vertical="top"/>
    </xf>
    <xf numFmtId="0" fontId="47" fillId="32" borderId="0" xfId="0" applyFont="1" applyFill="1" applyAlignment="1">
      <alignment horizontal="justify" vertical="center" wrapText="1"/>
    </xf>
    <xf numFmtId="0" fontId="46" fillId="32" borderId="0" xfId="0" applyFont="1" applyFill="1" applyAlignment="1">
      <alignment horizontal="justify" vertical="center" wrapText="1"/>
    </xf>
    <xf numFmtId="174" fontId="47" fillId="32" borderId="0" xfId="0" applyNumberFormat="1" applyFont="1" applyFill="1" applyAlignment="1">
      <alignment wrapText="1"/>
    </xf>
    <xf numFmtId="174" fontId="46" fillId="32" borderId="0" xfId="0" applyNumberFormat="1" applyFont="1" applyFill="1" applyAlignment="1">
      <alignment wrapText="1"/>
    </xf>
    <xf numFmtId="2" fontId="3" fillId="0" borderId="10" xfId="0" applyNumberFormat="1" applyFont="1" applyFill="1" applyBorder="1" applyAlignment="1">
      <alignment horizontal="justify" vertical="top" wrapText="1"/>
    </xf>
    <xf numFmtId="174" fontId="49" fillId="0" borderId="13" xfId="0" applyNumberFormat="1" applyFont="1" applyFill="1" applyBorder="1" applyAlignment="1">
      <alignment horizontal="center" vertical="top" wrapText="1"/>
    </xf>
    <xf numFmtId="0" fontId="49" fillId="0" borderId="10" xfId="0" applyFont="1" applyFill="1" applyBorder="1" applyAlignment="1">
      <alignment wrapText="1"/>
    </xf>
    <xf numFmtId="0" fontId="49" fillId="0" borderId="10" xfId="0" applyFont="1" applyFill="1" applyBorder="1" applyAlignment="1">
      <alignment horizontal="justify" vertical="center" wrapText="1"/>
    </xf>
    <xf numFmtId="174" fontId="3" fillId="0" borderId="10" xfId="0" applyNumberFormat="1"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0" xfId="0" applyFont="1" applyFill="1" applyBorder="1" applyAlignment="1">
      <alignment horizontal="justify" vertical="top" wrapText="1"/>
    </xf>
    <xf numFmtId="0" fontId="3" fillId="0" borderId="14" xfId="0" applyFont="1" applyFill="1" applyBorder="1" applyAlignment="1">
      <alignment horizontal="justify" vertical="top" wrapText="1"/>
    </xf>
    <xf numFmtId="0" fontId="3" fillId="0" borderId="15" xfId="0" applyFont="1" applyFill="1" applyBorder="1" applyAlignment="1">
      <alignment horizontal="justify" vertical="top" wrapText="1"/>
    </xf>
    <xf numFmtId="174" fontId="3" fillId="0" borderId="14" xfId="0" applyNumberFormat="1" applyFont="1" applyFill="1" applyBorder="1" applyAlignment="1">
      <alignment horizontal="center" vertical="top" wrapText="1"/>
    </xf>
    <xf numFmtId="0" fontId="3" fillId="0" borderId="11" xfId="0" applyFont="1" applyFill="1" applyBorder="1" applyAlignment="1">
      <alignment horizontal="justify" vertical="top" wrapText="1"/>
    </xf>
    <xf numFmtId="174" fontId="3" fillId="0" borderId="15" xfId="0" applyNumberFormat="1" applyFont="1" applyFill="1" applyBorder="1" applyAlignment="1">
      <alignment horizontal="center" vertical="top" wrapText="1"/>
    </xf>
    <xf numFmtId="2" fontId="3" fillId="0" borderId="14" xfId="0" applyNumberFormat="1" applyFont="1" applyFill="1" applyBorder="1" applyAlignment="1">
      <alignment horizontal="left" vertical="top" wrapText="1"/>
    </xf>
    <xf numFmtId="2" fontId="3" fillId="0" borderId="15" xfId="0" applyNumberFormat="1"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6" xfId="0" applyFont="1" applyFill="1" applyBorder="1" applyAlignment="1">
      <alignment horizontal="center" vertical="top" wrapText="1"/>
    </xf>
    <xf numFmtId="174" fontId="3" fillId="0" borderId="16" xfId="0" applyNumberFormat="1" applyFont="1" applyFill="1" applyBorder="1" applyAlignment="1">
      <alignment horizontal="center" vertical="top" wrapText="1"/>
    </xf>
    <xf numFmtId="181" fontId="3" fillId="0" borderId="11" xfId="0" applyNumberFormat="1" applyFont="1" applyFill="1" applyBorder="1" applyAlignment="1">
      <alignment horizontal="center" vertical="top" wrapText="1"/>
    </xf>
    <xf numFmtId="0" fontId="3" fillId="0" borderId="14" xfId="0" applyFont="1" applyFill="1" applyBorder="1" applyAlignment="1">
      <alignment horizontal="left" vertical="top" wrapText="1"/>
    </xf>
    <xf numFmtId="181" fontId="3" fillId="0" borderId="14" xfId="0" applyNumberFormat="1" applyFont="1" applyFill="1" applyBorder="1" applyAlignment="1">
      <alignment horizontal="center" vertical="top" wrapText="1"/>
    </xf>
    <xf numFmtId="49" fontId="3" fillId="0" borderId="15" xfId="0" applyNumberFormat="1" applyFont="1" applyFill="1" applyBorder="1" applyAlignment="1">
      <alignment horizontal="justify" vertical="top" wrapText="1"/>
    </xf>
    <xf numFmtId="49" fontId="47" fillId="0" borderId="10" xfId="0" applyNumberFormat="1" applyFont="1" applyFill="1" applyBorder="1" applyAlignment="1">
      <alignment horizontal="left" vertical="top" wrapText="1"/>
    </xf>
    <xf numFmtId="0" fontId="47" fillId="0" borderId="10" xfId="0" applyFont="1" applyFill="1" applyBorder="1" applyAlignment="1">
      <alignment horizontal="left" vertical="top" wrapText="1"/>
    </xf>
    <xf numFmtId="174" fontId="47" fillId="0" borderId="10" xfId="0" applyNumberFormat="1" applyFont="1" applyFill="1" applyBorder="1" applyAlignment="1">
      <alignment horizontal="center" vertical="top" wrapText="1"/>
    </xf>
    <xf numFmtId="0" fontId="47" fillId="0" borderId="10" xfId="0" applyFont="1" applyFill="1" applyBorder="1" applyAlignment="1">
      <alignment horizontal="justify" vertical="top" wrapText="1"/>
    </xf>
    <xf numFmtId="0" fontId="47" fillId="0" borderId="0" xfId="0" applyFont="1" applyFill="1" applyAlignment="1">
      <alignment horizontal="center" vertical="top" wrapText="1"/>
    </xf>
    <xf numFmtId="171" fontId="3" fillId="0" borderId="13" xfId="0" applyNumberFormat="1" applyFont="1" applyFill="1" applyBorder="1" applyAlignment="1">
      <alignment horizontal="center" vertical="top" wrapText="1"/>
    </xf>
    <xf numFmtId="10" fontId="3" fillId="0" borderId="10" xfId="0" applyNumberFormat="1" applyFont="1" applyFill="1" applyBorder="1" applyAlignment="1">
      <alignment horizontal="center" vertical="top" wrapText="1"/>
    </xf>
    <xf numFmtId="49" fontId="3" fillId="0" borderId="10" xfId="0" applyNumberFormat="1" applyFont="1" applyFill="1" applyBorder="1" applyAlignment="1">
      <alignment horizontal="left" vertical="top" wrapText="1"/>
    </xf>
    <xf numFmtId="174" fontId="3" fillId="0" borderId="13" xfId="0" applyNumberFormat="1" applyFont="1" applyFill="1" applyBorder="1" applyAlignment="1">
      <alignment horizontal="center" vertical="top" wrapText="1"/>
    </xf>
    <xf numFmtId="0" fontId="46" fillId="0" borderId="0" xfId="0" applyFont="1" applyFill="1" applyAlignment="1">
      <alignment horizontal="center" vertical="top" wrapText="1"/>
    </xf>
    <xf numFmtId="49" fontId="47" fillId="0" borderId="14" xfId="0" applyNumberFormat="1" applyFont="1" applyFill="1" applyBorder="1" applyAlignment="1">
      <alignment horizontal="center" vertical="top" wrapText="1"/>
    </xf>
    <xf numFmtId="49" fontId="47" fillId="0" borderId="15" xfId="0" applyNumberFormat="1" applyFont="1" applyFill="1" applyBorder="1" applyAlignment="1">
      <alignment horizontal="center" vertical="top" wrapText="1"/>
    </xf>
    <xf numFmtId="49" fontId="47" fillId="0" borderId="11" xfId="0" applyNumberFormat="1" applyFont="1" applyFill="1" applyBorder="1" applyAlignment="1">
      <alignment horizontal="center" vertical="top" wrapText="1"/>
    </xf>
    <xf numFmtId="0" fontId="47" fillId="0" borderId="14" xfId="0" applyFont="1" applyFill="1" applyBorder="1" applyAlignment="1">
      <alignment horizontal="center" vertical="top" wrapText="1"/>
    </xf>
    <xf numFmtId="0" fontId="47" fillId="0" borderId="15" xfId="0" applyFont="1" applyFill="1" applyBorder="1" applyAlignment="1">
      <alignment horizontal="center" vertical="top" wrapText="1"/>
    </xf>
    <xf numFmtId="0" fontId="47" fillId="0" borderId="11" xfId="0" applyFont="1" applyFill="1" applyBorder="1" applyAlignment="1">
      <alignment horizontal="center" vertical="top" wrapText="1"/>
    </xf>
    <xf numFmtId="0" fontId="47" fillId="0" borderId="14" xfId="0" applyFont="1" applyFill="1" applyBorder="1" applyAlignment="1">
      <alignment horizontal="left" vertical="top" wrapText="1"/>
    </xf>
    <xf numFmtId="0" fontId="47" fillId="0" borderId="15" xfId="0" applyFont="1" applyFill="1" applyBorder="1" applyAlignment="1">
      <alignment horizontal="left" vertical="top" wrapText="1"/>
    </xf>
    <xf numFmtId="0" fontId="47" fillId="0" borderId="11" xfId="0" applyFont="1" applyFill="1" applyBorder="1" applyAlignment="1">
      <alignment horizontal="left" vertical="top" wrapText="1"/>
    </xf>
    <xf numFmtId="49" fontId="47" fillId="0" borderId="10" xfId="0" applyNumberFormat="1" applyFont="1" applyFill="1" applyBorder="1" applyAlignment="1">
      <alignment horizontal="center" vertical="top" wrapText="1"/>
    </xf>
    <xf numFmtId="0" fontId="47" fillId="0" borderId="10" xfId="0" applyFont="1" applyFill="1" applyBorder="1" applyAlignment="1">
      <alignment horizontal="center" vertical="center" wrapText="1"/>
    </xf>
    <xf numFmtId="0" fontId="47" fillId="0" borderId="0" xfId="0" applyFont="1" applyFill="1" applyAlignment="1">
      <alignment wrapText="1"/>
    </xf>
    <xf numFmtId="0" fontId="49" fillId="0" borderId="0" xfId="0" applyFont="1" applyFill="1" applyAlignment="1">
      <alignment wrapText="1"/>
    </xf>
    <xf numFmtId="49" fontId="47" fillId="0" borderId="14" xfId="0" applyNumberFormat="1" applyFont="1" applyFill="1" applyBorder="1" applyAlignment="1">
      <alignment horizontal="left" vertical="top" wrapText="1"/>
    </xf>
    <xf numFmtId="0" fontId="3" fillId="0" borderId="14" xfId="0" applyNumberFormat="1" applyFont="1" applyFill="1" applyBorder="1" applyAlignment="1">
      <alignment horizontal="center" vertical="top" wrapText="1"/>
    </xf>
    <xf numFmtId="0" fontId="3" fillId="0" borderId="0" xfId="0" applyFont="1" applyFill="1" applyAlignment="1">
      <alignment horizontal="center" vertical="top" wrapText="1"/>
    </xf>
    <xf numFmtId="49" fontId="3" fillId="0" borderId="14" xfId="0" applyNumberFormat="1" applyFont="1" applyFill="1" applyBorder="1" applyAlignment="1">
      <alignment horizontal="left" vertical="top" wrapText="1"/>
    </xf>
    <xf numFmtId="0" fontId="3" fillId="0" borderId="0" xfId="0" applyFont="1" applyFill="1" applyAlignment="1">
      <alignment horizontal="center" vertical="center" wrapText="1"/>
    </xf>
    <xf numFmtId="2" fontId="47" fillId="0" borderId="14" xfId="0" applyNumberFormat="1" applyFont="1" applyFill="1" applyBorder="1" applyAlignment="1">
      <alignment horizontal="left" vertical="top" wrapText="1"/>
    </xf>
    <xf numFmtId="0" fontId="3" fillId="0" borderId="0" xfId="0" applyFont="1" applyFill="1" applyBorder="1" applyAlignment="1">
      <alignment horizontal="center" vertical="top" wrapText="1"/>
    </xf>
    <xf numFmtId="2" fontId="47" fillId="0" borderId="15" xfId="0" applyNumberFormat="1" applyFont="1" applyFill="1" applyBorder="1" applyAlignment="1">
      <alignment horizontal="left" vertical="top" wrapText="1"/>
    </xf>
    <xf numFmtId="49" fontId="47" fillId="0" borderId="16"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top" wrapText="1"/>
    </xf>
    <xf numFmtId="0" fontId="3" fillId="0" borderId="15" xfId="0" applyFont="1" applyFill="1" applyBorder="1" applyAlignment="1">
      <alignment horizontal="left" vertical="top" wrapText="1"/>
    </xf>
    <xf numFmtId="49" fontId="3" fillId="0" borderId="15" xfId="0" applyNumberFormat="1"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0" fontId="3" fillId="0" borderId="11" xfId="0" applyFont="1" applyFill="1" applyBorder="1" applyAlignment="1">
      <alignment horizontal="left" vertical="top" wrapText="1"/>
    </xf>
    <xf numFmtId="174" fontId="3" fillId="0" borderId="17" xfId="0" applyNumberFormat="1" applyFont="1" applyFill="1" applyBorder="1" applyAlignment="1">
      <alignment horizontal="center" vertical="top" wrapText="1"/>
    </xf>
    <xf numFmtId="0" fontId="3" fillId="0" borderId="12" xfId="0" applyFont="1" applyFill="1" applyBorder="1" applyAlignment="1">
      <alignment horizontal="left" vertical="top" wrapText="1"/>
    </xf>
    <xf numFmtId="0" fontId="3" fillId="0" borderId="12" xfId="0" applyFont="1" applyFill="1" applyBorder="1" applyAlignment="1">
      <alignment horizontal="center" vertical="top" wrapText="1"/>
    </xf>
    <xf numFmtId="4" fontId="3" fillId="0" borderId="12" xfId="0" applyNumberFormat="1" applyFont="1" applyFill="1" applyBorder="1" applyAlignment="1">
      <alignment horizontal="center" vertical="top" wrapText="1"/>
    </xf>
    <xf numFmtId="0" fontId="3" fillId="0" borderId="17" xfId="0" applyFont="1" applyFill="1" applyBorder="1" applyAlignment="1">
      <alignment horizontal="left" vertical="top" wrapText="1"/>
    </xf>
    <xf numFmtId="0" fontId="3" fillId="0" borderId="17" xfId="0" applyFont="1" applyFill="1" applyBorder="1" applyAlignment="1">
      <alignment horizontal="center" vertical="top" wrapText="1"/>
    </xf>
    <xf numFmtId="4" fontId="3" fillId="0" borderId="17" xfId="0" applyNumberFormat="1" applyFont="1" applyFill="1" applyBorder="1" applyAlignment="1">
      <alignment horizontal="center" vertical="top" wrapText="1"/>
    </xf>
    <xf numFmtId="1" fontId="47" fillId="0" borderId="11" xfId="0" applyNumberFormat="1" applyFont="1" applyFill="1" applyBorder="1" applyAlignment="1">
      <alignment horizontal="center" vertical="top" wrapText="1"/>
    </xf>
    <xf numFmtId="0" fontId="50" fillId="0" borderId="10" xfId="0" applyFont="1" applyFill="1" applyBorder="1" applyAlignment="1">
      <alignment horizontal="center" vertical="top" wrapText="1"/>
    </xf>
    <xf numFmtId="0" fontId="50" fillId="0" borderId="10" xfId="0" applyFont="1" applyFill="1" applyBorder="1" applyAlignment="1">
      <alignment horizontal="justify" vertical="top" wrapText="1"/>
    </xf>
    <xf numFmtId="0" fontId="50" fillId="0" borderId="0" xfId="0" applyFont="1" applyFill="1" applyAlignment="1">
      <alignment horizontal="center" vertical="top" wrapText="1"/>
    </xf>
    <xf numFmtId="0" fontId="49" fillId="0" borderId="10" xfId="0" applyFont="1" applyFill="1" applyBorder="1" applyAlignment="1">
      <alignment horizontal="center" vertical="top" wrapText="1"/>
    </xf>
    <xf numFmtId="49" fontId="49" fillId="0" borderId="10" xfId="0" applyNumberFormat="1" applyFont="1" applyFill="1" applyBorder="1" applyAlignment="1">
      <alignment horizontal="justify" vertical="top"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justify" vertical="top" wrapText="1"/>
    </xf>
    <xf numFmtId="0" fontId="49" fillId="0" borderId="0" xfId="0" applyFont="1" applyFill="1" applyAlignment="1">
      <alignment horizontal="center" vertical="top" wrapText="1"/>
    </xf>
    <xf numFmtId="49" fontId="47" fillId="0" borderId="10" xfId="0" applyNumberFormat="1" applyFont="1" applyFill="1" applyBorder="1" applyAlignment="1">
      <alignment horizontal="justify" vertical="top" wrapText="1"/>
    </xf>
    <xf numFmtId="2" fontId="47" fillId="0" borderId="10" xfId="0" applyNumberFormat="1" applyFont="1" applyFill="1" applyBorder="1" applyAlignment="1">
      <alignment horizontal="justify" vertical="top" wrapText="1"/>
    </xf>
    <xf numFmtId="0" fontId="47" fillId="0" borderId="10" xfId="0" applyFont="1" applyFill="1" applyBorder="1" applyAlignment="1">
      <alignment horizontal="left" vertical="center" wrapText="1"/>
    </xf>
    <xf numFmtId="16" fontId="47" fillId="0" borderId="10" xfId="0" applyNumberFormat="1" applyFont="1" applyFill="1" applyBorder="1" applyAlignment="1">
      <alignment horizontal="center" vertical="top" wrapText="1"/>
    </xf>
    <xf numFmtId="0" fontId="47" fillId="0" borderId="10" xfId="0" applyFont="1" applyFill="1" applyBorder="1" applyAlignment="1">
      <alignment horizontal="center" vertical="top"/>
    </xf>
    <xf numFmtId="174"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justify" vertical="top" wrapText="1"/>
    </xf>
    <xf numFmtId="0" fontId="46" fillId="0" borderId="10" xfId="0" applyFont="1" applyFill="1" applyBorder="1" applyAlignment="1">
      <alignment horizontal="justify" vertical="top" wrapText="1"/>
    </xf>
    <xf numFmtId="0" fontId="3" fillId="0" borderId="0" xfId="0" applyFont="1" applyFill="1" applyAlignment="1">
      <alignment wrapText="1"/>
    </xf>
    <xf numFmtId="49" fontId="46" fillId="0" borderId="0" xfId="0" applyNumberFormat="1" applyFont="1" applyFill="1" applyAlignment="1">
      <alignment horizontal="justify" vertical="top" wrapText="1"/>
    </xf>
    <xf numFmtId="0" fontId="46" fillId="0" borderId="0" xfId="0" applyFont="1" applyFill="1" applyAlignment="1">
      <alignment horizontal="center" wrapText="1"/>
    </xf>
    <xf numFmtId="0" fontId="46" fillId="0" borderId="0" xfId="0" applyFont="1" applyFill="1" applyAlignment="1">
      <alignment horizontal="justify" wrapText="1"/>
    </xf>
    <xf numFmtId="174" fontId="46" fillId="0" borderId="0" xfId="0" applyNumberFormat="1" applyFont="1" applyFill="1" applyAlignment="1">
      <alignment wrapText="1"/>
    </xf>
    <xf numFmtId="0" fontId="46" fillId="0" borderId="0" xfId="0" applyFont="1" applyFill="1" applyAlignment="1">
      <alignment horizontal="justify" vertical="center" wrapText="1"/>
    </xf>
    <xf numFmtId="0" fontId="46" fillId="0" borderId="0" xfId="0" applyFont="1" applyFill="1" applyAlignment="1">
      <alignment wrapText="1"/>
    </xf>
    <xf numFmtId="0" fontId="47" fillId="0" borderId="17" xfId="0" applyFont="1" applyFill="1" applyBorder="1" applyAlignment="1">
      <alignment horizontal="left" vertical="center" wrapText="1"/>
    </xf>
    <xf numFmtId="0" fontId="47" fillId="0" borderId="18" xfId="0" applyFont="1" applyFill="1" applyBorder="1" applyAlignment="1">
      <alignment horizontal="left" vertical="center" wrapText="1"/>
    </xf>
    <xf numFmtId="0" fontId="47" fillId="0" borderId="19" xfId="0" applyFont="1" applyFill="1" applyBorder="1" applyAlignment="1">
      <alignment horizontal="left" vertical="center" wrapText="1"/>
    </xf>
    <xf numFmtId="49" fontId="3" fillId="0" borderId="14" xfId="0" applyNumberFormat="1"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14" xfId="0" applyFont="1" applyFill="1" applyBorder="1" applyAlignment="1">
      <alignment horizontal="center" vertical="top" wrapText="1"/>
    </xf>
    <xf numFmtId="0" fontId="47" fillId="0" borderId="10" xfId="0" applyFont="1" applyFill="1" applyBorder="1" applyAlignment="1">
      <alignment horizontal="center" vertical="top" wrapText="1"/>
    </xf>
    <xf numFmtId="0" fontId="47" fillId="0" borderId="14" xfId="0" applyFont="1" applyFill="1" applyBorder="1" applyAlignment="1">
      <alignment horizontal="center" vertical="top" wrapText="1"/>
    </xf>
    <xf numFmtId="174" fontId="3" fillId="0" borderId="14" xfId="0" applyNumberFormat="1" applyFont="1" applyFill="1" applyBorder="1" applyAlignment="1">
      <alignment horizontal="center" vertical="top" wrapText="1"/>
    </xf>
    <xf numFmtId="174" fontId="0" fillId="0" borderId="15" xfId="0" applyNumberFormat="1" applyFill="1" applyBorder="1" applyAlignment="1">
      <alignment horizontal="center" vertical="top" wrapText="1"/>
    </xf>
    <xf numFmtId="174" fontId="0" fillId="0" borderId="11" xfId="0" applyNumberFormat="1" applyFill="1" applyBorder="1" applyAlignment="1">
      <alignment horizontal="center" vertical="top" wrapText="1"/>
    </xf>
    <xf numFmtId="0" fontId="3" fillId="0" borderId="11" xfId="0" applyFont="1" applyFill="1" applyBorder="1" applyAlignment="1">
      <alignment horizontal="center" vertical="top" wrapText="1"/>
    </xf>
    <xf numFmtId="49" fontId="47" fillId="0" borderId="14" xfId="0" applyNumberFormat="1" applyFont="1" applyFill="1" applyBorder="1" applyAlignment="1">
      <alignment horizontal="center" vertical="top" wrapText="1"/>
    </xf>
    <xf numFmtId="49" fontId="47" fillId="0" borderId="15" xfId="0" applyNumberFormat="1" applyFont="1" applyFill="1" applyBorder="1" applyAlignment="1">
      <alignment horizontal="center" vertical="top" wrapText="1"/>
    </xf>
    <xf numFmtId="49" fontId="47" fillId="0" borderId="11" xfId="0" applyNumberFormat="1" applyFont="1" applyFill="1" applyBorder="1" applyAlignment="1">
      <alignment horizontal="center" vertical="top" wrapText="1"/>
    </xf>
    <xf numFmtId="0" fontId="47" fillId="0" borderId="15" xfId="0" applyFont="1" applyFill="1" applyBorder="1" applyAlignment="1">
      <alignment horizontal="center" vertical="top" wrapText="1"/>
    </xf>
    <xf numFmtId="0" fontId="47" fillId="0" borderId="11" xfId="0" applyFont="1" applyFill="1" applyBorder="1" applyAlignment="1">
      <alignment horizontal="center" vertical="top" wrapText="1"/>
    </xf>
    <xf numFmtId="0" fontId="47" fillId="0" borderId="14" xfId="0" applyFont="1" applyFill="1" applyBorder="1" applyAlignment="1">
      <alignment horizontal="left" vertical="top" wrapText="1"/>
    </xf>
    <xf numFmtId="0" fontId="47" fillId="0" borderId="15" xfId="0" applyFont="1" applyFill="1" applyBorder="1" applyAlignment="1">
      <alignment horizontal="left" vertical="top" wrapText="1"/>
    </xf>
    <xf numFmtId="0" fontId="47" fillId="0" borderId="11" xfId="0" applyFont="1" applyFill="1" applyBorder="1" applyAlignment="1">
      <alignment horizontal="left" vertical="top" wrapText="1"/>
    </xf>
    <xf numFmtId="174" fontId="47" fillId="0" borderId="12" xfId="0" applyNumberFormat="1" applyFont="1" applyFill="1" applyBorder="1" applyAlignment="1">
      <alignment horizontal="center" vertical="top" wrapText="1"/>
    </xf>
    <xf numFmtId="174" fontId="47" fillId="0" borderId="16" xfId="0" applyNumberFormat="1" applyFont="1" applyFill="1" applyBorder="1" applyAlignment="1">
      <alignment horizontal="center" vertical="top" wrapText="1"/>
    </xf>
    <xf numFmtId="0" fontId="0" fillId="0" borderId="17" xfId="0" applyFont="1" applyFill="1" applyBorder="1" applyAlignment="1">
      <alignment horizontal="center" vertical="top" wrapText="1"/>
    </xf>
    <xf numFmtId="0" fontId="48" fillId="32" borderId="0" xfId="0" applyFont="1" applyFill="1" applyAlignment="1">
      <alignment horizontal="center" vertical="top" wrapText="1"/>
    </xf>
    <xf numFmtId="174" fontId="3" fillId="0" borderId="11" xfId="0" applyNumberFormat="1" applyFont="1" applyFill="1" applyBorder="1" applyAlignment="1">
      <alignment horizontal="center" vertical="top" wrapText="1"/>
    </xf>
    <xf numFmtId="0" fontId="3" fillId="0" borderId="14" xfId="0" applyFont="1" applyFill="1" applyBorder="1" applyAlignment="1">
      <alignment horizontal="justify" vertical="top" wrapText="1"/>
    </xf>
    <xf numFmtId="0" fontId="3" fillId="0" borderId="11" xfId="0" applyFont="1" applyFill="1" applyBorder="1" applyAlignment="1">
      <alignment horizontal="justify" vertical="top" wrapText="1"/>
    </xf>
    <xf numFmtId="174" fontId="3" fillId="0" borderId="15" xfId="0" applyNumberFormat="1" applyFont="1" applyFill="1" applyBorder="1" applyAlignment="1">
      <alignment horizontal="center" vertical="top" wrapText="1"/>
    </xf>
    <xf numFmtId="0" fontId="49" fillId="0" borderId="10" xfId="0" applyFont="1" applyFill="1" applyBorder="1" applyAlignment="1">
      <alignment horizontal="left" vertical="center" wrapText="1"/>
    </xf>
    <xf numFmtId="0" fontId="47" fillId="0" borderId="0" xfId="0" applyFont="1" applyFill="1" applyAlignment="1">
      <alignment horizontal="left" vertical="top" wrapText="1"/>
    </xf>
    <xf numFmtId="0" fontId="0" fillId="0" borderId="11" xfId="0" applyFont="1" applyFill="1" applyBorder="1" applyAlignment="1">
      <alignment horizontal="center" vertical="top" wrapText="1"/>
    </xf>
    <xf numFmtId="0" fontId="0" fillId="0" borderId="11" xfId="0" applyFont="1" applyFill="1" applyBorder="1" applyAlignment="1">
      <alignment horizontal="left" vertical="top" wrapText="1"/>
    </xf>
    <xf numFmtId="1" fontId="47" fillId="0" borderId="14" xfId="0" applyNumberFormat="1" applyFont="1" applyFill="1" applyBorder="1" applyAlignment="1">
      <alignment horizontal="center" vertical="top" wrapText="1"/>
    </xf>
    <xf numFmtId="2" fontId="3" fillId="0" borderId="14" xfId="0" applyNumberFormat="1" applyFont="1" applyFill="1" applyBorder="1" applyAlignment="1">
      <alignment horizontal="left" vertical="top" wrapText="1"/>
    </xf>
    <xf numFmtId="2" fontId="3" fillId="0" borderId="11" xfId="0" applyNumberFormat="1" applyFont="1" applyFill="1" applyBorder="1" applyAlignment="1">
      <alignment horizontal="left" vertical="top" wrapText="1"/>
    </xf>
    <xf numFmtId="0" fontId="3" fillId="0" borderId="13"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9" fillId="0" borderId="13" xfId="0" applyFont="1" applyFill="1" applyBorder="1" applyAlignment="1">
      <alignment horizontal="left" vertical="center" wrapText="1"/>
    </xf>
    <xf numFmtId="0" fontId="49" fillId="0" borderId="20" xfId="0" applyFont="1" applyFill="1" applyBorder="1" applyAlignment="1">
      <alignment horizontal="left" vertical="center" wrapText="1"/>
    </xf>
    <xf numFmtId="0" fontId="3" fillId="0" borderId="10" xfId="0" applyFont="1" applyFill="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tabSelected="1" view="pageBreakPreview" zoomScale="50" zoomScaleNormal="50" zoomScaleSheetLayoutView="50" zoomScalePageLayoutView="0" workbookViewId="0" topLeftCell="A1">
      <selection activeCell="I4" sqref="I4"/>
    </sheetView>
  </sheetViews>
  <sheetFormatPr defaultColWidth="9.140625" defaultRowHeight="15"/>
  <cols>
    <col min="1" max="1" width="14.421875" style="9" bestFit="1" customWidth="1"/>
    <col min="2" max="2" width="53.7109375" style="15" customWidth="1"/>
    <col min="3" max="3" width="25.8515625" style="1" customWidth="1"/>
    <col min="4" max="4" width="21.8515625" style="1" customWidth="1"/>
    <col min="5" max="5" width="40.28125" style="1" customWidth="1"/>
    <col min="6" max="6" width="69.8515625" style="3" customWidth="1"/>
    <col min="7" max="7" width="18.7109375" style="4" customWidth="1"/>
    <col min="8" max="8" width="29.00390625" style="4" customWidth="1"/>
    <col min="9" max="9" width="30.28125" style="27" customWidth="1"/>
    <col min="10" max="10" width="26.8515625" style="2" customWidth="1"/>
    <col min="11" max="11" width="96.57421875" style="25" customWidth="1"/>
    <col min="12" max="12" width="92.57421875" style="2" customWidth="1"/>
    <col min="13" max="16384" width="9.140625" style="2" customWidth="1"/>
  </cols>
  <sheetData>
    <row r="1" spans="1:11" s="6" customFormat="1" ht="26.25" customHeight="1">
      <c r="A1" s="9"/>
      <c r="B1" s="13"/>
      <c r="C1" s="5"/>
      <c r="D1" s="5"/>
      <c r="E1" s="5"/>
      <c r="F1" s="7"/>
      <c r="G1" s="16"/>
      <c r="H1" s="16"/>
      <c r="I1" s="26"/>
      <c r="K1" s="24"/>
    </row>
    <row r="2" spans="1:11" s="6" customFormat="1" ht="34.5" customHeight="1">
      <c r="A2" s="143" t="s">
        <v>180</v>
      </c>
      <c r="B2" s="143"/>
      <c r="C2" s="143"/>
      <c r="D2" s="143"/>
      <c r="E2" s="143"/>
      <c r="F2" s="143"/>
      <c r="G2" s="143"/>
      <c r="H2" s="143"/>
      <c r="I2" s="143"/>
      <c r="J2" s="143"/>
      <c r="K2" s="143"/>
    </row>
    <row r="3" spans="1:11" s="6" customFormat="1" ht="18.75" customHeight="1">
      <c r="A3" s="18"/>
      <c r="B3" s="14"/>
      <c r="C3" s="8"/>
      <c r="D3" s="12"/>
      <c r="E3" s="8"/>
      <c r="F3" s="8"/>
      <c r="G3" s="16"/>
      <c r="H3" s="16"/>
      <c r="I3" s="26"/>
      <c r="K3" s="24"/>
    </row>
    <row r="4" spans="1:11" s="54" customFormat="1" ht="81.75" customHeight="1">
      <c r="A4" s="19" t="s">
        <v>13</v>
      </c>
      <c r="B4" s="69" t="s">
        <v>0</v>
      </c>
      <c r="C4" s="19" t="s">
        <v>5</v>
      </c>
      <c r="D4" s="19" t="s">
        <v>18</v>
      </c>
      <c r="E4" s="19" t="s">
        <v>1</v>
      </c>
      <c r="F4" s="19" t="s">
        <v>10</v>
      </c>
      <c r="G4" s="19" t="s">
        <v>11</v>
      </c>
      <c r="H4" s="19" t="s">
        <v>29</v>
      </c>
      <c r="I4" s="52" t="s">
        <v>143</v>
      </c>
      <c r="J4" s="19" t="s">
        <v>138</v>
      </c>
      <c r="K4" s="70" t="s">
        <v>139</v>
      </c>
    </row>
    <row r="5" spans="1:11" s="71" customFormat="1" ht="31.5" customHeight="1">
      <c r="A5" s="119" t="s">
        <v>12</v>
      </c>
      <c r="B5" s="120"/>
      <c r="C5" s="120"/>
      <c r="D5" s="120"/>
      <c r="E5" s="120"/>
      <c r="F5" s="120"/>
      <c r="G5" s="120"/>
      <c r="H5" s="120"/>
      <c r="I5" s="120"/>
      <c r="J5" s="120"/>
      <c r="K5" s="121"/>
    </row>
    <row r="6" spans="1:11" s="72" customFormat="1" ht="24" customHeight="1">
      <c r="A6" s="148" t="s">
        <v>21</v>
      </c>
      <c r="B6" s="148"/>
      <c r="C6" s="148"/>
      <c r="D6" s="148"/>
      <c r="E6" s="148"/>
      <c r="F6" s="148"/>
      <c r="G6" s="148"/>
      <c r="H6" s="29">
        <f>H7+H9+H21+H23+H24+H26+H27+H28+H29+H30+H31</f>
        <v>326414.9</v>
      </c>
      <c r="I6" s="29">
        <f>I7+I21+I23+I24+I26+I27+I28+I29+I30+I31</f>
        <v>357993.59</v>
      </c>
      <c r="J6" s="30"/>
      <c r="K6" s="31"/>
    </row>
    <row r="7" spans="1:11" s="75" customFormat="1" ht="141.75" customHeight="1">
      <c r="A7" s="63" t="s">
        <v>63</v>
      </c>
      <c r="B7" s="73" t="s">
        <v>73</v>
      </c>
      <c r="C7" s="10" t="s">
        <v>56</v>
      </c>
      <c r="D7" s="10" t="s">
        <v>45</v>
      </c>
      <c r="E7" s="33" t="s">
        <v>52</v>
      </c>
      <c r="F7" s="47" t="s">
        <v>15</v>
      </c>
      <c r="G7" s="74" t="s">
        <v>46</v>
      </c>
      <c r="H7" s="21">
        <v>20000</v>
      </c>
      <c r="I7" s="32">
        <v>32839.3</v>
      </c>
      <c r="J7" s="10">
        <v>3</v>
      </c>
      <c r="K7" s="35" t="s">
        <v>164</v>
      </c>
    </row>
    <row r="8" spans="1:11" s="75" customFormat="1" ht="288" customHeight="1">
      <c r="A8" s="63" t="s">
        <v>64</v>
      </c>
      <c r="B8" s="76" t="s">
        <v>140</v>
      </c>
      <c r="C8" s="10" t="s">
        <v>56</v>
      </c>
      <c r="D8" s="10" t="s">
        <v>45</v>
      </c>
      <c r="E8" s="33" t="s">
        <v>52</v>
      </c>
      <c r="F8" s="47" t="s">
        <v>15</v>
      </c>
      <c r="G8" s="33" t="s">
        <v>46</v>
      </c>
      <c r="H8" s="21" t="s">
        <v>2</v>
      </c>
      <c r="I8" s="32" t="s">
        <v>2</v>
      </c>
      <c r="J8" s="10">
        <v>4</v>
      </c>
      <c r="K8" s="35" t="s">
        <v>149</v>
      </c>
    </row>
    <row r="9" spans="1:11" s="77" customFormat="1" ht="286.5" customHeight="1">
      <c r="A9" s="132" t="s">
        <v>65</v>
      </c>
      <c r="B9" s="137" t="s">
        <v>84</v>
      </c>
      <c r="C9" s="127" t="s">
        <v>89</v>
      </c>
      <c r="D9" s="127" t="s">
        <v>126</v>
      </c>
      <c r="E9" s="127" t="s">
        <v>2</v>
      </c>
      <c r="F9" s="66" t="s">
        <v>62</v>
      </c>
      <c r="G9" s="60" t="s">
        <v>14</v>
      </c>
      <c r="H9" s="140">
        <v>38059</v>
      </c>
      <c r="I9" s="128">
        <v>8416.5</v>
      </c>
      <c r="J9" s="33" t="s">
        <v>14</v>
      </c>
      <c r="K9" s="36" t="s">
        <v>175</v>
      </c>
    </row>
    <row r="10" spans="1:11" s="77" customFormat="1" ht="117.75" customHeight="1">
      <c r="A10" s="133"/>
      <c r="B10" s="138"/>
      <c r="C10" s="135"/>
      <c r="D10" s="135"/>
      <c r="E10" s="135"/>
      <c r="F10" s="67" t="s">
        <v>106</v>
      </c>
      <c r="G10" s="61" t="s">
        <v>14</v>
      </c>
      <c r="H10" s="141"/>
      <c r="I10" s="129"/>
      <c r="J10" s="34" t="s">
        <v>14</v>
      </c>
      <c r="K10" s="37" t="s">
        <v>152</v>
      </c>
    </row>
    <row r="11" spans="1:11" s="77" customFormat="1" ht="152.25" customHeight="1">
      <c r="A11" s="134"/>
      <c r="B11" s="139"/>
      <c r="C11" s="136"/>
      <c r="D11" s="136"/>
      <c r="E11" s="136"/>
      <c r="F11" s="68" t="s">
        <v>141</v>
      </c>
      <c r="G11" s="62" t="s">
        <v>30</v>
      </c>
      <c r="H11" s="142"/>
      <c r="I11" s="130"/>
      <c r="J11" s="17">
        <v>1.3</v>
      </c>
      <c r="K11" s="39" t="s">
        <v>176</v>
      </c>
    </row>
    <row r="12" spans="1:11" s="79" customFormat="1" ht="320.25" customHeight="1">
      <c r="A12" s="63" t="s">
        <v>66</v>
      </c>
      <c r="B12" s="78" t="s">
        <v>90</v>
      </c>
      <c r="C12" s="63" t="s">
        <v>94</v>
      </c>
      <c r="D12" s="63" t="s">
        <v>126</v>
      </c>
      <c r="E12" s="63" t="s">
        <v>101</v>
      </c>
      <c r="F12" s="66" t="s">
        <v>61</v>
      </c>
      <c r="G12" s="60" t="s">
        <v>14</v>
      </c>
      <c r="H12" s="60" t="s">
        <v>37</v>
      </c>
      <c r="I12" s="38" t="s">
        <v>2</v>
      </c>
      <c r="J12" s="33" t="s">
        <v>2</v>
      </c>
      <c r="K12" s="36" t="s">
        <v>163</v>
      </c>
    </row>
    <row r="13" spans="1:11" s="79" customFormat="1" ht="162" customHeight="1">
      <c r="A13" s="64"/>
      <c r="B13" s="80"/>
      <c r="C13" s="64"/>
      <c r="D13" s="64"/>
      <c r="E13" s="64"/>
      <c r="F13" s="67"/>
      <c r="G13" s="61"/>
      <c r="H13" s="81"/>
      <c r="I13" s="40"/>
      <c r="J13" s="34"/>
      <c r="K13" s="37" t="s">
        <v>162</v>
      </c>
    </row>
    <row r="14" spans="1:11" s="77" customFormat="1" ht="277.5" customHeight="1">
      <c r="A14" s="69" t="s">
        <v>67</v>
      </c>
      <c r="B14" s="51" t="s">
        <v>74</v>
      </c>
      <c r="C14" s="10" t="s">
        <v>77</v>
      </c>
      <c r="D14" s="10" t="s">
        <v>126</v>
      </c>
      <c r="E14" s="10" t="s">
        <v>105</v>
      </c>
      <c r="F14" s="11" t="s">
        <v>154</v>
      </c>
      <c r="G14" s="82" t="s">
        <v>14</v>
      </c>
      <c r="H14" s="58" t="s">
        <v>2</v>
      </c>
      <c r="I14" s="32" t="s">
        <v>2</v>
      </c>
      <c r="J14" s="10" t="s">
        <v>14</v>
      </c>
      <c r="K14" s="35" t="s">
        <v>153</v>
      </c>
    </row>
    <row r="15" spans="1:11" s="79" customFormat="1" ht="117.75" customHeight="1">
      <c r="A15" s="63" t="s">
        <v>68</v>
      </c>
      <c r="B15" s="41" t="s">
        <v>75</v>
      </c>
      <c r="C15" s="124" t="s">
        <v>38</v>
      </c>
      <c r="D15" s="124" t="s">
        <v>36</v>
      </c>
      <c r="E15" s="126" t="s">
        <v>124</v>
      </c>
      <c r="F15" s="83"/>
      <c r="G15" s="33"/>
      <c r="H15" s="21" t="s">
        <v>2</v>
      </c>
      <c r="I15" s="128" t="s">
        <v>2</v>
      </c>
      <c r="J15" s="33"/>
      <c r="K15" s="36" t="s">
        <v>165</v>
      </c>
    </row>
    <row r="16" spans="1:11" s="75" customFormat="1" ht="133.5" customHeight="1">
      <c r="A16" s="64"/>
      <c r="B16" s="84" t="s">
        <v>53</v>
      </c>
      <c r="C16" s="124"/>
      <c r="D16" s="124"/>
      <c r="E16" s="126"/>
      <c r="F16" s="83" t="s">
        <v>96</v>
      </c>
      <c r="G16" s="34">
        <v>100</v>
      </c>
      <c r="H16" s="45"/>
      <c r="I16" s="147"/>
      <c r="J16" s="34">
        <v>100</v>
      </c>
      <c r="K16" s="37" t="s">
        <v>166</v>
      </c>
    </row>
    <row r="17" spans="1:11" s="79" customFormat="1" ht="153" customHeight="1">
      <c r="A17" s="64"/>
      <c r="B17" s="84" t="s">
        <v>3</v>
      </c>
      <c r="C17" s="125"/>
      <c r="D17" s="125"/>
      <c r="E17" s="127"/>
      <c r="F17" s="83" t="s">
        <v>95</v>
      </c>
      <c r="G17" s="34">
        <v>100</v>
      </c>
      <c r="H17" s="45"/>
      <c r="I17" s="147"/>
      <c r="J17" s="34">
        <v>100</v>
      </c>
      <c r="K17" s="37" t="s">
        <v>167</v>
      </c>
    </row>
    <row r="18" spans="1:11" s="79" customFormat="1" ht="192.75" customHeight="1">
      <c r="A18" s="65"/>
      <c r="B18" s="85" t="s">
        <v>97</v>
      </c>
      <c r="C18" s="17"/>
      <c r="D18" s="17"/>
      <c r="E18" s="17"/>
      <c r="F18" s="86" t="s">
        <v>76</v>
      </c>
      <c r="G18" s="17">
        <v>100</v>
      </c>
      <c r="H18" s="87"/>
      <c r="I18" s="144"/>
      <c r="J18" s="17">
        <v>100</v>
      </c>
      <c r="K18" s="39" t="s">
        <v>168</v>
      </c>
    </row>
    <row r="19" spans="1:11" s="79" customFormat="1" ht="264" customHeight="1">
      <c r="A19" s="63" t="s">
        <v>69</v>
      </c>
      <c r="B19" s="41" t="s">
        <v>57</v>
      </c>
      <c r="C19" s="33" t="s">
        <v>60</v>
      </c>
      <c r="D19" s="33" t="s">
        <v>126</v>
      </c>
      <c r="E19" s="33" t="s">
        <v>2</v>
      </c>
      <c r="F19" s="47" t="s">
        <v>142</v>
      </c>
      <c r="G19" s="33" t="s">
        <v>35</v>
      </c>
      <c r="H19" s="21" t="s">
        <v>2</v>
      </c>
      <c r="I19" s="38" t="s">
        <v>2</v>
      </c>
      <c r="J19" s="48">
        <v>101.9</v>
      </c>
      <c r="K19" s="36" t="s">
        <v>177</v>
      </c>
    </row>
    <row r="20" spans="1:11" s="79" customFormat="1" ht="156" customHeight="1">
      <c r="A20" s="64"/>
      <c r="B20" s="42"/>
      <c r="C20" s="34"/>
      <c r="D20" s="34"/>
      <c r="E20" s="34"/>
      <c r="F20" s="43"/>
      <c r="G20" s="44"/>
      <c r="H20" s="45"/>
      <c r="I20" s="40"/>
      <c r="J20" s="46"/>
      <c r="K20" s="49" t="s">
        <v>169</v>
      </c>
    </row>
    <row r="21" spans="1:11" s="59" customFormat="1" ht="246" customHeight="1">
      <c r="A21" s="127" t="s">
        <v>78</v>
      </c>
      <c r="B21" s="122" t="s">
        <v>88</v>
      </c>
      <c r="C21" s="125" t="s">
        <v>54</v>
      </c>
      <c r="D21" s="125" t="s">
        <v>126</v>
      </c>
      <c r="E21" s="125" t="s">
        <v>2</v>
      </c>
      <c r="F21" s="88" t="s">
        <v>79</v>
      </c>
      <c r="G21" s="89" t="s">
        <v>80</v>
      </c>
      <c r="H21" s="90">
        <f>7927.9+70215.1</f>
        <v>78143</v>
      </c>
      <c r="I21" s="128">
        <f>6448.2+62048.99</f>
        <v>68497.19</v>
      </c>
      <c r="J21" s="10" t="s">
        <v>14</v>
      </c>
      <c r="K21" s="145" t="s">
        <v>172</v>
      </c>
    </row>
    <row r="22" spans="1:11" s="59" customFormat="1" ht="66" customHeight="1">
      <c r="A22" s="136"/>
      <c r="B22" s="123"/>
      <c r="C22" s="131"/>
      <c r="D22" s="131"/>
      <c r="E22" s="131"/>
      <c r="F22" s="91" t="s">
        <v>128</v>
      </c>
      <c r="G22" s="92" t="s">
        <v>35</v>
      </c>
      <c r="H22" s="93"/>
      <c r="I22" s="144"/>
      <c r="J22" s="10">
        <v>87.7</v>
      </c>
      <c r="K22" s="146"/>
    </row>
    <row r="23" spans="1:11" s="59" customFormat="1" ht="123" customHeight="1">
      <c r="A23" s="94" t="s">
        <v>82</v>
      </c>
      <c r="B23" s="85" t="s">
        <v>39</v>
      </c>
      <c r="C23" s="17" t="s">
        <v>81</v>
      </c>
      <c r="D23" s="17" t="s">
        <v>126</v>
      </c>
      <c r="E23" s="65" t="s">
        <v>115</v>
      </c>
      <c r="F23" s="86" t="s">
        <v>55</v>
      </c>
      <c r="G23" s="17" t="s">
        <v>46</v>
      </c>
      <c r="H23" s="87">
        <v>4006.4</v>
      </c>
      <c r="I23" s="32">
        <v>3684.8</v>
      </c>
      <c r="J23" s="10">
        <v>2</v>
      </c>
      <c r="K23" s="35" t="s">
        <v>170</v>
      </c>
    </row>
    <row r="24" spans="1:11" s="59" customFormat="1" ht="176.25" customHeight="1">
      <c r="A24" s="152" t="s">
        <v>83</v>
      </c>
      <c r="B24" s="122" t="s">
        <v>93</v>
      </c>
      <c r="C24" s="125" t="s">
        <v>58</v>
      </c>
      <c r="D24" s="125" t="s">
        <v>24</v>
      </c>
      <c r="E24" s="33" t="s">
        <v>2</v>
      </c>
      <c r="F24" s="47" t="s">
        <v>129</v>
      </c>
      <c r="G24" s="33" t="s">
        <v>30</v>
      </c>
      <c r="H24" s="21">
        <v>1332.4</v>
      </c>
      <c r="I24" s="128">
        <v>71.8</v>
      </c>
      <c r="J24" s="33">
        <v>5.4</v>
      </c>
      <c r="K24" s="145" t="s">
        <v>171</v>
      </c>
    </row>
    <row r="25" spans="1:11" s="59" customFormat="1" ht="159" customHeight="1">
      <c r="A25" s="150"/>
      <c r="B25" s="151"/>
      <c r="C25" s="150"/>
      <c r="D25" s="150"/>
      <c r="E25" s="17" t="s">
        <v>91</v>
      </c>
      <c r="F25" s="86" t="s">
        <v>127</v>
      </c>
      <c r="G25" s="17" t="s">
        <v>14</v>
      </c>
      <c r="H25" s="87"/>
      <c r="I25" s="144"/>
      <c r="J25" s="17" t="s">
        <v>14</v>
      </c>
      <c r="K25" s="146"/>
    </row>
    <row r="26" spans="1:11" s="59" customFormat="1" ht="162" customHeight="1">
      <c r="A26" s="19" t="s">
        <v>102</v>
      </c>
      <c r="B26" s="57" t="s">
        <v>107</v>
      </c>
      <c r="C26" s="10" t="s">
        <v>59</v>
      </c>
      <c r="D26" s="10" t="s">
        <v>126</v>
      </c>
      <c r="E26" s="10" t="s">
        <v>2</v>
      </c>
      <c r="F26" s="11" t="s">
        <v>130</v>
      </c>
      <c r="G26" s="10" t="s">
        <v>30</v>
      </c>
      <c r="H26" s="58">
        <v>173.6</v>
      </c>
      <c r="I26" s="32">
        <v>173.3</v>
      </c>
      <c r="J26" s="10">
        <v>1.3</v>
      </c>
      <c r="K26" s="35" t="s">
        <v>173</v>
      </c>
    </row>
    <row r="27" spans="1:11" s="54" customFormat="1" ht="144.75" customHeight="1">
      <c r="A27" s="19" t="s">
        <v>70</v>
      </c>
      <c r="B27" s="50" t="s">
        <v>28</v>
      </c>
      <c r="C27" s="19" t="s">
        <v>27</v>
      </c>
      <c r="D27" s="19" t="s">
        <v>34</v>
      </c>
      <c r="E27" s="19" t="s">
        <v>22</v>
      </c>
      <c r="F27" s="51" t="s">
        <v>19</v>
      </c>
      <c r="G27" s="19" t="s">
        <v>98</v>
      </c>
      <c r="H27" s="22">
        <v>3290.1</v>
      </c>
      <c r="I27" s="52">
        <v>15934.5</v>
      </c>
      <c r="J27" s="19">
        <v>11</v>
      </c>
      <c r="K27" s="53" t="s">
        <v>148</v>
      </c>
    </row>
    <row r="28" spans="1:11" s="59" customFormat="1" ht="106.5" customHeight="1">
      <c r="A28" s="19" t="s">
        <v>71</v>
      </c>
      <c r="B28" s="57" t="s">
        <v>26</v>
      </c>
      <c r="C28" s="10" t="s">
        <v>87</v>
      </c>
      <c r="D28" s="10" t="s">
        <v>126</v>
      </c>
      <c r="E28" s="10" t="s">
        <v>2</v>
      </c>
      <c r="F28" s="11" t="s">
        <v>20</v>
      </c>
      <c r="G28" s="10" t="s">
        <v>32</v>
      </c>
      <c r="H28" s="58">
        <f>146069.9+4840</f>
        <v>150909.9</v>
      </c>
      <c r="I28" s="52">
        <v>139607.4</v>
      </c>
      <c r="J28" s="19">
        <v>12.9</v>
      </c>
      <c r="K28" s="35" t="s">
        <v>150</v>
      </c>
    </row>
    <row r="29" spans="1:11" s="59" customFormat="1" ht="269.25" customHeight="1">
      <c r="A29" s="19" t="s">
        <v>72</v>
      </c>
      <c r="B29" s="57" t="s">
        <v>103</v>
      </c>
      <c r="C29" s="10" t="s">
        <v>104</v>
      </c>
      <c r="D29" s="10" t="s">
        <v>126</v>
      </c>
      <c r="E29" s="10" t="s">
        <v>2</v>
      </c>
      <c r="F29" s="11" t="s">
        <v>131</v>
      </c>
      <c r="G29" s="10">
        <v>100</v>
      </c>
      <c r="H29" s="58">
        <f>12509.3+4177.8</f>
        <v>16687.1</v>
      </c>
      <c r="I29" s="32">
        <v>83897.1</v>
      </c>
      <c r="J29" s="10">
        <v>100</v>
      </c>
      <c r="K29" s="53" t="s">
        <v>151</v>
      </c>
    </row>
    <row r="30" spans="1:11" s="59" customFormat="1" ht="219.75" customHeight="1">
      <c r="A30" s="19" t="s">
        <v>85</v>
      </c>
      <c r="B30" s="57" t="s">
        <v>99</v>
      </c>
      <c r="C30" s="10" t="s">
        <v>48</v>
      </c>
      <c r="D30" s="10" t="s">
        <v>126</v>
      </c>
      <c r="E30" s="10" t="s">
        <v>2</v>
      </c>
      <c r="F30" s="51" t="s">
        <v>100</v>
      </c>
      <c r="G30" s="10" t="s">
        <v>14</v>
      </c>
      <c r="H30" s="58">
        <f>9138.7+174.7</f>
        <v>9313.400000000001</v>
      </c>
      <c r="I30" s="52">
        <v>10708.9</v>
      </c>
      <c r="J30" s="10" t="s">
        <v>14</v>
      </c>
      <c r="K30" s="53" t="s">
        <v>174</v>
      </c>
    </row>
    <row r="31" spans="1:11" s="59" customFormat="1" ht="139.5" customHeight="1">
      <c r="A31" s="19" t="s">
        <v>86</v>
      </c>
      <c r="B31" s="57" t="s">
        <v>92</v>
      </c>
      <c r="C31" s="10" t="s">
        <v>47</v>
      </c>
      <c r="D31" s="10" t="s">
        <v>126</v>
      </c>
      <c r="E31" s="10" t="s">
        <v>2</v>
      </c>
      <c r="F31" s="11" t="s">
        <v>49</v>
      </c>
      <c r="G31" s="10" t="s">
        <v>31</v>
      </c>
      <c r="H31" s="58">
        <v>4500</v>
      </c>
      <c r="I31" s="32">
        <v>2579.3</v>
      </c>
      <c r="J31" s="10">
        <v>4</v>
      </c>
      <c r="K31" s="35" t="s">
        <v>161</v>
      </c>
    </row>
    <row r="32" spans="1:11" s="97" customFormat="1" ht="39" customHeight="1">
      <c r="A32" s="157" t="s">
        <v>9</v>
      </c>
      <c r="B32" s="158"/>
      <c r="C32" s="158"/>
      <c r="D32" s="158"/>
      <c r="E32" s="158"/>
      <c r="F32" s="158"/>
      <c r="G32" s="158"/>
      <c r="H32" s="158"/>
      <c r="I32" s="95"/>
      <c r="J32" s="95"/>
      <c r="K32" s="96"/>
    </row>
    <row r="33" spans="1:11" s="102" customFormat="1" ht="31.5" customHeight="1">
      <c r="A33" s="98"/>
      <c r="B33" s="99" t="s">
        <v>7</v>
      </c>
      <c r="C33" s="100"/>
      <c r="D33" s="100"/>
      <c r="E33" s="100"/>
      <c r="F33" s="31"/>
      <c r="G33" s="98"/>
      <c r="H33" s="29">
        <f>H34+H38+H39+H40+H41</f>
        <v>154541.57362960003</v>
      </c>
      <c r="I33" s="29">
        <f>I34+I38+I39+I40+I41</f>
        <v>206853.7</v>
      </c>
      <c r="J33" s="98"/>
      <c r="K33" s="101"/>
    </row>
    <row r="34" spans="1:11" s="54" customFormat="1" ht="189" customHeight="1">
      <c r="A34" s="19" t="s">
        <v>43</v>
      </c>
      <c r="B34" s="103" t="s">
        <v>116</v>
      </c>
      <c r="C34" s="19"/>
      <c r="D34" s="19"/>
      <c r="E34" s="19"/>
      <c r="F34" s="53"/>
      <c r="G34" s="19"/>
      <c r="H34" s="22">
        <f>H35+H36</f>
        <v>119559.77362960001</v>
      </c>
      <c r="I34" s="22">
        <f>I35+I36</f>
        <v>171850.4</v>
      </c>
      <c r="J34" s="19"/>
      <c r="K34" s="53"/>
    </row>
    <row r="35" spans="1:11" s="59" customFormat="1" ht="210.75" customHeight="1">
      <c r="A35" s="19" t="s">
        <v>117</v>
      </c>
      <c r="B35" s="104" t="s">
        <v>50</v>
      </c>
      <c r="C35" s="19" t="s">
        <v>8</v>
      </c>
      <c r="D35" s="10" t="s">
        <v>126</v>
      </c>
      <c r="E35" s="19" t="s">
        <v>112</v>
      </c>
      <c r="F35" s="51" t="s">
        <v>51</v>
      </c>
      <c r="G35" s="19" t="s">
        <v>30</v>
      </c>
      <c r="H35" s="58">
        <v>119051.1736296</v>
      </c>
      <c r="I35" s="58">
        <f>112789.8+23329+18428.3+16794.7</f>
        <v>171341.8</v>
      </c>
      <c r="J35" s="19">
        <v>4</v>
      </c>
      <c r="K35" s="35" t="s">
        <v>178</v>
      </c>
    </row>
    <row r="36" spans="1:11" s="54" customFormat="1" ht="70.5" customHeight="1">
      <c r="A36" s="19" t="s">
        <v>118</v>
      </c>
      <c r="B36" s="103" t="s">
        <v>113</v>
      </c>
      <c r="C36" s="70"/>
      <c r="D36" s="70"/>
      <c r="E36" s="70"/>
      <c r="F36" s="105"/>
      <c r="G36" s="19"/>
      <c r="H36" s="22">
        <f>H37</f>
        <v>508.6</v>
      </c>
      <c r="I36" s="22">
        <f>I37</f>
        <v>508.6</v>
      </c>
      <c r="J36" s="19"/>
      <c r="K36" s="53"/>
    </row>
    <row r="37" spans="1:11" s="54" customFormat="1" ht="196.5" customHeight="1">
      <c r="A37" s="106" t="s">
        <v>2</v>
      </c>
      <c r="B37" s="50" t="s">
        <v>146</v>
      </c>
      <c r="C37" s="19" t="s">
        <v>123</v>
      </c>
      <c r="D37" s="19" t="s">
        <v>126</v>
      </c>
      <c r="E37" s="19" t="s">
        <v>114</v>
      </c>
      <c r="F37" s="51" t="s">
        <v>147</v>
      </c>
      <c r="G37" s="19" t="s">
        <v>14</v>
      </c>
      <c r="H37" s="22">
        <v>508.6</v>
      </c>
      <c r="I37" s="19">
        <v>508.6</v>
      </c>
      <c r="J37" s="19" t="s">
        <v>14</v>
      </c>
      <c r="K37" s="53" t="s">
        <v>179</v>
      </c>
    </row>
    <row r="38" spans="1:11" s="54" customFormat="1" ht="285" customHeight="1">
      <c r="A38" s="107" t="s">
        <v>44</v>
      </c>
      <c r="B38" s="104" t="s">
        <v>108</v>
      </c>
      <c r="C38" s="19" t="s">
        <v>41</v>
      </c>
      <c r="D38" s="19" t="s">
        <v>125</v>
      </c>
      <c r="E38" s="19" t="s">
        <v>42</v>
      </c>
      <c r="F38" s="51" t="s">
        <v>40</v>
      </c>
      <c r="G38" s="69" t="s">
        <v>155</v>
      </c>
      <c r="H38" s="23">
        <v>7382.9</v>
      </c>
      <c r="I38" s="23">
        <v>7382.9</v>
      </c>
      <c r="J38" s="19">
        <v>4</v>
      </c>
      <c r="K38" s="53" t="s">
        <v>158</v>
      </c>
    </row>
    <row r="39" spans="1:11" s="59" customFormat="1" ht="95.25" customHeight="1">
      <c r="A39" s="19" t="s">
        <v>4</v>
      </c>
      <c r="B39" s="28" t="s">
        <v>133</v>
      </c>
      <c r="C39" s="10" t="s">
        <v>6</v>
      </c>
      <c r="D39" s="10" t="s">
        <v>33</v>
      </c>
      <c r="E39" s="20"/>
      <c r="F39" s="11" t="s">
        <v>144</v>
      </c>
      <c r="G39" s="10" t="s">
        <v>14</v>
      </c>
      <c r="H39" s="58">
        <v>14979.5</v>
      </c>
      <c r="I39" s="58">
        <v>14979.5</v>
      </c>
      <c r="J39" s="10" t="s">
        <v>14</v>
      </c>
      <c r="K39" s="35" t="s">
        <v>159</v>
      </c>
    </row>
    <row r="40" spans="1:11" s="59" customFormat="1" ht="280.5" customHeight="1">
      <c r="A40" s="10" t="s">
        <v>109</v>
      </c>
      <c r="B40" s="28" t="s">
        <v>134</v>
      </c>
      <c r="C40" s="10" t="s">
        <v>110</v>
      </c>
      <c r="D40" s="19" t="s">
        <v>125</v>
      </c>
      <c r="E40" s="10" t="s">
        <v>111</v>
      </c>
      <c r="F40" s="11" t="s">
        <v>145</v>
      </c>
      <c r="G40" s="10" t="s">
        <v>14</v>
      </c>
      <c r="H40" s="58">
        <v>12488.2</v>
      </c>
      <c r="I40" s="58">
        <v>12488.2</v>
      </c>
      <c r="J40" s="10" t="s">
        <v>14</v>
      </c>
      <c r="K40" s="35" t="s">
        <v>160</v>
      </c>
    </row>
    <row r="41" spans="1:11" s="75" customFormat="1" ht="81" customHeight="1">
      <c r="A41" s="10" t="s">
        <v>119</v>
      </c>
      <c r="B41" s="28" t="s">
        <v>120</v>
      </c>
      <c r="C41" s="10" t="s">
        <v>121</v>
      </c>
      <c r="D41" s="19" t="s">
        <v>126</v>
      </c>
      <c r="E41" s="10"/>
      <c r="F41" s="11" t="s">
        <v>122</v>
      </c>
      <c r="G41" s="10">
        <v>4</v>
      </c>
      <c r="H41" s="58">
        <v>131.2</v>
      </c>
      <c r="I41" s="10">
        <v>152.7</v>
      </c>
      <c r="J41" s="10">
        <v>4</v>
      </c>
      <c r="K41" s="35" t="s">
        <v>157</v>
      </c>
    </row>
    <row r="42" spans="1:11" s="77" customFormat="1" ht="32.25" customHeight="1">
      <c r="A42" s="155" t="s">
        <v>25</v>
      </c>
      <c r="B42" s="156"/>
      <c r="C42" s="156"/>
      <c r="D42" s="156"/>
      <c r="E42" s="156"/>
      <c r="F42" s="156"/>
      <c r="G42" s="156"/>
      <c r="H42" s="156"/>
      <c r="I42" s="108"/>
      <c r="J42" s="109"/>
      <c r="K42" s="35"/>
    </row>
    <row r="43" spans="1:11" s="75" customFormat="1" ht="48" customHeight="1">
      <c r="A43" s="10"/>
      <c r="B43" s="110" t="s">
        <v>17</v>
      </c>
      <c r="C43" s="10"/>
      <c r="D43" s="10"/>
      <c r="E43" s="10"/>
      <c r="F43" s="35"/>
      <c r="G43" s="10"/>
      <c r="H43" s="58">
        <f>SUM(H44:H45)</f>
        <v>0</v>
      </c>
      <c r="I43" s="32"/>
      <c r="J43" s="10"/>
      <c r="K43" s="35"/>
    </row>
    <row r="44" spans="1:11" s="75" customFormat="1" ht="48" customHeight="1">
      <c r="A44" s="159" t="s">
        <v>16</v>
      </c>
      <c r="B44" s="153" t="s">
        <v>135</v>
      </c>
      <c r="C44" s="124" t="s">
        <v>6</v>
      </c>
      <c r="D44" s="124" t="s">
        <v>24</v>
      </c>
      <c r="E44" s="124"/>
      <c r="F44" s="11" t="s">
        <v>136</v>
      </c>
      <c r="G44" s="10" t="s">
        <v>156</v>
      </c>
      <c r="H44" s="55" t="s">
        <v>2</v>
      </c>
      <c r="I44" s="32" t="s">
        <v>2</v>
      </c>
      <c r="J44" s="56">
        <v>0.126</v>
      </c>
      <c r="K44" s="111"/>
    </row>
    <row r="45" spans="1:11" s="112" customFormat="1" ht="90.75" customHeight="1">
      <c r="A45" s="159"/>
      <c r="B45" s="154"/>
      <c r="C45" s="124"/>
      <c r="D45" s="124"/>
      <c r="E45" s="124"/>
      <c r="F45" s="11" t="s">
        <v>137</v>
      </c>
      <c r="G45" s="10" t="s">
        <v>23</v>
      </c>
      <c r="H45" s="55" t="s">
        <v>2</v>
      </c>
      <c r="I45" s="32" t="s">
        <v>2</v>
      </c>
      <c r="J45" s="56">
        <v>0.0056</v>
      </c>
      <c r="K45" s="35"/>
    </row>
    <row r="46" spans="1:11" s="59" customFormat="1" ht="11.25" customHeight="1">
      <c r="A46" s="54"/>
      <c r="B46" s="113"/>
      <c r="C46" s="114"/>
      <c r="D46" s="114"/>
      <c r="E46" s="114"/>
      <c r="F46" s="115"/>
      <c r="I46" s="116"/>
      <c r="K46" s="117"/>
    </row>
    <row r="47" spans="1:11" s="118" customFormat="1" ht="18.75">
      <c r="A47" s="149" t="s">
        <v>132</v>
      </c>
      <c r="B47" s="149"/>
      <c r="C47" s="114"/>
      <c r="D47" s="114"/>
      <c r="E47" s="114"/>
      <c r="F47" s="115"/>
      <c r="G47" s="59"/>
      <c r="H47" s="59"/>
      <c r="I47" s="116"/>
      <c r="K47" s="117"/>
    </row>
    <row r="48" spans="1:11" s="118" customFormat="1" ht="9.75" customHeight="1">
      <c r="A48" s="54"/>
      <c r="B48" s="113"/>
      <c r="C48" s="114"/>
      <c r="D48" s="114"/>
      <c r="E48" s="114"/>
      <c r="F48" s="115"/>
      <c r="G48" s="59"/>
      <c r="H48" s="59"/>
      <c r="I48" s="116"/>
      <c r="K48" s="117"/>
    </row>
    <row r="49" spans="1:11" s="118" customFormat="1" ht="9.75" customHeight="1">
      <c r="A49" s="54"/>
      <c r="B49" s="113"/>
      <c r="C49" s="114"/>
      <c r="D49" s="114"/>
      <c r="E49" s="114"/>
      <c r="F49" s="115"/>
      <c r="G49" s="59"/>
      <c r="H49" s="59"/>
      <c r="I49" s="116"/>
      <c r="K49" s="117"/>
    </row>
  </sheetData>
  <sheetProtection/>
  <mergeCells count="35">
    <mergeCell ref="A47:B47"/>
    <mergeCell ref="D24:D25"/>
    <mergeCell ref="C24:C25"/>
    <mergeCell ref="B24:B25"/>
    <mergeCell ref="A24:A25"/>
    <mergeCell ref="B44:B45"/>
    <mergeCell ref="A42:H42"/>
    <mergeCell ref="A32:H32"/>
    <mergeCell ref="A44:A45"/>
    <mergeCell ref="A2:K2"/>
    <mergeCell ref="C9:C11"/>
    <mergeCell ref="I24:I25"/>
    <mergeCell ref="K24:K25"/>
    <mergeCell ref="I15:I18"/>
    <mergeCell ref="K21:K22"/>
    <mergeCell ref="A6:G6"/>
    <mergeCell ref="D9:D11"/>
    <mergeCell ref="D21:D22"/>
    <mergeCell ref="I21:I22"/>
    <mergeCell ref="E9:E11"/>
    <mergeCell ref="C21:C22"/>
    <mergeCell ref="B9:B11"/>
    <mergeCell ref="A21:A22"/>
    <mergeCell ref="D15:D17"/>
    <mergeCell ref="H9:H11"/>
    <mergeCell ref="A5:K5"/>
    <mergeCell ref="B21:B22"/>
    <mergeCell ref="C44:C45"/>
    <mergeCell ref="C15:C17"/>
    <mergeCell ref="E15:E17"/>
    <mergeCell ref="D44:D45"/>
    <mergeCell ref="E44:E45"/>
    <mergeCell ref="I9:I11"/>
    <mergeCell ref="E21:E22"/>
    <mergeCell ref="A9:A11"/>
  </mergeCells>
  <printOptions/>
  <pageMargins left="0.31496062992125984" right="0.31496062992125984" top="0.7480314960629921" bottom="0.1968503937007874" header="0.31496062992125984" footer="0.31496062992125984"/>
  <pageSetup fitToHeight="0" fitToWidth="1" horizontalDpi="600" verticalDpi="600" orientation="landscape" paperSize="8"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Рогожина Ольга Сергеевна</cp:lastModifiedBy>
  <cp:lastPrinted>2020-01-20T13:22:33Z</cp:lastPrinted>
  <dcterms:created xsi:type="dcterms:W3CDTF">2006-09-16T00:00:00Z</dcterms:created>
  <dcterms:modified xsi:type="dcterms:W3CDTF">2020-01-20T13:25:56Z</dcterms:modified>
  <cp:category/>
  <cp:version/>
  <cp:contentType/>
  <cp:contentStatus/>
</cp:coreProperties>
</file>