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ova_kb\Desktop\Расчетный среднемесячный уровень заработной платы\"/>
    </mc:Choice>
  </mc:AlternateContent>
  <bookViews>
    <workbookView xWindow="0" yWindow="0" windowWidth="28800" windowHeight="9900"/>
  </bookViews>
  <sheets>
    <sheet name="для размещения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M6" i="4" l="1"/>
  <c r="M7" i="4" s="1"/>
  <c r="M11" i="4" s="1"/>
  <c r="L6" i="4"/>
  <c r="L7" i="4" s="1"/>
  <c r="L11" i="4" s="1"/>
  <c r="B11" i="4"/>
  <c r="H11" i="4"/>
  <c r="K6" i="4"/>
  <c r="K7" i="4" s="1"/>
  <c r="K11" i="4" s="1"/>
  <c r="J7" i="4"/>
  <c r="I6" i="4"/>
  <c r="H6" i="4"/>
  <c r="J6" i="4"/>
  <c r="J11" i="4" l="1"/>
  <c r="I11" i="4" l="1"/>
  <c r="F11" i="4"/>
  <c r="E11" i="4"/>
  <c r="D11" i="4"/>
  <c r="G7" i="4"/>
  <c r="G11" i="4" s="1"/>
  <c r="C6" i="4"/>
  <c r="B6" i="4"/>
  <c r="H5" i="4"/>
  <c r="G5" i="4"/>
  <c r="F5" i="4"/>
  <c r="F6" i="4" s="1"/>
  <c r="E5" i="4"/>
  <c r="E6" i="4" s="1"/>
  <c r="G6" i="4" l="1"/>
  <c r="H7" i="4"/>
</calcChain>
</file>

<file path=xl/sharedStrings.xml><?xml version="1.0" encoding="utf-8"?>
<sst xmlns="http://schemas.openxmlformats.org/spreadsheetml/2006/main" count="28" uniqueCount="28">
  <si>
    <t>Наименование показателя</t>
  </si>
  <si>
    <t>Значение показателей, руб.</t>
  </si>
  <si>
    <t>Количество месяцев в году</t>
  </si>
  <si>
    <t>МКУ "Центр организационного обеспечения деятельности муниципальных организаций"</t>
  </si>
  <si>
    <t>МКУ "Многофункциональный центр предоставления государственных и муниципальных услуг города Сургута"</t>
  </si>
  <si>
    <t>МКУ "Единая дежурно-диспетчерская служба города Сургута"</t>
  </si>
  <si>
    <t>МКУ "Наш город"</t>
  </si>
  <si>
    <t>МКУ "Дворец торжеств"</t>
  </si>
  <si>
    <t>МКУ "Хозяйственно-эксплуатационное управление"</t>
  </si>
  <si>
    <t>МКУ "Управление информационных технологий и связи"</t>
  </si>
  <si>
    <t>Среднегодовая численность, согласно утвержденному штатному расписанию***</t>
  </si>
  <si>
    <t>Расчетные показатели, характеризующие сопоставление расчетного среднемесячного уровня заработной платы работников  муниципальных казенных учреждений 
(за исключением работников МКУ "Сургутский спасательный центр")*         
 с расчетным среднемесячным уровнем оплаты труда лиц, замещающих должности муниципальной службы, и лиц, замещающих должности, неотнесенные к должностям муниципальной службы, и осуществляющих техническое обеспечение деятельности органов местного самоуправления городского округа город Сургут, являющихся работниками Администрации города и ее структурных подразделений на 2020 год</t>
  </si>
  <si>
    <t xml:space="preserve">СПРАВОЧНО: </t>
  </si>
  <si>
    <t>Маркова Клара Борисовна</t>
  </si>
  <si>
    <t>Примечание: * кроме работников МКУ "Сургутского спасательного центра" согласно постановлению Администрации города от 01.03.2019 № 1438  "Об установлении системы оплаты труда работников муниципальных казенных учреждений города Сургута, муниципального автономного учреждения "Информациолнно-методический центр"</t>
  </si>
  <si>
    <t>Расчетный среднемесячный уровень оплаты труда работников</t>
  </si>
  <si>
    <t>ОБА/ЛБО, связанные с выплатой районных коэффициентов и процентных надбавок к заработной плате за стаж работы в районах Крайнего Севера и приравненных к ним местностях</t>
  </si>
  <si>
    <t>ОБА/ЛБО по КОСГУ 211 за минусом расходов, связанных с выплатой районных коэффициентов и процентных надбавок к заработной плате за стаж работы в районах Крайнего Севера и приравненных к ним местностях</t>
  </si>
  <si>
    <t>Объем бюджетных ассигнований (ОБА)**/Лимиты бюджетных обязательств (ЛБО) по КОСГУ 211</t>
  </si>
  <si>
    <t>** Объем бюджетных ассигнований на оплату труда работников Администрации города</t>
  </si>
  <si>
    <t>*** Применяется в расчете в случае, запланированного при формировании бюджета на 2020 год изменения штатной численности работников учреждения</t>
  </si>
  <si>
    <t>Численность, согласно утвержденному штатному расписанию</t>
  </si>
  <si>
    <t>Расчетный среднемесячный уровень оплаты труда работников Администрации города:
- определен главным распорядителем бюджетных средств на этапе планирования расходов бюджета на 2020 год путем деления установленного объема бюджетных ассигнований на оплату труда работников Администрации города на 2020 год в соотвествии с решением Думы города (без учета объема бюджетных ассигнований, предусматриваемых на финансовое обеспечение расходов, связанных с выплатой районных коэффициентов и процентных надбавок к заработной плате за стаж работы в районах Крайнего Севра и приравненных к ним местностях) на штатную численность работников Администрации города, установленную на дату расчета  расчетного среднемесячного уровня оплаты труда работников Администрации города, и деления полученного результата на 12 (количество месяцев в году);
- доведен главным распорядителем бюджетных средств (Администрацией города) до руководителей муниципальных казенных учреждений, указанных в таблице,  одновременно с доведением предельных объемов бюджетных ассигнований на 2020 год.</t>
  </si>
  <si>
    <t>Администрация города</t>
  </si>
  <si>
    <t>МКУ "Дирекция эксплуатации административных зданий и инженерных систем"</t>
  </si>
  <si>
    <t>МКУ "Дирекция дорожно-транспортного и жилищно-коммунального комплекса"</t>
  </si>
  <si>
    <t>МКУ "Казна городского хозяйства"</t>
  </si>
  <si>
    <t>МКУ "Ритуал"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</si>
</sst>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topLeftCell="A7" workbookViewId="0">
      <selection activeCell="C12" sqref="C12"/>
    </sheetView>
  </sheetViews>
  <sheetFormatPr defaultRowHeight="15" x14ac:dyDescent="0.25"/>
  <cols>
    <col min="1" max="1" width="63.42578125" style="1" customWidth="1"/>
    <col min="2" max="2" width="24.42578125" style="1" customWidth="1"/>
    <col min="3" max="3" width="24.5703125" style="1" customWidth="1"/>
    <col min="4" max="4" width="31" style="1" customWidth="1"/>
    <col min="5" max="5" width="22.5703125" style="1" customWidth="1"/>
    <col min="6" max="7" width="20.140625" style="1" customWidth="1"/>
    <col min="8" max="8" width="23" style="1" customWidth="1"/>
    <col min="9" max="9" width="22.140625" style="1" customWidth="1"/>
    <col min="10" max="11" width="23.7109375" style="1" customWidth="1"/>
    <col min="12" max="12" width="24.42578125" style="1" customWidth="1"/>
    <col min="13" max="13" width="20.28515625" style="1" customWidth="1"/>
    <col min="14" max="16384" width="9.140625" style="1"/>
  </cols>
  <sheetData>
    <row r="1" spans="1:13" x14ac:dyDescent="0.25">
      <c r="C1" s="28"/>
      <c r="D1" s="28"/>
      <c r="E1" s="28"/>
      <c r="F1" s="28"/>
      <c r="G1" s="28"/>
      <c r="H1" s="28"/>
      <c r="I1" s="28"/>
    </row>
    <row r="2" spans="1:13" ht="119.25" customHeight="1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37.5" customHeight="1" x14ac:dyDescent="0.25">
      <c r="A3" s="35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ht="124.5" customHeight="1" x14ac:dyDescent="0.25">
      <c r="A4" s="36"/>
      <c r="B4" s="25" t="s">
        <v>23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9</v>
      </c>
      <c r="J4" s="24" t="s">
        <v>24</v>
      </c>
      <c r="K4" s="27" t="s">
        <v>25</v>
      </c>
      <c r="L4" s="27" t="s">
        <v>26</v>
      </c>
      <c r="M4" s="27" t="s">
        <v>27</v>
      </c>
    </row>
    <row r="5" spans="1:13" ht="60.75" x14ac:dyDescent="0.25">
      <c r="A5" s="3" t="s">
        <v>18</v>
      </c>
      <c r="B5" s="4">
        <v>743851228.94000006</v>
      </c>
      <c r="C5" s="4">
        <v>76534986.319999993</v>
      </c>
      <c r="D5" s="4">
        <v>261666556.96000001</v>
      </c>
      <c r="E5" s="4">
        <f>37786301.19-54000</f>
        <v>37732301.189999998</v>
      </c>
      <c r="F5" s="4">
        <f>33342242.53-104000</f>
        <v>33238242.530000001</v>
      </c>
      <c r="G5" s="4">
        <f>24681276.6-129000</f>
        <v>24552276.600000001</v>
      </c>
      <c r="H5" s="5">
        <f>182612775.65+7157111.27</f>
        <v>189769886.92000002</v>
      </c>
      <c r="I5" s="4">
        <v>96794885.530000001</v>
      </c>
      <c r="J5" s="4">
        <v>64332629.240000002</v>
      </c>
      <c r="K5" s="4">
        <v>61546751</v>
      </c>
      <c r="L5" s="4">
        <v>55543046.200000003</v>
      </c>
      <c r="M5" s="4">
        <v>22213317.52</v>
      </c>
    </row>
    <row r="6" spans="1:13" ht="123" customHeight="1" x14ac:dyDescent="0.25">
      <c r="A6" s="3" t="s">
        <v>16</v>
      </c>
      <c r="B6" s="4">
        <f>B5-B7</f>
        <v>405737033.97000003</v>
      </c>
      <c r="C6" s="4">
        <f>C5-C7</f>
        <v>40475881.389999993</v>
      </c>
      <c r="D6" s="4">
        <v>143246455.91999999</v>
      </c>
      <c r="E6" s="4">
        <f>E5-E7</f>
        <v>20716771.849999998</v>
      </c>
      <c r="F6" s="4">
        <f>F5-F7</f>
        <v>18160105.219999999</v>
      </c>
      <c r="G6" s="4">
        <f>G5-G7</f>
        <v>13444764.780000001</v>
      </c>
      <c r="H6" s="5">
        <f>99606968.54+3903878.87</f>
        <v>103510847.41000001</v>
      </c>
      <c r="I6" s="4">
        <f>I5-I7</f>
        <v>52797210.289999999</v>
      </c>
      <c r="J6" s="26">
        <f>J5/2.2*1.2</f>
        <v>35090525.039999999</v>
      </c>
      <c r="K6" s="26">
        <f>K5/2.2*1.2</f>
        <v>33570955.090909086</v>
      </c>
      <c r="L6" s="26">
        <f>L5/2.2*1.2</f>
        <v>30296207.018181816</v>
      </c>
      <c r="M6" s="26">
        <f>M5/2.2*1.2</f>
        <v>12116355.01090909</v>
      </c>
    </row>
    <row r="7" spans="1:13" ht="121.5" x14ac:dyDescent="0.25">
      <c r="A7" s="3" t="s">
        <v>17</v>
      </c>
      <c r="B7" s="4">
        <v>338114194.97000003</v>
      </c>
      <c r="C7" s="4">
        <v>36059104.93</v>
      </c>
      <c r="D7" s="4">
        <v>118420101.04000001</v>
      </c>
      <c r="E7" s="4">
        <v>17015529.34</v>
      </c>
      <c r="F7" s="4">
        <v>15078137.310000001</v>
      </c>
      <c r="G7" s="4">
        <f>11107511.82</f>
        <v>11107511.82</v>
      </c>
      <c r="H7" s="5">
        <f>H5-H6</f>
        <v>86259039.510000005</v>
      </c>
      <c r="I7" s="4">
        <v>43997675.240000002</v>
      </c>
      <c r="J7" s="4">
        <f>J5-J6</f>
        <v>29242104.200000003</v>
      </c>
      <c r="K7" s="4">
        <f>K5-K6</f>
        <v>27975795.909090914</v>
      </c>
      <c r="L7" s="4">
        <f>L5-L6</f>
        <v>25246839.181818187</v>
      </c>
      <c r="M7" s="4">
        <f>M5-M6</f>
        <v>10096962.50909091</v>
      </c>
    </row>
    <row r="8" spans="1:13" ht="40.5" x14ac:dyDescent="0.25">
      <c r="A8" s="3" t="s">
        <v>21</v>
      </c>
      <c r="B8" s="6">
        <v>604</v>
      </c>
      <c r="C8" s="7">
        <v>60.5</v>
      </c>
      <c r="D8" s="7">
        <v>310.5</v>
      </c>
      <c r="E8" s="7">
        <v>35.5</v>
      </c>
      <c r="F8" s="6">
        <v>48</v>
      </c>
      <c r="G8" s="6">
        <v>27</v>
      </c>
      <c r="H8" s="8">
        <v>258</v>
      </c>
      <c r="I8" s="9">
        <v>87</v>
      </c>
      <c r="J8" s="9">
        <v>72.5</v>
      </c>
      <c r="K8" s="9">
        <v>63</v>
      </c>
      <c r="L8" s="9">
        <v>49</v>
      </c>
      <c r="M8" s="9">
        <v>30.5</v>
      </c>
    </row>
    <row r="9" spans="1:13" ht="40.5" x14ac:dyDescent="0.25">
      <c r="A9" s="10" t="s">
        <v>10</v>
      </c>
      <c r="B9" s="6"/>
      <c r="C9" s="11">
        <v>72.5</v>
      </c>
      <c r="D9" s="4"/>
      <c r="E9" s="4"/>
      <c r="F9" s="6"/>
      <c r="G9" s="6"/>
      <c r="H9" s="8"/>
      <c r="I9" s="9"/>
      <c r="J9" s="9"/>
      <c r="K9" s="9"/>
      <c r="L9" s="9"/>
      <c r="M9" s="9"/>
    </row>
    <row r="10" spans="1:13" ht="28.5" customHeight="1" x14ac:dyDescent="0.25">
      <c r="A10" s="10" t="s">
        <v>2</v>
      </c>
      <c r="B10" s="6">
        <v>12</v>
      </c>
      <c r="C10" s="6">
        <v>12</v>
      </c>
      <c r="D10" s="6">
        <v>12</v>
      </c>
      <c r="E10" s="6">
        <v>12</v>
      </c>
      <c r="F10" s="6">
        <v>12</v>
      </c>
      <c r="G10" s="6">
        <v>12</v>
      </c>
      <c r="H10" s="8">
        <v>12</v>
      </c>
      <c r="I10" s="9">
        <v>12</v>
      </c>
      <c r="J10" s="9">
        <v>12</v>
      </c>
      <c r="K10" s="9">
        <v>12</v>
      </c>
      <c r="L10" s="9">
        <v>12</v>
      </c>
      <c r="M10" s="9">
        <v>12</v>
      </c>
    </row>
    <row r="11" spans="1:13" ht="48" customHeight="1" x14ac:dyDescent="0.25">
      <c r="A11" s="12" t="s">
        <v>15</v>
      </c>
      <c r="B11" s="15">
        <f t="shared" ref="B11:G11" si="0">B7/B8/B10</f>
        <v>46649.309460540848</v>
      </c>
      <c r="C11" s="11">
        <f>C7/C9/C10</f>
        <v>41447.247045977012</v>
      </c>
      <c r="D11" s="4">
        <f t="shared" si="0"/>
        <v>31782.0990445518</v>
      </c>
      <c r="E11" s="4">
        <f t="shared" si="0"/>
        <v>39942.55713615023</v>
      </c>
      <c r="F11" s="4">
        <f t="shared" si="0"/>
        <v>26177.321718750001</v>
      </c>
      <c r="G11" s="4">
        <f t="shared" si="0"/>
        <v>34282.443888888891</v>
      </c>
      <c r="H11" s="13">
        <f>H7/H8/12</f>
        <v>27861.44687015504</v>
      </c>
      <c r="I11" s="11">
        <f>I7/I8/I10</f>
        <v>42143.367088122606</v>
      </c>
      <c r="J11" s="11">
        <f>J7/J8/J10</f>
        <v>33611.614022988513</v>
      </c>
      <c r="K11" s="11">
        <f>K7/K8/K10</f>
        <v>37005.021043771048</v>
      </c>
      <c r="L11" s="11">
        <f>L7/L8/L10</f>
        <v>42936.801329622765</v>
      </c>
      <c r="M11" s="11">
        <f>M7/M8/M10</f>
        <v>27587.329259811231</v>
      </c>
    </row>
    <row r="12" spans="1:13" ht="20.25" x14ac:dyDescent="0.25">
      <c r="A12" s="16"/>
      <c r="B12" s="17"/>
      <c r="C12" s="18"/>
      <c r="D12" s="19"/>
      <c r="E12" s="19"/>
      <c r="F12" s="19"/>
      <c r="G12" s="19"/>
      <c r="H12" s="20"/>
      <c r="I12" s="18"/>
    </row>
    <row r="13" spans="1:13" s="14" customFormat="1" ht="44.25" customHeight="1" x14ac:dyDescent="0.3">
      <c r="A13" s="37" t="s">
        <v>14</v>
      </c>
      <c r="B13" s="37"/>
      <c r="C13" s="37"/>
      <c r="D13" s="37"/>
      <c r="E13" s="37"/>
      <c r="F13" s="37"/>
      <c r="G13" s="37"/>
      <c r="H13" s="37"/>
      <c r="I13" s="37"/>
    </row>
    <row r="14" spans="1:13" s="14" customFormat="1" ht="28.5" customHeight="1" x14ac:dyDescent="0.3">
      <c r="A14" s="37" t="s">
        <v>19</v>
      </c>
      <c r="B14" s="37"/>
      <c r="C14" s="37"/>
      <c r="D14" s="37"/>
      <c r="E14" s="37"/>
      <c r="F14" s="37"/>
      <c r="G14" s="37"/>
      <c r="H14" s="37"/>
      <c r="I14" s="37"/>
    </row>
    <row r="15" spans="1:13" s="14" customFormat="1" ht="33" customHeight="1" x14ac:dyDescent="0.3">
      <c r="A15" s="38" t="s">
        <v>20</v>
      </c>
      <c r="B15" s="38"/>
      <c r="C15" s="38"/>
      <c r="D15" s="38"/>
      <c r="E15" s="38"/>
      <c r="F15" s="38"/>
      <c r="G15" s="38"/>
      <c r="H15" s="38"/>
      <c r="I15" s="38"/>
    </row>
    <row r="16" spans="1:13" s="14" customFormat="1" ht="20.25" x14ac:dyDescent="0.3">
      <c r="A16" s="38"/>
      <c r="B16" s="38"/>
      <c r="C16" s="38"/>
      <c r="D16" s="38"/>
      <c r="E16" s="38"/>
      <c r="F16" s="38"/>
      <c r="G16" s="38"/>
      <c r="H16" s="38"/>
      <c r="I16" s="38"/>
    </row>
    <row r="17" spans="1:9" s="14" customFormat="1" ht="27.75" customHeight="1" x14ac:dyDescent="0.3">
      <c r="A17" s="23" t="s">
        <v>12</v>
      </c>
      <c r="B17" s="22"/>
      <c r="C17" s="22"/>
      <c r="D17" s="22"/>
      <c r="E17" s="22"/>
      <c r="F17" s="22"/>
      <c r="G17" s="22"/>
      <c r="H17" s="22"/>
      <c r="I17" s="22"/>
    </row>
    <row r="18" spans="1:9" s="14" customFormat="1" ht="169.5" customHeight="1" x14ac:dyDescent="0.3">
      <c r="A18" s="33" t="s">
        <v>22</v>
      </c>
      <c r="B18" s="34"/>
      <c r="C18" s="34"/>
      <c r="D18" s="34"/>
      <c r="E18" s="34"/>
      <c r="F18" s="34"/>
      <c r="G18" s="34"/>
      <c r="H18" s="34"/>
      <c r="I18" s="34"/>
    </row>
    <row r="29" spans="1:9" x14ac:dyDescent="0.25">
      <c r="A29" s="1" t="s">
        <v>13</v>
      </c>
    </row>
    <row r="30" spans="1:9" x14ac:dyDescent="0.25">
      <c r="A30" s="2">
        <v>522319</v>
      </c>
    </row>
  </sheetData>
  <mergeCells count="9">
    <mergeCell ref="C1:I1"/>
    <mergeCell ref="B3:M3"/>
    <mergeCell ref="A2:M2"/>
    <mergeCell ref="A18:I18"/>
    <mergeCell ref="A3:A4"/>
    <mergeCell ref="A13:I13"/>
    <mergeCell ref="A14:I14"/>
    <mergeCell ref="A15:I15"/>
    <mergeCell ref="A16:I16"/>
  </mergeCells>
  <pageMargins left="0.70866141732283472" right="0.70866141732283472" top="0.74803149606299213" bottom="0.74803149606299213" header="0.31496062992125984" footer="0.31496062992125984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Клара Борисовна</dc:creator>
  <cp:lastModifiedBy>Маркова Клара Борисовна</cp:lastModifiedBy>
  <cp:lastPrinted>2020-06-18T05:49:29Z</cp:lastPrinted>
  <dcterms:created xsi:type="dcterms:W3CDTF">2020-05-07T06:07:00Z</dcterms:created>
  <dcterms:modified xsi:type="dcterms:W3CDTF">2020-06-18T06:17:06Z</dcterms:modified>
</cp:coreProperties>
</file>