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330" activeTab="0"/>
  </bookViews>
  <sheets>
    <sheet name="последний вариант" sheetId="1" r:id="rId1"/>
  </sheets>
  <definedNames>
    <definedName name="Z_01819407_0A74_4173_A481_566DF8ED0395_.wvu.PrintArea" localSheetId="0" hidden="1">'последний вариант'!$A$1:$H$44</definedName>
    <definedName name="Z_01819407_0A74_4173_A481_566DF8ED0395_.wvu.PrintTitles" localSheetId="0" hidden="1">'последний вариант'!$4:$4</definedName>
    <definedName name="Z_1E26D208_F040_4D33_B95D_1DCB22A8EC4E_.wvu.PrintArea" localSheetId="0" hidden="1">'последний вариант'!$A$1:$H$45</definedName>
    <definedName name="Z_1FFD0719_1599_4775_A030_2CFDA6530D64_.wvu.PrintArea" localSheetId="0" hidden="1">'последний вариант'!$A$1:$H$44</definedName>
    <definedName name="Z_1FFD0719_1599_4775_A030_2CFDA6530D64_.wvu.PrintTitles" localSheetId="0" hidden="1">'последний вариант'!$4:$4</definedName>
    <definedName name="Z_2430C539_AC3B_42B5_AB2B_7569E7DC79B9_.wvu.PrintArea" localSheetId="0" hidden="1">'последний вариант'!$A$1:$H$44</definedName>
    <definedName name="Z_2430C539_AC3B_42B5_AB2B_7569E7DC79B9_.wvu.PrintTitles" localSheetId="0" hidden="1">'последний вариант'!$4:$4</definedName>
    <definedName name="Z_50EAB5D8_E157_43B2_BA39_4C41746FD6A6_.wvu.PrintArea" localSheetId="0" hidden="1">'последний вариант'!$A$1:$I$44</definedName>
    <definedName name="Z_50EAB5D8_E157_43B2_BA39_4C41746FD6A6_.wvu.PrintTitles" localSheetId="0" hidden="1">'последний вариант'!$4:$4</definedName>
    <definedName name="Z_576918AB_5083_4613_8CD7_9D3633655F6F_.wvu.PrintArea" localSheetId="0" hidden="1">'последний вариант'!$A$1:$H$44</definedName>
    <definedName name="Z_576918AB_5083_4613_8CD7_9D3633655F6F_.wvu.PrintTitles" localSheetId="0" hidden="1">'последний вариант'!$4:$4</definedName>
    <definedName name="Z_A4EA716F_6D74_47BD_B999_F239E1DBAF92_.wvu.PrintArea" localSheetId="0" hidden="1">'последний вариант'!$A$1:$I$44</definedName>
    <definedName name="Z_A4EA716F_6D74_47BD_B999_F239E1DBAF92_.wvu.PrintTitles" localSheetId="0" hidden="1">'последний вариант'!$4:$4</definedName>
    <definedName name="Z_A745643F_D1E0_48E0_8F50_AB8E28F37E8F_.wvu.PrintArea" localSheetId="0" hidden="1">'последний вариант'!$A$1:$H$44</definedName>
    <definedName name="Z_A745643F_D1E0_48E0_8F50_AB8E28F37E8F_.wvu.PrintTitles" localSheetId="0" hidden="1">'последний вариант'!$4:$4</definedName>
    <definedName name="Z_AB3EDB28_6B13_460F_A9FE_DBEAED627A09_.wvu.PrintArea" localSheetId="0" hidden="1">'последний вариант'!$A$1:$I$44</definedName>
    <definedName name="Z_AB3EDB28_6B13_460F_A9FE_DBEAED627A09_.wvu.PrintTitles" localSheetId="0" hidden="1">'последний вариант'!$4:$4</definedName>
    <definedName name="Z_BE8EC065_5C38_42C7_ADC8_B065896A8878_.wvu.PrintArea" localSheetId="0" hidden="1">'последний вариант'!$A$1:$H$45</definedName>
    <definedName name="Z_CD209D3A_4E6A_4E5F_A583_CDCA6DE5B823_.wvu.PrintArea" localSheetId="0" hidden="1">'последний вариант'!$A$1:$H$44</definedName>
    <definedName name="Z_CD209D3A_4E6A_4E5F_A583_CDCA6DE5B823_.wvu.PrintTitles" localSheetId="0" hidden="1">'последний вариант'!$4:$4</definedName>
    <definedName name="Z_DE4DCB25_AC87_4D66_B6D3_9EEA95521BD9_.wvu.PrintArea" localSheetId="0" hidden="1">'последний вариант'!$A$1:$H$44</definedName>
    <definedName name="Z_DE4DCB25_AC87_4D66_B6D3_9EEA95521BD9_.wvu.PrintTitles" localSheetId="0" hidden="1">'последний вариант'!$4:$4</definedName>
    <definedName name="Z_E379F379_F9C6_4D1E_B70E_5A072C5DE947_.wvu.PrintArea" localSheetId="0" hidden="1">'последний вариант'!$A$1:$H$45</definedName>
    <definedName name="_xlnm.Print_Titles" localSheetId="0">'последний вариант'!$4:$4</definedName>
    <definedName name="_xlnm.Print_Area" localSheetId="0">'последний вариант'!$A$1:$K$48</definedName>
  </definedNames>
  <calcPr fullCalcOnLoad="1"/>
</workbook>
</file>

<file path=xl/sharedStrings.xml><?xml version="1.0" encoding="utf-8"?>
<sst xmlns="http://schemas.openxmlformats.org/spreadsheetml/2006/main" count="252" uniqueCount="179">
  <si>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</si>
  <si>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</si>
  <si>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</si>
  <si>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</si>
  <si>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</si>
  <si>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Ответственный исполнитель</t>
  </si>
  <si>
    <t>департамент финансов</t>
  </si>
  <si>
    <t>Итого по расходам, в том числе</t>
  </si>
  <si>
    <t xml:space="preserve">департамент финансов </t>
  </si>
  <si>
    <t>2.      Направления оптимизации расходов бюджета городского округа город Сургут</t>
  </si>
  <si>
    <t>Целевой показатель</t>
  </si>
  <si>
    <t>Значение целевого показателя</t>
  </si>
  <si>
    <t>1. Направления мобилизации доходов бюджета городского округа город Сургут</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</si>
  <si>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</si>
  <si>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</si>
  <si>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</si>
  <si>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</si>
  <si>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</si>
  <si>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Срок  реализации</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</si>
  <si>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</si>
  <si>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Доля дохода от реализации муниципального имущества в общем объеме неналоговых доходов, %</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</si>
  <si>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</si>
  <si>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</si>
  <si>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не более 15</t>
  </si>
  <si>
    <t>не более 3</t>
  </si>
  <si>
    <t>ежегодно</t>
  </si>
  <si>
    <t>3.      Направления по оптимизации объема муниципального долга бюджета городского округа город Сургут и расходов на его обслуживание</t>
  </si>
  <si>
    <t>Обеспечить привлечение средств в бюджет города от реализации муниципального имущества</t>
  </si>
  <si>
    <t>комитет по управлению имуществом, департамент городского хозяйства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</si>
  <si>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</si>
  <si>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Бюджетный эффект от реализации мероприятий, 
тыс. рублей</t>
  </si>
  <si>
    <t>не менее 3</t>
  </si>
  <si>
    <t>не менее 1</t>
  </si>
  <si>
    <t>не менее 10</t>
  </si>
  <si>
    <t>2019 год</t>
  </si>
  <si>
    <t>ежегодно не позднее 01 июня</t>
  </si>
  <si>
    <t>не менее 100</t>
  </si>
  <si>
    <t>ежеквартально</t>
  </si>
  <si>
    <t xml:space="preserve">-
</t>
  </si>
  <si>
    <t xml:space="preserve">управление муниципальных закупок, управление по труду,
комитет по управлению имуществом, комитет по земельным отношениям </t>
  </si>
  <si>
    <t xml:space="preserve">В отношении акционерных обществ, акции которых находятся в муниципальной собственности, исходить из  необходимости направления на выплату дивидендов не менее 35 процентов  (в части дивидендов по итогам предыдущего года) </t>
  </si>
  <si>
    <t>Количество муниципальных  учреждений, реорганизуемых в форме присоединения, ед.</t>
  </si>
  <si>
    <t>департамент образования, комитет культуры и туризма</t>
  </si>
  <si>
    <t xml:space="preserve">распоряжение Администрации города </t>
  </si>
  <si>
    <t>2.1.</t>
  </si>
  <si>
    <t>2.2.</t>
  </si>
  <si>
    <t>2 раза в год</t>
  </si>
  <si>
    <t>не менее 2</t>
  </si>
  <si>
    <t>департамент архитектуры и градостроительства, МКУ "Управление капитального строительства"</t>
  </si>
  <si>
    <t>главные администраторы доходов бюджета:                                                                                                                                                                                                                          Администрация города, департамент архитектуры и градостроительства, департамент образования, департамент финансов</t>
  </si>
  <si>
    <t>Количество заключенных учреждением контрактов/договоров, ед.</t>
  </si>
  <si>
    <t>Осуществлять уменьшение бюджетных ассигнований и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до 01 августа текущего года, по результатам рассмотрения направлений использования экономии на заседании Бюджетной комиссии при Главе города</t>
  </si>
  <si>
    <t xml:space="preserve">Доля бюджетных ассигнований и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</si>
  <si>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протоколы заседаний комиссии 
по мобилизации дополнительных доходов в местный бюджет</t>
  </si>
  <si>
    <t>- о заключенных муниципальных контрактах 
с иногородними поставщиками (исполнителями, подрядчиками);</t>
  </si>
  <si>
    <t>главные администраторы доходов бюджета:                                                                                                                                                                                                                          Администрация города, департамент архитектуры 
и градостроительства</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</si>
  <si>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 </t>
    </r>
  </si>
  <si>
    <t>комиссия 
по мобилизации дополнительных доходов в местный бюджет</t>
  </si>
  <si>
    <t>Проводить мероприятия,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</si>
  <si>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комитет 
по управлению имуществом </t>
  </si>
  <si>
    <t>департамент городского хозяйства</t>
  </si>
  <si>
    <t>управление инвестиций и развития предпринимательства</t>
  </si>
  <si>
    <t>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да/нет</t>
  </si>
  <si>
    <t>Реализация в полном объеме и в установленные сроки плана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утвержденного распоряжением Правительства Ханты-Мансийского автономного округа - Югры, да/нет</t>
  </si>
  <si>
    <t>1.1.</t>
  </si>
  <si>
    <t>1.2.</t>
  </si>
  <si>
    <t>1.3.</t>
  </si>
  <si>
    <t>1.4.</t>
  </si>
  <si>
    <t>1.5.</t>
  </si>
  <si>
    <t>1.6.</t>
  </si>
  <si>
    <t>1.7.</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</si>
  <si>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</si>
  <si>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</si>
  <si>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</si>
  <si>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</si>
  <si>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</si>
  <si>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</si>
  <si>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</si>
  <si>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рабочая группа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</si>
  <si>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</si>
  <si>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</si>
  <si>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</si>
  <si>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</si>
  <si>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главный администратор доходов бюджета - Администрация города</t>
  </si>
  <si>
    <t>1.9.</t>
  </si>
  <si>
    <t>1.10.</t>
  </si>
  <si>
    <t>Проводить мероприятия, направленные на повышение роли имущественных налогов (земельного налога и налога на имущество физических лиц) в формировании бюджета города</t>
  </si>
  <si>
    <t>1.15.</t>
  </si>
  <si>
    <t>1.16.</t>
  </si>
  <si>
    <t>главный администратор доходов бюджета -                                                                                                                                                                                                                          Администрация города</t>
  </si>
  <si>
    <t>Проводить мероприятия, направленные на снижение дебиторской задолженности по доходам бюджета городского округа город Сургут</t>
  </si>
  <si>
    <t xml:space="preserve">департамент финансов, департамент архитектуры и градостроительства, комитет по земельным отношениям, контрольное управление, рабочая группа по обследованию зданий (строений, сооружений) 
и помещений для определения вида их фактического использования для целей налогообложения 
</t>
  </si>
  <si>
    <t>Организовать информационную кампанию среди налогоплательщиков: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t>
  </si>
  <si>
    <t>проект решения Думы города «О внесении изменений в решение Думы города от 21.02.2018 № 233-VI ДГ «Об утверждении методики расчета арендной платы за пользование муниципальным имуществом, расположенным на территории города»</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</si>
  <si>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</si>
  <si>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Обеспечить перерасчет (актуализацию) базовых ставок по сдаваемому в аренду муниципальному имуществу</t>
  </si>
  <si>
    <t>департамент финансов,
департамент городского хозяйства, управление документационного и информационного обеспечения, МКУ "Наш город"</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</si>
  <si>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</si>
  <si>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</si>
  <si>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</si>
  <si>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не менее 11</t>
  </si>
  <si>
    <t>Осуществлять контроль за исполнением поставщиками (подрядчиками, исполнителями) обязательств, предусмотренных муниципальными контрактами.</t>
  </si>
  <si>
    <t>Обеспечить предъявление требований о выплате  неустойки (штрафа, пени) за неисполнение или ненадлежащее исполнение поставщиками (подрядчиками, исполнителями) обязательств, предусмотренных муниципальными контрактами, да/нет</t>
  </si>
  <si>
    <t>информационные сообщения</t>
  </si>
  <si>
    <t>1.11.</t>
  </si>
  <si>
    <t>Проводить мероприятия,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</si>
  <si>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 xml:space="preserve">контрольное управление,
комитет по земельным отношениям, комитет по управлению имуществом, управление бюджетного учета и отчетности, департамент архитектуры и градостроительства </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</si>
  <si>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</si>
  <si>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Проведение соответствующей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 </t>
  </si>
  <si>
    <t>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t>
  </si>
  <si>
    <t>2</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</si>
  <si>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</si>
  <si>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2.4.</t>
  </si>
  <si>
    <t>главные распорядители бюджетных средств</t>
  </si>
  <si>
    <t>Постановление Администрации города от 12.10.2018  № 7743  «Об основных направлениях бюджетной и налоговой политики городского округа город Сургут на 2019 год и плановый период 2020 – 2021 годов»
Постановление Администрации города от 04.10.2016 № 7339 «Об утверждении порядка формирования муниципального задания на оказание муниципальных услуг (выполнение работ) муниципальными учреждениями и финансового обеспечения выполнения муниципального задания»</t>
  </si>
  <si>
    <t>проект решения Думы города «О внесении изменений в решение Думы города о бюджете города»</t>
  </si>
  <si>
    <t>Осуществлять мероприятия по оптимизации расходных обязательств по предоставлению дополнительных мер социальной поддержки:</t>
  </si>
  <si>
    <t>решение Думы города</t>
  </si>
  <si>
    <t>распоряжение Администрации города о решениях годового общего собрания акционеров акционерного общества</t>
  </si>
  <si>
    <t>Осуществлять мероприятия по инвентаризации расходных полномочий  муниципального образования в целях сокращения неэффективных расходов средств местного бюджета, консолидация дополнительных ресурсов на реализацию мероприятий, направленных на достижение целевых показателей национальных целей развития</t>
  </si>
  <si>
    <t>2.1.1.</t>
  </si>
  <si>
    <t>2.1.2.</t>
  </si>
  <si>
    <t>2.5.</t>
  </si>
  <si>
    <t>Осуществлять мероприятия по повышению энергетической эффективности в муниципальном секторе</t>
  </si>
  <si>
    <t>комитет культуры и туризма</t>
  </si>
  <si>
    <t>Количество заключенных муниципальными учреждениями энергосервисных контрактов, ед.</t>
  </si>
  <si>
    <t>управление бюджетного учета и отчетности</t>
  </si>
  <si>
    <t xml:space="preserve">письма в ИФНС России по городу Сургуту о направлении соответствующей информации </t>
  </si>
  <si>
    <t>2019 ‒ 2020 годы</t>
  </si>
  <si>
    <t>2019 ‒ 2021 годы</t>
  </si>
  <si>
    <t>Наличие прироста поступлений в бюджет города сумм арендной платы по сдаваемому в аренду муниципальному имуществу, полученных в результате актуализации базовых ставок арендной платы по договорам, заключенным в соответствии с решением Думы города от 21.02.2018 № 233-VI ДГ «Об утверждении методики расчета арендной платы за пользование муниципальным имуществом, расположенным на территории города», да/нет</t>
  </si>
  <si>
    <t>Доля взысканной дебиторской задолженности в общем объеме дебиторской задолженности, прогнозируемой в бюджете города на 2019 ‒ 2021 годы, %,*</t>
  </si>
  <si>
    <t>Прирост поступлений в бюджет города сумм арендной платы по сдаваемому в аренду муниципальному имуществу, полученных в результате перерасчета (с учетом применения индекса потребительских цен) арендной платы за муниципальное имущество по договорам, заключенным 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t>
  </si>
  <si>
    <t>Прирост поступлений в бюджет города сумм арендной платы за пользование муниципальными жилыми помещениями на условиях коммерческого найма,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</si>
  <si>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(в том числе для установки и эксплуатации рекламных конструкций), и взыскание оплаты за такое пользование, к количеству выявленных нарушений, %,*</t>
  </si>
  <si>
    <t>Примечание: * - показатель оценивается по итогам года</t>
  </si>
  <si>
    <t>Осуществлять мероприятия по недопущению возникновения гарантийных случаев по предоставленным муниципальным гарантиям</t>
  </si>
  <si>
    <t xml:space="preserve">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 достигаемого путем предоставления в течение текущего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(выполнение работ) с учетом фактической потребности </t>
  </si>
  <si>
    <t xml:space="preserve">Обеспечить нахождение муниципального долга на безопасном уровне при формировании 
и исполнении бюджета города </t>
  </si>
  <si>
    <t>Отношение муниципального долга к доходам бюджета города без учета безвозмездных поступлений,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</si>
  <si>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</si>
  <si>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Значение целевого показателя на отчетную дату</t>
  </si>
  <si>
    <t>Обоснование исполнения мероприятия</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</si>
  <si>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</si>
  <si>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Прирост поступлений в бюджет города налогов на имущество, %*</t>
  </si>
  <si>
    <t>Процент исполнения налогов на совокупный доход (отношение фактических поступлений к первоначальным плановым показателям), % *</t>
  </si>
  <si>
    <t>Полученный эффект от реализации мероприятий на отчетную дату, 
тыс. рублей</t>
  </si>
  <si>
    <t>Показатель оценивается по итогам года</t>
  </si>
  <si>
    <t>Отсутствие фактов исполнения обязательств по предоставленным муниципальным гарантиям, да/нет</t>
  </si>
  <si>
    <t>Снижение расходов на обслуживание муниципального долга за счет привлечения кредитных средств в конце финансового года, да/нет</t>
  </si>
  <si>
    <t>Муниципальным автономным учреждением "Сургутская филармония" заключены 2 энергосервисных договора.</t>
  </si>
  <si>
    <t>Проведены мероприятия в соответствии с планами, утвержденными распоряжениями Администрации города от 10.10.2018 №1773 "О реорганизации муниципального бюджетного дошкольного образовательного учреждения детского сада № 41 "Рябинушка", от 12.10.2018 № 1791 ""О реорганизации муниципального бюджетного дошкольного образовательного учреждения детского сада № 14 "Брусничка".</t>
  </si>
  <si>
    <t>в части отмены  дополнительной меры социальной поддержки, установленной Решением Думы города Сургута от 29.12.2009 № 666-IV ДГ «О предоставлении  компенсации расходов по оплате жилого помещения и коммунальных услуг отдельным категориям гражданам, проживающих в бесхозяйных жилых помещениях» в форме компенсации расходов по оплате жилого помещения и коммунальных услуг отдельным категориям граждан, проживающимх в безхозяйных жилых помещениях и временном жилищном фонде</t>
  </si>
  <si>
    <t>2020 ‒ 2021 годы</t>
  </si>
  <si>
    <t xml:space="preserve">решение Думы города </t>
  </si>
  <si>
    <t>Снижение расходов на предоставление дополнительных мер социальной поддержки, да/нет</t>
  </si>
  <si>
    <t xml:space="preserve">в части исключения из состава расходов местного бюджета обязательств работодателя по отчислению в профсоюзную организацию средств на развитие культурно-массовой и физкультурно-оздоровительной деятельности  в отношении работников, исполняющих отдельные государственные полномочия за счет средств бюджета автономного округа. </t>
  </si>
  <si>
    <t>Снижение расходов на  отчисления в профсоюзную организацию средств на развитие культурно-массовой и физкультурно-оздоровительной деятельности, да/ нет*</t>
  </si>
  <si>
    <t>Мероприятие выполнено в связи с принятемм решений Думы города от 17.04.2019 № 427-VI ДГ "О признании утратившими силу решений Думы города", от 17.04.2019 № 425-VI ДГ "О внесении изменения в решение Думы города от 20.06.2013 № 34-V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отдельныхгосударственных полномочий в сфере государственной регистрации актов гражданского состояния".</t>
  </si>
  <si>
    <t xml:space="preserve">Информация об исполнении плана мероприятий по мобилизации доходов, оптимизации расходов и муниципального долга бюджета городского округа город Сургут за 9 месяцев 2019 года </t>
  </si>
  <si>
    <t>В течение 9 месяцев 2019 года Администрацией города обеспечено привлечение средств от реализации муниципального имущества в объеме 90 623,1 тыс.рублей.</t>
  </si>
  <si>
    <t>Решением Думы города от 28.06.2018 № 287-VI ДГ на 2019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Объем поступлений в бюджет города от отчислений части прибыли МУП составил 15 934,5 тыс. рублей.</t>
  </si>
  <si>
    <t>В течение 9 месяцев 2019 года соответствующими ответственными исполнителями осуществлялся контроль за исполнением поставщиками (подрядчиками, исполнителями) обязательств, предусмотренных муниципальными контрактами. Предъявлено 118 требований и исполнено 115 о выплате неустойки (штрафа, пени) за неисполнение или ненадлежащее исполнение обязательств на общую сумму 1 785,1 тыс. рублей.</t>
  </si>
  <si>
    <t>С целью проведения обследования зданий, строений, сооружений и помещений для определения вида их фактического использования для целей налогообложения, распоряжением Администрации города от 18.08.2017 № 1404 создана рабочая группа. По обращению Департамента финансов автономного округа членами рабочей группы в течение  отчетного периода проведено 3 обследования фактического использования объектов недвижимости.</t>
  </si>
  <si>
    <t>Реализация положений постановления  от 07.05.2018 № 3227 "Об утверждении положений о порядке расчета размера платы за пользование жилыми помещениями муниципального жилищного фонда" в части применения индекса потребительских цен к размеру арендной платы за пользование муниципальными жилыми помещениями на условиях коммерческого найма, обеспечила за 9 месяцев 2019 года прирост поступлений в бюджет города сумм арендной платы в объеме 130,0 тыс.руб.</t>
  </si>
  <si>
    <t>За 9 месяцев  2019 года проведено 2 заседания комиссии по вопросу погашения задолженности: приглашены 38 налогоплательщиков, имеющих задолженность по налогам, и 9 должников по арендной плате за землю; объем погашенной задолженности на отчетную дату составил 18 018,3 тыс. рублей.</t>
  </si>
  <si>
    <t>За 9 месяцев  2019 года в рамках деятельности комиссии по мобилизации дополнительных доходов в местный бюджет совместно с главными администраторами доходов бюджета проведены:
- заседание комиссии по вопросу формирования прогнозируемых показателей по поступлениям доходов и источников финансирования дефицита бюджета города на 2020-2022 годы и оценки их ожидаемого исполнения за 2019 год;
- рабочая встреча по вопросу возможности выявления физических лиц, уклоняющихся от постановки на кадастровый учет и регистрации прав на объекты недвижимости, для последующего вовлечения в налоговый оборот объектов недвижимости, «выпадающих» из-под налогообложения;
- рабочая встреча по вопросу урегулирования вопроса по погашению задолженности по налоговым платежам ООО «Салаир»;
- заседание комиссии по вопросу о рассмотрении возможности/ целесообразности реализации на территории города предложения компаний ООО «Авиационные роботы» и «Корпорации «Парус» о проведении комплекса работ, способствующего привлечению дополнительных доходов в бюджет города.</t>
  </si>
  <si>
    <t>В 2019 году продолжилась работа по реализации ответственными исполнителями плана мероприятий по повышению роли имущественных налогов в соответствии с распоряжением Правительства ХМАО – Югры от 16.02.18 № 70-рп. Информация о предварительных результатах реализации плана за 1 полугодие 2019 года направлена в адрес Департамента финансов автономного округа письмом департамента финансов Администрации города от 28.06.2019 № 08-02-1446/9.
По итогам проведенных совместно с ИФНС России по городу Сургуту мероприятий по выявлению объектов недвижимости, не включенных в Перечень объектов недвижимого имущества, в отношении которых налоговая база определяется как кадастровая стоимость, в Департамент финансов Ханты-Мансийского автономного округа-Югры направлены сведения по 27 объектам недвижимости для включения в указанный Перечень.</t>
  </si>
  <si>
    <t>Информационные сообщения о необходимости регистрации прав на недвижимое имущество, о процедуре ознакомления с промежуточным отчетом об определении в 2019 году кадастровой стоимости объектов капитального строительства размещены:
 - на официальном портале Администрации города на главной странице, а также на странице департамента финансов;
- на информационных стендах и сайтах управляющих организаций, товариществ собственников жилья города;
- на информационных стендах МКУ "Многофункциональный центр предоставления государственных и муниципальных услуг города Сургута";
- на информационных стендах в операционном зале ИФНС России по г. Сургуту;
- посредством распространения среди общественности города путем размещения на информационных стендах 26-ти пунктов по работе с населением, передачи председателям ТОСов города, размещения в мессенджерах - группах ТОСов и пунктов по работе с населением.   
Информационная кампания о необходимости, порядке и сроках уплаты имущественных налогов (транспортного, земельного налогов и налога на имущество физических лиц) будет проведена в 4 квартале 2019 года</t>
  </si>
  <si>
    <t>В 2019 году продолжена работа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состав рабочей группы под председательством заместителя Главы города входят представители Администрации города, Фонда социального страхования, Государственной инспекции труда, Пенсионного фонда, Прокуратуры, Федеральной налоговой службы, Службы судебных приставов, УМВД.
По результатам работы в Дептруда и занятости населения Югры в течении отчетного периода направлялись  мониторинги снижения неформальной занятости населения  (14 мониторингов), легализована трудовая деятельность  1373 человек, что является показателем снижения неформальной занятости населения и легализации трудовых отношений в муниципальном образовании.</t>
  </si>
  <si>
    <r>
      <t xml:space="preserve">
В  инспекцию ФНС России по г. Сургуту ответственными исполнителями за 9 месяцев 2019 года направлена информация:
- по 1 141 заключённым муниципальным контрактам с иногородними поставщиками;
</t>
    </r>
    <r>
      <rPr>
        <sz val="14"/>
        <color indexed="10"/>
        <rFont val="Times New Roman"/>
        <family val="1"/>
      </rPr>
      <t xml:space="preserve">
</t>
    </r>
    <r>
      <rPr>
        <sz val="14"/>
        <rFont val="Times New Roman"/>
        <family val="1"/>
      </rPr>
      <t xml:space="preserve">
- по 30  иногородним работодателям, подавшим заявки о потребности в 57 работнике;</t>
    </r>
    <r>
      <rPr>
        <sz val="14"/>
        <color indexed="10"/>
        <rFont val="Times New Roman"/>
        <family val="1"/>
      </rPr>
      <t xml:space="preserve">
</t>
    </r>
    <r>
      <rPr>
        <sz val="14"/>
        <rFont val="Times New Roman"/>
        <family val="1"/>
      </rPr>
      <t xml:space="preserve">
- в отношении 7 иногородних арендаторов земельного участка.</t>
    </r>
  </si>
  <si>
    <t>Ответственным исполнителем в рамках реализации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2016 – 2030 годы»:
- исполнен муниципальный контракт на оказание услуг по организации и проведению ежегодного городского конкурса «Предприниматель года» на сумму 699 816,00 рублей; 
- заключен муниципальный контракт на оказание услуг по организации и проведению курса «Основы ведения предпринимательской деятельности» на сумму 152 100,00 рублей;
- предоставлена финансовая поддержка субъектам малого и среднего предпринимательства в количестве 25 субсидий;
- осуществляется еженедельное консультирование и информирование субъектов малого и среднего предпринимательства о формах поддержки.</t>
  </si>
  <si>
    <t xml:space="preserve">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1 158 уведомлений о погашении задолженности, 104 пакета документов для подачи заявлений в суд); 
- адресной работе с должниками в рамках деятельности рабочих групп по контролю за поступлением арендных платежей (проведено 35 заседаний, рассмотрены материалы по 319 арендаторам).
Общий объем взысканной дебиторской задолженности по итогам                9 месяцев 2019 года составил 53 076,3 тыс. рублей.                                                                                                            </t>
  </si>
  <si>
    <t>Дивиденды в размере 35% от чистой прибыли получены от:
ОАО "СПОПАТ" в сумме 175 507,00 рублей;
ОАО  "Агентство воздушных сообщений"  в сумме 3 509 290,00 руб.</t>
  </si>
  <si>
    <t>В течение 9 месяцев 2019 года соответствующими ответственными исполнителями проводились мероприятия, направленные на выявление пользователей, использующих земельные участки и муниципальное имущество при отсутствии правовых оснований. Проведено 491 обследование муниципального имущества, выявлено 202 нарушения, взыскано неосновательного обогащения в сумме 38 984,0 тыс. руб.</t>
  </si>
  <si>
    <t>За 9 месяцев 2019 года по итогам проведения электронных аукционов на оказание услуг по осуществлению строительного надзора МКУ "УКС" заключены 3 договора со сроком оказания услуг - до 31.12.2019.</t>
  </si>
  <si>
    <t>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предусмотрено ежегодное применение индекса потребительских цен  к размеру базовых ставок арендной платы.
В соответствии с решением Думы города Сургута от 15.02.2018 № 233-VI ДГ "О Методике арендной платы за пользование муниципальным имуществом, расположенным на территории города" (новая методика) предусмотрена ежегодная актуализация базовых ставок арендной платы.  
Реализация положений данных методик обеспечила за 9 месяцев 2019 года прирост поступлений арендной платы в бюджет города в объеме 53,9 тыс. рублей.</t>
  </si>
  <si>
    <t>Экономия направлена на введение новых (увеличение действующих) расходных обязательств согласно решениям Бюджетной комисси при Главе города.</t>
  </si>
  <si>
    <t>Дополнительная мера социальной поддержки в форме компенсации расходов по оплате жилого помещения и коммунальных услуг предоставляется 1 гражданину, проживающему по адресу Южный переулок, 10А, кв.1.  
Между указанным гражданином  и застройщиком ООО "СеверСтрой"  заключен договор долевого участия  в строительстве МКД.. В настоящее время объект недвижимости не введен в эксплуатацию застройщиком. 
Реализация мероприятия возможна только после переселения данного гражданина в благоустроенное жилье.</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</si>
</sst>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0.0"/>
    <numFmt numFmtId="182" formatCode="0.0000"/>
  </numFmts>
  <fonts count="50">
    <font>
      <sz val="11"/>
      <color theme="1"/>
      <name val="Calibri"/>
      <family val="2"/>
    </font>
    <font>
      <sz val="11"/>
      <color indexed="8"/>
      <name val="Calibri"/>
      <family val="2"/>
    </font>
    <font>
      <sz val="8.4"/>
      <color indexed="56"/>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20"/>
      <color indexed="8"/>
      <name val="Times New Roman"/>
      <family val="1"/>
    </font>
    <font>
      <b/>
      <sz val="14"/>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20"/>
      <color theme="1"/>
      <name val="Times New Roman"/>
      <family val="1"/>
    </font>
    <font>
      <b/>
      <sz val="14"/>
      <color theme="1"/>
      <name val="Times New Roman"/>
      <family val="1"/>
    </font>
    <font>
      <b/>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3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4" fillId="31" borderId="0" applyNumberFormat="0" applyBorder="0" applyAlignment="0" applyProtection="0"/>
  </cellStyleXfs>
  <cellXfs count="186">
    <xf numFmtId="0" fontId="0" fillId="0" borderId="0" xfId="0" applyFont="1" applyAlignment="1">
      <alignment/>
    </xf>
    <xf numFmtId="0" fontId="45" fillId="32" borderId="0" xfId="0" applyFont="1" applyFill="1" applyAlignment="1">
      <alignment horizontal="center" wrapText="1"/>
    </xf>
    <xf numFmtId="0" fontId="45" fillId="32" borderId="0" xfId="0" applyFont="1" applyFill="1" applyAlignment="1">
      <alignment wrapText="1"/>
    </xf>
    <xf numFmtId="0" fontId="45" fillId="32" borderId="0" xfId="0" applyFont="1" applyFill="1" applyAlignment="1">
      <alignment horizontal="justify" wrapText="1"/>
    </xf>
    <xf numFmtId="0" fontId="45" fillId="32" borderId="0" xfId="0" applyFont="1" applyFill="1" applyAlignment="1">
      <alignment horizontal="center" vertical="top" wrapText="1"/>
    </xf>
    <xf numFmtId="0" fontId="46" fillId="32" borderId="0" xfId="0" applyFont="1" applyFill="1" applyAlignment="1">
      <alignment horizontal="center" wrapText="1"/>
    </xf>
    <xf numFmtId="0" fontId="46" fillId="32" borderId="0" xfId="0" applyFont="1" applyFill="1" applyAlignment="1">
      <alignment wrapText="1"/>
    </xf>
    <xf numFmtId="0" fontId="46" fillId="32" borderId="0" xfId="0" applyFont="1" applyFill="1" applyAlignment="1">
      <alignment horizontal="justify" wrapText="1"/>
    </xf>
    <xf numFmtId="0" fontId="47" fillId="32" borderId="0" xfId="0" applyFont="1" applyFill="1" applyAlignment="1">
      <alignment horizontal="center" vertical="center" wrapText="1"/>
    </xf>
    <xf numFmtId="0" fontId="46" fillId="32" borderId="0" xfId="0" applyFont="1" applyFill="1" applyAlignment="1">
      <alignment horizontal="center" vertical="top" wrapText="1"/>
    </xf>
    <xf numFmtId="0" fontId="48" fillId="32" borderId="0" xfId="0" applyFont="1" applyFill="1" applyAlignment="1">
      <alignment wrapText="1"/>
    </xf>
    <xf numFmtId="49" fontId="3" fillId="32" borderId="10" xfId="0" applyNumberFormat="1" applyFont="1" applyFill="1" applyBorder="1" applyAlignment="1">
      <alignment horizontal="center" vertical="top" wrapText="1"/>
    </xf>
    <xf numFmtId="0" fontId="3" fillId="32" borderId="0" xfId="0" applyFont="1" applyFill="1" applyAlignment="1">
      <alignment horizontal="center" vertical="center" wrapText="1"/>
    </xf>
    <xf numFmtId="0" fontId="3" fillId="32" borderId="0" xfId="0" applyFont="1" applyFill="1" applyAlignment="1">
      <alignment horizontal="center" vertical="top" wrapText="1"/>
    </xf>
    <xf numFmtId="0" fontId="3" fillId="32" borderId="11" xfId="0" applyNumberFormat="1" applyFont="1" applyFill="1" applyBorder="1" applyAlignment="1">
      <alignment horizontal="center" vertical="top" wrapText="1"/>
    </xf>
    <xf numFmtId="0" fontId="3" fillId="32"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47" fillId="32" borderId="0" xfId="0" applyFont="1" applyFill="1" applyAlignment="1">
      <alignment horizontal="center" vertical="center" wrapText="1"/>
    </xf>
    <xf numFmtId="49" fontId="46" fillId="32" borderId="0" xfId="0" applyNumberFormat="1" applyFont="1" applyFill="1" applyAlignment="1">
      <alignment horizontal="justify" vertical="top" wrapText="1"/>
    </xf>
    <xf numFmtId="0" fontId="47" fillId="32" borderId="0" xfId="0" applyFont="1" applyFill="1" applyAlignment="1">
      <alignment horizontal="justify" vertical="top" wrapText="1"/>
    </xf>
    <xf numFmtId="49" fontId="45" fillId="32" borderId="0" xfId="0" applyNumberFormat="1" applyFont="1" applyFill="1" applyAlignment="1">
      <alignment horizontal="justify" vertical="top" wrapText="1"/>
    </xf>
    <xf numFmtId="0" fontId="3" fillId="32" borderId="12" xfId="0" applyFont="1" applyFill="1" applyBorder="1" applyAlignment="1">
      <alignment horizontal="center" vertical="top" wrapText="1"/>
    </xf>
    <xf numFmtId="0" fontId="46" fillId="32" borderId="10" xfId="0" applyFont="1" applyFill="1" applyBorder="1" applyAlignment="1">
      <alignment horizontal="justify" vertical="top" wrapText="1"/>
    </xf>
    <xf numFmtId="0" fontId="47" fillId="32" borderId="0" xfId="0" applyFont="1" applyFill="1" applyAlignment="1">
      <alignment horizontal="center" vertical="top" wrapText="1"/>
    </xf>
    <xf numFmtId="4" fontId="3" fillId="32" borderId="12" xfId="0" applyNumberFormat="1" applyFont="1" applyFill="1" applyBorder="1" applyAlignment="1">
      <alignment horizontal="center" vertical="top" wrapText="1"/>
    </xf>
    <xf numFmtId="0" fontId="3" fillId="32"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45" fillId="0" borderId="0" xfId="0" applyFont="1" applyFill="1" applyAlignment="1">
      <alignment horizontal="center" vertical="top" wrapText="1"/>
    </xf>
    <xf numFmtId="0" fontId="47" fillId="32" borderId="0" xfId="0" applyFont="1" applyFill="1" applyAlignment="1">
      <alignment horizontal="center" vertical="top" wrapText="1"/>
    </xf>
    <xf numFmtId="0" fontId="46" fillId="32" borderId="10" xfId="0" applyFont="1" applyFill="1" applyBorder="1" applyAlignment="1">
      <alignment horizontal="center" vertical="top"/>
    </xf>
    <xf numFmtId="0" fontId="46" fillId="0" borderId="10" xfId="0" applyFont="1" applyFill="1" applyBorder="1" applyAlignment="1">
      <alignment horizontal="center" vertical="top" wrapText="1"/>
    </xf>
    <xf numFmtId="0" fontId="3" fillId="32" borderId="10" xfId="0" applyFont="1" applyFill="1" applyBorder="1" applyAlignment="1">
      <alignment horizontal="left" vertical="top" wrapText="1"/>
    </xf>
    <xf numFmtId="0" fontId="3" fillId="32" borderId="0" xfId="0" applyFont="1" applyFill="1" applyAlignment="1">
      <alignment wrapText="1"/>
    </xf>
    <xf numFmtId="49" fontId="46" fillId="0" borderId="13" xfId="0" applyNumberFormat="1" applyFont="1" applyFill="1" applyBorder="1" applyAlignment="1">
      <alignment horizontal="center" vertical="top" wrapText="1"/>
    </xf>
    <xf numFmtId="0" fontId="46" fillId="32" borderId="10" xfId="0" applyFont="1" applyFill="1" applyBorder="1" applyAlignment="1">
      <alignment horizontal="left" vertical="top" wrapText="1"/>
    </xf>
    <xf numFmtId="16" fontId="46" fillId="32" borderId="10" xfId="0" applyNumberFormat="1" applyFont="1" applyFill="1" applyBorder="1" applyAlignment="1">
      <alignment horizontal="center" vertical="top" wrapText="1"/>
    </xf>
    <xf numFmtId="0" fontId="3" fillId="32" borderId="10" xfId="0" applyFont="1" applyFill="1" applyBorder="1" applyAlignment="1">
      <alignment horizontal="center" vertical="top" wrapText="1"/>
    </xf>
    <xf numFmtId="0" fontId="46" fillId="32" borderId="11" xfId="0" applyFont="1" applyFill="1" applyBorder="1" applyAlignment="1">
      <alignment horizontal="center" vertical="top" wrapText="1"/>
    </xf>
    <xf numFmtId="0" fontId="46" fillId="32" borderId="14" xfId="0" applyFont="1" applyFill="1" applyBorder="1" applyAlignment="1">
      <alignment horizontal="center" vertical="top" wrapText="1"/>
    </xf>
    <xf numFmtId="0" fontId="46" fillId="32" borderId="10" xfId="0" applyFont="1" applyFill="1" applyBorder="1" applyAlignment="1">
      <alignment horizontal="center" vertical="center" wrapText="1"/>
    </xf>
    <xf numFmtId="0" fontId="3" fillId="32" borderId="11" xfId="0" applyFont="1" applyFill="1" applyBorder="1" applyAlignment="1">
      <alignment horizontal="center" vertical="top" wrapText="1"/>
    </xf>
    <xf numFmtId="0" fontId="46" fillId="32" borderId="10" xfId="0" applyFont="1" applyFill="1" applyBorder="1" applyAlignment="1">
      <alignment horizontal="center" vertical="top" wrapText="1"/>
    </xf>
    <xf numFmtId="0" fontId="3" fillId="32" borderId="14" xfId="0" applyFont="1" applyFill="1" applyBorder="1" applyAlignment="1">
      <alignment horizontal="center" vertical="top" wrapText="1"/>
    </xf>
    <xf numFmtId="0" fontId="46" fillId="32" borderId="10" xfId="0" applyFont="1" applyFill="1" applyBorder="1" applyAlignment="1">
      <alignment horizontal="left" vertical="center" wrapText="1"/>
    </xf>
    <xf numFmtId="49" fontId="46" fillId="32" borderId="11" xfId="0" applyNumberFormat="1" applyFont="1" applyFill="1" applyBorder="1" applyAlignment="1">
      <alignment horizontal="center" vertical="top" wrapText="1"/>
    </xf>
    <xf numFmtId="49" fontId="46" fillId="32" borderId="14" xfId="0" applyNumberFormat="1" applyFont="1" applyFill="1" applyBorder="1" applyAlignment="1">
      <alignment horizontal="center" vertical="top" wrapText="1"/>
    </xf>
    <xf numFmtId="49" fontId="46" fillId="32" borderId="10" xfId="0" applyNumberFormat="1" applyFont="1" applyFill="1" applyBorder="1" applyAlignment="1">
      <alignment horizontal="center" vertical="top" wrapText="1"/>
    </xf>
    <xf numFmtId="0" fontId="46" fillId="32" borderId="13" xfId="0" applyFont="1" applyFill="1" applyBorder="1" applyAlignment="1">
      <alignment horizontal="center" vertical="top" wrapText="1"/>
    </xf>
    <xf numFmtId="0" fontId="3" fillId="32" borderId="11" xfId="0" applyFont="1" applyFill="1" applyBorder="1" applyAlignment="1">
      <alignment horizontal="left" vertical="top" wrapText="1"/>
    </xf>
    <xf numFmtId="0" fontId="3" fillId="32" borderId="14" xfId="0" applyFont="1" applyFill="1" applyBorder="1" applyAlignment="1">
      <alignment horizontal="left" vertical="top" wrapText="1"/>
    </xf>
    <xf numFmtId="0" fontId="3" fillId="32" borderId="13" xfId="0" applyFont="1" applyFill="1" applyBorder="1" applyAlignment="1">
      <alignment horizontal="left" vertical="top" wrapText="1"/>
    </xf>
    <xf numFmtId="0" fontId="3" fillId="32" borderId="12" xfId="0" applyFont="1" applyFill="1" applyBorder="1" applyAlignment="1">
      <alignment horizontal="left" vertical="top" wrapText="1"/>
    </xf>
    <xf numFmtId="0" fontId="3" fillId="0" borderId="13" xfId="0" applyFont="1" applyFill="1" applyBorder="1" applyAlignment="1">
      <alignment horizontal="left" vertical="top" wrapText="1"/>
    </xf>
    <xf numFmtId="49" fontId="46" fillId="32" borderId="11" xfId="0" applyNumberFormat="1" applyFont="1" applyFill="1" applyBorder="1" applyAlignment="1">
      <alignment horizontal="left" vertical="top" wrapText="1"/>
    </xf>
    <xf numFmtId="0" fontId="46" fillId="32" borderId="11" xfId="0" applyFont="1" applyFill="1" applyBorder="1" applyAlignment="1">
      <alignment horizontal="left" vertical="top" wrapText="1"/>
    </xf>
    <xf numFmtId="0" fontId="46" fillId="32" borderId="14" xfId="0" applyFont="1" applyFill="1" applyBorder="1" applyAlignment="1">
      <alignment horizontal="left" vertical="top" wrapText="1"/>
    </xf>
    <xf numFmtId="0" fontId="46" fillId="32" borderId="13" xfId="0" applyFont="1" applyFill="1" applyBorder="1" applyAlignment="1">
      <alignment horizontal="left" vertical="top" wrapText="1"/>
    </xf>
    <xf numFmtId="2" fontId="46" fillId="32" borderId="15" xfId="0" applyNumberFormat="1" applyFont="1" applyFill="1" applyBorder="1" applyAlignment="1">
      <alignment horizontal="left" vertical="top" wrapText="1"/>
    </xf>
    <xf numFmtId="49" fontId="3" fillId="32" borderId="13" xfId="0" applyNumberFormat="1" applyFont="1" applyFill="1" applyBorder="1" applyAlignment="1">
      <alignment horizontal="left" vertical="top" wrapText="1"/>
    </xf>
    <xf numFmtId="2" fontId="3" fillId="32" borderId="10"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9" fontId="3" fillId="32" borderId="14" xfId="0" applyNumberFormat="1" applyFont="1" applyFill="1" applyBorder="1" applyAlignment="1">
      <alignment horizontal="left" vertical="top" wrapText="1"/>
    </xf>
    <xf numFmtId="49" fontId="3" fillId="32" borderId="10" xfId="0" applyNumberFormat="1" applyFont="1" applyFill="1" applyBorder="1" applyAlignment="1">
      <alignment horizontal="left" vertical="top" wrapText="1"/>
    </xf>
    <xf numFmtId="2" fontId="3" fillId="32" borderId="11" xfId="0" applyNumberFormat="1" applyFont="1" applyFill="1" applyBorder="1" applyAlignment="1">
      <alignment horizontal="left" vertical="top" wrapText="1"/>
    </xf>
    <xf numFmtId="0" fontId="45" fillId="0" borderId="10" xfId="0" applyFont="1" applyFill="1" applyBorder="1" applyAlignment="1">
      <alignment horizontal="center" vertical="top" wrapText="1"/>
    </xf>
    <xf numFmtId="49" fontId="3" fillId="32" borderId="10" xfId="0" applyNumberFormat="1" applyFont="1" applyFill="1" applyBorder="1" applyAlignment="1">
      <alignment horizontal="justify" vertical="top" wrapText="1"/>
    </xf>
    <xf numFmtId="0" fontId="3" fillId="32" borderId="10" xfId="0" applyFont="1" applyFill="1" applyBorder="1" applyAlignment="1">
      <alignment horizontal="justify" vertical="top" wrapText="1"/>
    </xf>
    <xf numFmtId="0" fontId="46" fillId="32" borderId="13" xfId="0" applyFont="1" applyFill="1" applyBorder="1" applyAlignment="1">
      <alignment horizontal="center" vertical="top" wrapText="1"/>
    </xf>
    <xf numFmtId="1" fontId="46" fillId="32" borderId="13" xfId="0" applyNumberFormat="1" applyFont="1" applyFill="1" applyBorder="1" applyAlignment="1">
      <alignment horizontal="center" vertical="top" wrapText="1"/>
    </xf>
    <xf numFmtId="0" fontId="3" fillId="32" borderId="16" xfId="0" applyFont="1" applyFill="1" applyBorder="1" applyAlignment="1">
      <alignment horizontal="left" vertical="top" wrapText="1"/>
    </xf>
    <xf numFmtId="0" fontId="3" fillId="32" borderId="16" xfId="0" applyFont="1" applyFill="1" applyBorder="1" applyAlignment="1">
      <alignment horizontal="center" vertical="top" wrapText="1"/>
    </xf>
    <xf numFmtId="4" fontId="3" fillId="32" borderId="16" xfId="0" applyNumberFormat="1" applyFont="1" applyFill="1" applyBorder="1" applyAlignment="1">
      <alignment horizontal="center" vertical="top" wrapText="1"/>
    </xf>
    <xf numFmtId="0" fontId="3" fillId="32" borderId="10" xfId="0" applyFont="1" applyFill="1" applyBorder="1" applyAlignment="1">
      <alignment horizontal="center" vertical="top" wrapText="1"/>
    </xf>
    <xf numFmtId="49" fontId="46" fillId="32" borderId="10" xfId="0" applyNumberFormat="1" applyFont="1" applyFill="1" applyBorder="1" applyAlignment="1">
      <alignment horizontal="center" vertical="top" wrapText="1"/>
    </xf>
    <xf numFmtId="174" fontId="46" fillId="32" borderId="17" xfId="0" applyNumberFormat="1" applyFont="1" applyFill="1" applyBorder="1" applyAlignment="1">
      <alignment horizontal="center" vertical="top" wrapText="1"/>
    </xf>
    <xf numFmtId="174" fontId="3" fillId="0" borderId="12" xfId="0" applyNumberFormat="1" applyFont="1" applyFill="1" applyBorder="1" applyAlignment="1">
      <alignment horizontal="center" vertical="top" wrapText="1"/>
    </xf>
    <xf numFmtId="174" fontId="3" fillId="32" borderId="12" xfId="0" applyNumberFormat="1" applyFont="1" applyFill="1" applyBorder="1" applyAlignment="1">
      <alignment horizontal="center" vertical="top" wrapText="1"/>
    </xf>
    <xf numFmtId="174" fontId="3" fillId="32" borderId="17" xfId="0" applyNumberFormat="1" applyFont="1" applyFill="1" applyBorder="1" applyAlignment="1">
      <alignment horizontal="center" vertical="top" wrapText="1"/>
    </xf>
    <xf numFmtId="174" fontId="3" fillId="32" borderId="18" xfId="0" applyNumberFormat="1" applyFont="1" applyFill="1" applyBorder="1" applyAlignment="1">
      <alignment horizontal="center" vertical="top" wrapText="1"/>
    </xf>
    <xf numFmtId="174" fontId="3" fillId="32" borderId="16" xfId="0" applyNumberFormat="1" applyFont="1" applyFill="1" applyBorder="1" applyAlignment="1">
      <alignment horizontal="center" vertical="top" wrapText="1"/>
    </xf>
    <xf numFmtId="174" fontId="3" fillId="0" borderId="16" xfId="0" applyNumberFormat="1" applyFont="1" applyFill="1" applyBorder="1" applyAlignment="1">
      <alignment horizontal="center" vertical="top" wrapText="1"/>
    </xf>
    <xf numFmtId="174" fontId="46" fillId="0" borderId="17" xfId="0" applyNumberFormat="1" applyFont="1" applyFill="1" applyBorder="1" applyAlignment="1">
      <alignment horizontal="center" vertical="top" wrapText="1"/>
    </xf>
    <xf numFmtId="174" fontId="46" fillId="0" borderId="17" xfId="0" applyNumberFormat="1" applyFont="1" applyFill="1" applyBorder="1" applyAlignment="1">
      <alignment horizontal="center" vertical="top"/>
    </xf>
    <xf numFmtId="171" fontId="3" fillId="32" borderId="17" xfId="0" applyNumberFormat="1" applyFont="1" applyFill="1" applyBorder="1" applyAlignment="1">
      <alignment horizontal="center" vertical="top" wrapText="1"/>
    </xf>
    <xf numFmtId="0" fontId="46" fillId="32" borderId="0" xfId="0" applyFont="1" applyFill="1" applyAlignment="1">
      <alignment horizontal="justify" vertical="center" wrapText="1"/>
    </xf>
    <xf numFmtId="0" fontId="48" fillId="32" borderId="10" xfId="0" applyFont="1" applyFill="1" applyBorder="1" applyAlignment="1">
      <alignment horizontal="justify" vertical="center" wrapText="1"/>
    </xf>
    <xf numFmtId="0" fontId="45" fillId="32" borderId="0" xfId="0" applyFont="1" applyFill="1" applyAlignment="1">
      <alignment horizontal="justify" vertical="center" wrapText="1"/>
    </xf>
    <xf numFmtId="174" fontId="46" fillId="32" borderId="0" xfId="0" applyNumberFormat="1" applyFont="1" applyFill="1" applyAlignment="1">
      <alignment wrapText="1"/>
    </xf>
    <xf numFmtId="174" fontId="46" fillId="32" borderId="10" xfId="0" applyNumberFormat="1" applyFont="1" applyFill="1" applyBorder="1" applyAlignment="1">
      <alignment horizontal="center" vertical="top" wrapText="1"/>
    </xf>
    <xf numFmtId="174" fontId="45" fillId="32" borderId="0" xfId="0" applyNumberFormat="1" applyFont="1" applyFill="1" applyAlignment="1">
      <alignment wrapText="1"/>
    </xf>
    <xf numFmtId="174" fontId="48" fillId="32" borderId="17" xfId="0" applyNumberFormat="1" applyFont="1" applyFill="1" applyBorder="1" applyAlignment="1">
      <alignment horizontal="center" vertical="top" wrapText="1"/>
    </xf>
    <xf numFmtId="0" fontId="48" fillId="32" borderId="0" xfId="0" applyFont="1" applyFill="1" applyAlignment="1">
      <alignment horizontal="center" vertical="top" wrapText="1"/>
    </xf>
    <xf numFmtId="0" fontId="3" fillId="32" borderId="10" xfId="0" applyFont="1" applyFill="1" applyBorder="1" applyAlignment="1">
      <alignment horizontal="center" vertical="top" wrapText="1"/>
    </xf>
    <xf numFmtId="0" fontId="46" fillId="32" borderId="10" xfId="0" applyFont="1" applyFill="1" applyBorder="1" applyAlignment="1">
      <alignment horizontal="center" vertical="top" wrapText="1"/>
    </xf>
    <xf numFmtId="0" fontId="46" fillId="32" borderId="10" xfId="0" applyFont="1" applyFill="1" applyBorder="1" applyAlignment="1">
      <alignment horizontal="center" vertical="top" wrapText="1"/>
    </xf>
    <xf numFmtId="49" fontId="46" fillId="32" borderId="10" xfId="0" applyNumberFormat="1" applyFont="1" applyFill="1" applyBorder="1" applyAlignment="1">
      <alignment horizontal="justify" vertical="top" wrapText="1"/>
    </xf>
    <xf numFmtId="2" fontId="46" fillId="32" borderId="10" xfId="0" applyNumberFormat="1" applyFont="1" applyFill="1" applyBorder="1" applyAlignment="1">
      <alignment horizontal="justify" vertical="top" wrapText="1"/>
    </xf>
    <xf numFmtId="2" fontId="3" fillId="0" borderId="10" xfId="0" applyNumberFormat="1" applyFont="1" applyFill="1" applyBorder="1" applyAlignment="1">
      <alignment horizontal="justify" vertical="top" wrapText="1"/>
    </xf>
    <xf numFmtId="2" fontId="3" fillId="32" borderId="10" xfId="0" applyNumberFormat="1" applyFont="1" applyFill="1" applyBorder="1" applyAlignment="1">
      <alignment horizontal="justify" vertical="top" wrapText="1"/>
    </xf>
    <xf numFmtId="49" fontId="46" fillId="32" borderId="10" xfId="0" applyNumberFormat="1" applyFont="1" applyFill="1" applyBorder="1" applyAlignment="1">
      <alignment horizontal="left" vertical="top" wrapText="1"/>
    </xf>
    <xf numFmtId="0" fontId="48" fillId="32" borderId="10" xfId="0" applyFont="1" applyFill="1" applyBorder="1" applyAlignment="1">
      <alignment horizontal="center" vertical="top" wrapText="1"/>
    </xf>
    <xf numFmtId="49" fontId="48" fillId="32" borderId="10" xfId="0" applyNumberFormat="1" applyFont="1" applyFill="1" applyBorder="1" applyAlignment="1">
      <alignment horizontal="justify" vertical="top" wrapText="1"/>
    </xf>
    <xf numFmtId="0" fontId="48" fillId="32" borderId="10" xfId="0" applyFont="1" applyFill="1" applyBorder="1" applyAlignment="1">
      <alignment horizontal="center" vertical="center" wrapText="1"/>
    </xf>
    <xf numFmtId="0" fontId="49" fillId="32" borderId="0" xfId="0" applyFont="1" applyFill="1" applyAlignment="1">
      <alignment horizontal="center" vertical="top" wrapText="1"/>
    </xf>
    <xf numFmtId="174" fontId="48" fillId="0" borderId="17" xfId="0" applyNumberFormat="1" applyFont="1" applyFill="1" applyBorder="1" applyAlignment="1">
      <alignment horizontal="center" vertical="top" wrapText="1"/>
    </xf>
    <xf numFmtId="0" fontId="48" fillId="0" borderId="10" xfId="0" applyFont="1" applyFill="1" applyBorder="1" applyAlignment="1">
      <alignment wrapText="1"/>
    </xf>
    <xf numFmtId="0" fontId="48" fillId="0" borderId="10" xfId="0" applyFont="1" applyFill="1" applyBorder="1" applyAlignment="1">
      <alignment horizontal="justify" vertical="center" wrapText="1"/>
    </xf>
    <xf numFmtId="174" fontId="3" fillId="0" borderId="10"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32" borderId="10" xfId="0" applyFont="1" applyFill="1" applyBorder="1" applyAlignment="1">
      <alignment horizontal="center" vertical="top" wrapText="1"/>
    </xf>
    <xf numFmtId="0" fontId="3" fillId="32" borderId="11" xfId="0" applyFont="1" applyFill="1" applyBorder="1" applyAlignment="1">
      <alignment horizontal="center" vertical="top" wrapText="1"/>
    </xf>
    <xf numFmtId="0" fontId="3" fillId="32" borderId="13" xfId="0" applyFont="1" applyFill="1" applyBorder="1" applyAlignment="1">
      <alignment horizontal="center" vertical="top" wrapText="1"/>
    </xf>
    <xf numFmtId="174" fontId="3" fillId="32" borderId="10" xfId="0" applyNumberFormat="1" applyFont="1" applyFill="1" applyBorder="1" applyAlignment="1">
      <alignment horizontal="center" vertical="top" wrapText="1"/>
    </xf>
    <xf numFmtId="0" fontId="49" fillId="32" borderId="10" xfId="0" applyFont="1" applyFill="1" applyBorder="1" applyAlignment="1">
      <alignment horizontal="center" vertical="top" wrapText="1"/>
    </xf>
    <xf numFmtId="0" fontId="49" fillId="32" borderId="10" xfId="0" applyFont="1" applyFill="1" applyBorder="1" applyAlignment="1">
      <alignment horizontal="justify" vertical="top" wrapText="1"/>
    </xf>
    <xf numFmtId="0" fontId="3" fillId="32" borderId="10" xfId="0" applyFont="1" applyFill="1" applyBorder="1" applyAlignment="1">
      <alignment horizontal="center" vertical="top" wrapText="1"/>
    </xf>
    <xf numFmtId="174" fontId="3" fillId="0" borderId="11" xfId="0" applyNumberFormat="1" applyFont="1" applyFill="1" applyBorder="1" applyAlignment="1">
      <alignment horizontal="center" vertical="top" wrapText="1"/>
    </xf>
    <xf numFmtId="0" fontId="46" fillId="32" borderId="11" xfId="0" applyFont="1" applyFill="1" applyBorder="1" applyAlignment="1">
      <alignment horizontal="center" vertical="top" wrapText="1"/>
    </xf>
    <xf numFmtId="0" fontId="46" fillId="32" borderId="10" xfId="0" applyFont="1" applyFill="1" applyBorder="1" applyAlignment="1">
      <alignment horizontal="center" vertical="top" wrapText="1"/>
    </xf>
    <xf numFmtId="49" fontId="46" fillId="32" borderId="11" xfId="0" applyNumberFormat="1" applyFont="1" applyFill="1" applyBorder="1" applyAlignment="1">
      <alignment horizontal="center" vertical="top" wrapText="1"/>
    </xf>
    <xf numFmtId="0" fontId="46" fillId="32" borderId="11" xfId="0" applyFont="1" applyFill="1" applyBorder="1" applyAlignment="1">
      <alignment horizontal="left" vertical="top" wrapText="1"/>
    </xf>
    <xf numFmtId="0" fontId="3" fillId="0" borderId="11"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46" fillId="0" borderId="11"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6" fillId="32"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74" fontId="46" fillId="32" borderId="17" xfId="0" applyNumberFormat="1" applyFont="1" applyFill="1" applyBorder="1" applyAlignment="1">
      <alignment horizontal="center" vertical="top"/>
    </xf>
    <xf numFmtId="0" fontId="48" fillId="32" borderId="10" xfId="0" applyFont="1" applyFill="1" applyBorder="1" applyAlignment="1">
      <alignment horizontal="justify" vertical="top" wrapText="1"/>
    </xf>
    <xf numFmtId="0" fontId="45" fillId="32" borderId="10" xfId="0" applyFont="1" applyFill="1" applyBorder="1" applyAlignment="1">
      <alignment horizontal="center" vertical="top" wrapText="1"/>
    </xf>
    <xf numFmtId="174" fontId="3"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174" fontId="3" fillId="32" borderId="10" xfId="0" applyNumberFormat="1" applyFont="1" applyFill="1" applyBorder="1" applyAlignment="1">
      <alignment wrapText="1"/>
    </xf>
    <xf numFmtId="0" fontId="3" fillId="32" borderId="10" xfId="0" applyFont="1" applyFill="1" applyBorder="1" applyAlignment="1">
      <alignment wrapText="1"/>
    </xf>
    <xf numFmtId="0" fontId="3" fillId="32" borderId="17"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48" fillId="32" borderId="17" xfId="0" applyFont="1" applyFill="1" applyBorder="1" applyAlignment="1">
      <alignment horizontal="left" vertical="center" wrapText="1"/>
    </xf>
    <xf numFmtId="0" fontId="48" fillId="32" borderId="19" xfId="0" applyFont="1" applyFill="1" applyBorder="1" applyAlignment="1">
      <alignment horizontal="left" vertical="center" wrapText="1"/>
    </xf>
    <xf numFmtId="0" fontId="3" fillId="32" borderId="10" xfId="0" applyFont="1" applyFill="1" applyBorder="1" applyAlignment="1">
      <alignment horizontal="center" vertical="top" wrapText="1"/>
    </xf>
    <xf numFmtId="174" fontId="3" fillId="0" borderId="11" xfId="0" applyNumberFormat="1" applyFont="1" applyFill="1" applyBorder="1" applyAlignment="1">
      <alignment horizontal="center" vertical="top" wrapText="1"/>
    </xf>
    <xf numFmtId="174" fontId="0" fillId="0" borderId="14" xfId="0" applyNumberFormat="1" applyFill="1" applyBorder="1" applyAlignment="1">
      <alignment horizontal="center" vertical="top" wrapText="1"/>
    </xf>
    <xf numFmtId="174" fontId="0" fillId="0" borderId="13" xfId="0" applyNumberFormat="1" applyFill="1" applyBorder="1" applyAlignment="1">
      <alignment horizontal="center" vertical="top" wrapText="1"/>
    </xf>
    <xf numFmtId="2" fontId="3" fillId="32" borderId="11" xfId="0" applyNumberFormat="1" applyFont="1" applyFill="1" applyBorder="1" applyAlignment="1">
      <alignment horizontal="left" vertical="top" wrapText="1"/>
    </xf>
    <xf numFmtId="2" fontId="3" fillId="32" borderId="13" xfId="0" applyNumberFormat="1" applyFont="1" applyFill="1" applyBorder="1" applyAlignment="1">
      <alignment horizontal="left" vertical="top" wrapText="1"/>
    </xf>
    <xf numFmtId="0" fontId="46" fillId="32" borderId="11" xfId="0" applyFont="1" applyFill="1" applyBorder="1" applyAlignment="1">
      <alignment horizontal="center" vertical="top" wrapText="1"/>
    </xf>
    <xf numFmtId="0" fontId="46" fillId="32" borderId="13" xfId="0" applyFont="1" applyFill="1" applyBorder="1" applyAlignment="1">
      <alignment horizontal="center" vertical="top" wrapText="1"/>
    </xf>
    <xf numFmtId="0" fontId="3" fillId="32" borderId="10" xfId="0" applyFont="1" applyFill="1" applyBorder="1" applyAlignment="1">
      <alignment horizontal="center" vertical="top"/>
    </xf>
    <xf numFmtId="0" fontId="3" fillId="32" borderId="11" xfId="0" applyFont="1" applyFill="1" applyBorder="1" applyAlignment="1">
      <alignment horizontal="center" vertical="top" wrapText="1"/>
    </xf>
    <xf numFmtId="174" fontId="46" fillId="0" borderId="12" xfId="0" applyNumberFormat="1" applyFont="1" applyFill="1" applyBorder="1" applyAlignment="1">
      <alignment horizontal="center" vertical="top" wrapText="1"/>
    </xf>
    <xf numFmtId="174" fontId="46" fillId="0" borderId="18" xfId="0" applyNumberFormat="1" applyFont="1" applyFill="1" applyBorder="1" applyAlignment="1">
      <alignment horizontal="center" vertical="top" wrapText="1"/>
    </xf>
    <xf numFmtId="0" fontId="0" fillId="0" borderId="16" xfId="0" applyFont="1" applyFill="1" applyBorder="1" applyAlignment="1">
      <alignment horizontal="center" vertical="top" wrapText="1"/>
    </xf>
    <xf numFmtId="0" fontId="46" fillId="32" borderId="0" xfId="0" applyFont="1" applyFill="1" applyAlignment="1">
      <alignment horizontal="left" vertical="top" wrapText="1"/>
    </xf>
    <xf numFmtId="0" fontId="0" fillId="0" borderId="13" xfId="0" applyFont="1" applyBorder="1" applyAlignment="1">
      <alignment horizontal="center" vertical="top" wrapText="1"/>
    </xf>
    <xf numFmtId="49" fontId="3" fillId="32" borderId="11" xfId="0" applyNumberFormat="1" applyFont="1" applyFill="1" applyBorder="1" applyAlignment="1">
      <alignment horizontal="left" vertical="top" wrapText="1"/>
    </xf>
    <xf numFmtId="0" fontId="0" fillId="0" borderId="13" xfId="0" applyFont="1" applyBorder="1" applyAlignment="1">
      <alignment horizontal="left" vertical="top" wrapText="1"/>
    </xf>
    <xf numFmtId="1" fontId="46" fillId="32" borderId="11" xfId="0" applyNumberFormat="1" applyFont="1" applyFill="1" applyBorder="1" applyAlignment="1">
      <alignment horizontal="center" vertical="top" wrapText="1"/>
    </xf>
    <xf numFmtId="0" fontId="46" fillId="32" borderId="16" xfId="0" applyFont="1" applyFill="1" applyBorder="1" applyAlignment="1">
      <alignment horizontal="left" vertical="center" wrapText="1"/>
    </xf>
    <xf numFmtId="0" fontId="46" fillId="32" borderId="20" xfId="0" applyFont="1" applyFill="1" applyBorder="1" applyAlignment="1">
      <alignment horizontal="left" vertical="center" wrapText="1"/>
    </xf>
    <xf numFmtId="0" fontId="46" fillId="32" borderId="15" xfId="0" applyFont="1" applyFill="1" applyBorder="1" applyAlignment="1">
      <alignment horizontal="left" vertical="center" wrapText="1"/>
    </xf>
    <xf numFmtId="49" fontId="3" fillId="32" borderId="13" xfId="0" applyNumberFormat="1" applyFont="1" applyFill="1" applyBorder="1" applyAlignment="1">
      <alignment horizontal="left" vertical="top" wrapText="1"/>
    </xf>
    <xf numFmtId="0" fontId="46" fillId="32" borderId="10" xfId="0" applyFont="1" applyFill="1" applyBorder="1" applyAlignment="1">
      <alignment horizontal="center" vertical="top" wrapText="1"/>
    </xf>
    <xf numFmtId="0" fontId="3" fillId="32" borderId="13" xfId="0" applyFont="1" applyFill="1" applyBorder="1" applyAlignment="1">
      <alignment horizontal="center" vertical="top" wrapText="1"/>
    </xf>
    <xf numFmtId="49" fontId="46" fillId="32" borderId="11" xfId="0" applyNumberFormat="1" applyFont="1" applyFill="1" applyBorder="1" applyAlignment="1">
      <alignment horizontal="center" vertical="top" wrapText="1"/>
    </xf>
    <xf numFmtId="49" fontId="46" fillId="32" borderId="14" xfId="0" applyNumberFormat="1" applyFont="1" applyFill="1" applyBorder="1" applyAlignment="1">
      <alignment horizontal="center" vertical="top" wrapText="1"/>
    </xf>
    <xf numFmtId="49" fontId="46" fillId="32" borderId="13" xfId="0" applyNumberFormat="1" applyFont="1" applyFill="1" applyBorder="1" applyAlignment="1">
      <alignment horizontal="center" vertical="top" wrapText="1"/>
    </xf>
    <xf numFmtId="0" fontId="46" fillId="32" borderId="14" xfId="0" applyFont="1" applyFill="1" applyBorder="1" applyAlignment="1">
      <alignment horizontal="center" vertical="top" wrapText="1"/>
    </xf>
    <xf numFmtId="0" fontId="46" fillId="32" borderId="11" xfId="0" applyFont="1" applyFill="1" applyBorder="1" applyAlignment="1">
      <alignment horizontal="left" vertical="top" wrapText="1"/>
    </xf>
    <xf numFmtId="0" fontId="46" fillId="32" borderId="14" xfId="0" applyFont="1" applyFill="1" applyBorder="1" applyAlignment="1">
      <alignment horizontal="left" vertical="top" wrapText="1"/>
    </xf>
    <xf numFmtId="0" fontId="46" fillId="32" borderId="13" xfId="0" applyFont="1" applyFill="1" applyBorder="1" applyAlignment="1">
      <alignment horizontal="left" vertical="top" wrapText="1"/>
    </xf>
    <xf numFmtId="0" fontId="47" fillId="32" borderId="0" xfId="0" applyFont="1" applyFill="1" applyAlignment="1">
      <alignment horizontal="center" vertical="top" wrapText="1"/>
    </xf>
    <xf numFmtId="0" fontId="46" fillId="0" borderId="11" xfId="0" applyFont="1" applyFill="1" applyBorder="1" applyAlignment="1">
      <alignment horizontal="center" vertical="top" wrapText="1"/>
    </xf>
    <xf numFmtId="0" fontId="46" fillId="0" borderId="14" xfId="0" applyFont="1" applyFill="1" applyBorder="1" applyAlignment="1">
      <alignment horizontal="center" vertical="top" wrapText="1"/>
    </xf>
    <xf numFmtId="0" fontId="46" fillId="0" borderId="13" xfId="0" applyFont="1" applyFill="1" applyBorder="1" applyAlignment="1">
      <alignment horizontal="center" vertical="top" wrapText="1"/>
    </xf>
    <xf numFmtId="174" fontId="3" fillId="32" borderId="11" xfId="0" applyNumberFormat="1" applyFont="1" applyFill="1" applyBorder="1" applyAlignment="1">
      <alignment horizontal="center" vertical="top" wrapText="1"/>
    </xf>
    <xf numFmtId="174" fontId="3" fillId="32" borderId="13" xfId="0" applyNumberFormat="1" applyFont="1" applyFill="1" applyBorder="1" applyAlignment="1">
      <alignment horizontal="center" vertical="top" wrapText="1"/>
    </xf>
    <xf numFmtId="0" fontId="3" fillId="32" borderId="11" xfId="0" applyFont="1" applyFill="1" applyBorder="1" applyAlignment="1">
      <alignment horizontal="justify" vertical="top" wrapText="1"/>
    </xf>
    <xf numFmtId="0" fontId="3" fillId="32" borderId="13"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13" xfId="0" applyFont="1" applyFill="1" applyBorder="1" applyAlignment="1">
      <alignment horizontal="justify" vertical="top" wrapText="1"/>
    </xf>
    <xf numFmtId="174" fontId="3" fillId="0" borderId="14" xfId="0" applyNumberFormat="1" applyFont="1" applyFill="1" applyBorder="1" applyAlignment="1">
      <alignment horizontal="center" vertical="top" wrapText="1"/>
    </xf>
    <xf numFmtId="174" fontId="3" fillId="0" borderId="13" xfId="0" applyNumberFormat="1" applyFont="1" applyFill="1" applyBorder="1" applyAlignment="1">
      <alignment horizontal="center" vertical="top" wrapText="1"/>
    </xf>
    <xf numFmtId="0" fontId="48" fillId="32"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view="pageBreakPreview" zoomScale="50" zoomScaleNormal="50" zoomScaleSheetLayoutView="50" zoomScalePageLayoutView="0" workbookViewId="0" topLeftCell="A1">
      <selection activeCell="F54" sqref="F54"/>
    </sheetView>
  </sheetViews>
  <sheetFormatPr defaultColWidth="9.140625" defaultRowHeight="15"/>
  <cols>
    <col min="1" max="1" width="14.421875" style="9" bestFit="1" customWidth="1"/>
    <col min="2" max="2" width="53.7109375" style="21" customWidth="1"/>
    <col min="3" max="3" width="25.8515625" style="1" customWidth="1"/>
    <col min="4" max="4" width="21.8515625" style="1" customWidth="1"/>
    <col min="5" max="5" width="40.28125" style="1" customWidth="1"/>
    <col min="6" max="6" width="69.8515625" style="3" customWidth="1"/>
    <col min="7" max="7" width="18.7109375" style="4" customWidth="1"/>
    <col min="8" max="8" width="29.00390625" style="4" customWidth="1"/>
    <col min="9" max="9" width="30.28125" style="90" customWidth="1"/>
    <col min="10" max="10" width="26.8515625" style="2" customWidth="1"/>
    <col min="11" max="11" width="81.421875" style="87" customWidth="1"/>
    <col min="12" max="16384" width="9.140625" style="2" customWidth="1"/>
  </cols>
  <sheetData>
    <row r="1" spans="1:11" s="6" customFormat="1" ht="26.25" customHeight="1">
      <c r="A1" s="9"/>
      <c r="B1" s="19"/>
      <c r="C1" s="5"/>
      <c r="D1" s="5"/>
      <c r="E1" s="5"/>
      <c r="F1" s="7"/>
      <c r="G1" s="24"/>
      <c r="H1" s="24"/>
      <c r="I1" s="88"/>
      <c r="K1" s="85"/>
    </row>
    <row r="2" spans="1:11" s="6" customFormat="1" ht="34.5" customHeight="1">
      <c r="A2" s="172" t="s">
        <v>159</v>
      </c>
      <c r="B2" s="172"/>
      <c r="C2" s="172"/>
      <c r="D2" s="172"/>
      <c r="E2" s="172"/>
      <c r="F2" s="172"/>
      <c r="G2" s="172"/>
      <c r="H2" s="172"/>
      <c r="I2" s="172"/>
      <c r="J2" s="172"/>
      <c r="K2" s="172"/>
    </row>
    <row r="3" spans="1:11" s="6" customFormat="1" ht="18.75" customHeight="1">
      <c r="A3" s="29"/>
      <c r="B3" s="20"/>
      <c r="C3" s="8"/>
      <c r="D3" s="18"/>
      <c r="E3" s="8"/>
      <c r="F3" s="8"/>
      <c r="G3" s="24"/>
      <c r="H3" s="24"/>
      <c r="I3" s="88"/>
      <c r="K3" s="85"/>
    </row>
    <row r="4" spans="1:11" s="9" customFormat="1" ht="81.75" customHeight="1">
      <c r="A4" s="120" t="s">
        <v>13</v>
      </c>
      <c r="B4" s="74" t="s">
        <v>0</v>
      </c>
      <c r="C4" s="120" t="s">
        <v>5</v>
      </c>
      <c r="D4" s="120" t="s">
        <v>18</v>
      </c>
      <c r="E4" s="120" t="s">
        <v>1</v>
      </c>
      <c r="F4" s="120" t="s">
        <v>10</v>
      </c>
      <c r="G4" s="120" t="s">
        <v>11</v>
      </c>
      <c r="H4" s="120" t="s">
        <v>30</v>
      </c>
      <c r="I4" s="89" t="s">
        <v>146</v>
      </c>
      <c r="J4" s="120" t="s">
        <v>141</v>
      </c>
      <c r="K4" s="40" t="s">
        <v>142</v>
      </c>
    </row>
    <row r="5" spans="1:11" s="6" customFormat="1" ht="31.5" customHeight="1">
      <c r="A5" s="159" t="s">
        <v>12</v>
      </c>
      <c r="B5" s="160"/>
      <c r="C5" s="160"/>
      <c r="D5" s="160"/>
      <c r="E5" s="160"/>
      <c r="F5" s="160"/>
      <c r="G5" s="160"/>
      <c r="H5" s="160"/>
      <c r="I5" s="160"/>
      <c r="J5" s="160"/>
      <c r="K5" s="161"/>
    </row>
    <row r="6" spans="1:11" s="10" customFormat="1" ht="24" customHeight="1">
      <c r="A6" s="185" t="s">
        <v>21</v>
      </c>
      <c r="B6" s="185"/>
      <c r="C6" s="185"/>
      <c r="D6" s="185"/>
      <c r="E6" s="185"/>
      <c r="F6" s="185"/>
      <c r="G6" s="185"/>
      <c r="H6" s="91">
        <f>H7+H9+H19+H21+H22+H24+H25+H26+H27+H28+H29</f>
        <v>326414.9</v>
      </c>
      <c r="I6" s="105">
        <f>I7+I19+I21+I22+I24+I25+I26+I27+I28+I29</f>
        <v>223805.63</v>
      </c>
      <c r="J6" s="106"/>
      <c r="K6" s="107"/>
    </row>
    <row r="7" spans="1:11" s="13" customFormat="1" ht="141.75" customHeight="1">
      <c r="A7" s="38" t="s">
        <v>64</v>
      </c>
      <c r="B7" s="54" t="s">
        <v>74</v>
      </c>
      <c r="C7" s="37" t="s">
        <v>57</v>
      </c>
      <c r="D7" s="37" t="s">
        <v>46</v>
      </c>
      <c r="E7" s="41" t="s">
        <v>53</v>
      </c>
      <c r="F7" s="49" t="s">
        <v>15</v>
      </c>
      <c r="G7" s="14" t="s">
        <v>47</v>
      </c>
      <c r="H7" s="76">
        <v>20000</v>
      </c>
      <c r="I7" s="108">
        <v>18018.3</v>
      </c>
      <c r="J7" s="16">
        <v>2</v>
      </c>
      <c r="K7" s="129" t="s">
        <v>165</v>
      </c>
    </row>
    <row r="8" spans="1:11" s="13" customFormat="1" ht="385.5" customHeight="1">
      <c r="A8" s="38" t="s">
        <v>65</v>
      </c>
      <c r="B8" s="61" t="s">
        <v>143</v>
      </c>
      <c r="C8" s="37" t="s">
        <v>57</v>
      </c>
      <c r="D8" s="37" t="s">
        <v>46</v>
      </c>
      <c r="E8" s="41" t="s">
        <v>53</v>
      </c>
      <c r="F8" s="49" t="s">
        <v>15</v>
      </c>
      <c r="G8" s="41" t="s">
        <v>47</v>
      </c>
      <c r="H8" s="77" t="s">
        <v>2</v>
      </c>
      <c r="I8" s="108" t="s">
        <v>2</v>
      </c>
      <c r="J8" s="16">
        <v>4</v>
      </c>
      <c r="K8" s="129" t="s">
        <v>166</v>
      </c>
    </row>
    <row r="9" spans="1:11" s="12" customFormat="1" ht="293.25" customHeight="1">
      <c r="A9" s="165" t="s">
        <v>66</v>
      </c>
      <c r="B9" s="169" t="s">
        <v>86</v>
      </c>
      <c r="C9" s="173" t="s">
        <v>91</v>
      </c>
      <c r="D9" s="147" t="s">
        <v>129</v>
      </c>
      <c r="E9" s="147" t="s">
        <v>2</v>
      </c>
      <c r="F9" s="55" t="s">
        <v>63</v>
      </c>
      <c r="G9" s="45" t="s">
        <v>14</v>
      </c>
      <c r="H9" s="151">
        <v>38059</v>
      </c>
      <c r="I9" s="142" t="s">
        <v>2</v>
      </c>
      <c r="J9" s="109" t="s">
        <v>14</v>
      </c>
      <c r="K9" s="123" t="s">
        <v>167</v>
      </c>
    </row>
    <row r="10" spans="1:11" s="12" customFormat="1" ht="137.25" customHeight="1">
      <c r="A10" s="166"/>
      <c r="B10" s="170"/>
      <c r="C10" s="174"/>
      <c r="D10" s="168"/>
      <c r="E10" s="168"/>
      <c r="F10" s="56" t="s">
        <v>108</v>
      </c>
      <c r="G10" s="46" t="s">
        <v>14</v>
      </c>
      <c r="H10" s="152"/>
      <c r="I10" s="143"/>
      <c r="J10" s="110" t="s">
        <v>14</v>
      </c>
      <c r="K10" s="124" t="s">
        <v>163</v>
      </c>
    </row>
    <row r="11" spans="1:11" s="12" customFormat="1" ht="66.75" customHeight="1">
      <c r="A11" s="167"/>
      <c r="B11" s="171"/>
      <c r="C11" s="175"/>
      <c r="D11" s="148"/>
      <c r="E11" s="148"/>
      <c r="F11" s="57" t="s">
        <v>144</v>
      </c>
      <c r="G11" s="34" t="s">
        <v>31</v>
      </c>
      <c r="H11" s="153"/>
      <c r="I11" s="144"/>
      <c r="J11" s="27" t="s">
        <v>147</v>
      </c>
      <c r="K11" s="125"/>
    </row>
    <row r="12" spans="1:11" s="15" customFormat="1" ht="397.5" customHeight="1">
      <c r="A12" s="48" t="s">
        <v>67</v>
      </c>
      <c r="B12" s="58" t="s">
        <v>92</v>
      </c>
      <c r="C12" s="126" t="s">
        <v>96</v>
      </c>
      <c r="D12" s="119" t="s">
        <v>129</v>
      </c>
      <c r="E12" s="119" t="s">
        <v>103</v>
      </c>
      <c r="F12" s="122" t="s">
        <v>62</v>
      </c>
      <c r="G12" s="121" t="s">
        <v>14</v>
      </c>
      <c r="H12" s="121" t="s">
        <v>38</v>
      </c>
      <c r="I12" s="118" t="s">
        <v>2</v>
      </c>
      <c r="J12" s="109" t="s">
        <v>2</v>
      </c>
      <c r="K12" s="123" t="s">
        <v>168</v>
      </c>
    </row>
    <row r="13" spans="1:11" s="12" customFormat="1" ht="297" customHeight="1">
      <c r="A13" s="47" t="s">
        <v>68</v>
      </c>
      <c r="B13" s="35" t="s">
        <v>75</v>
      </c>
      <c r="C13" s="37" t="s">
        <v>78</v>
      </c>
      <c r="D13" s="37" t="s">
        <v>129</v>
      </c>
      <c r="E13" s="37" t="s">
        <v>107</v>
      </c>
      <c r="F13" s="32" t="s">
        <v>79</v>
      </c>
      <c r="G13" s="11" t="s">
        <v>14</v>
      </c>
      <c r="H13" s="78" t="s">
        <v>2</v>
      </c>
      <c r="I13" s="108" t="s">
        <v>2</v>
      </c>
      <c r="J13" s="16" t="s">
        <v>14</v>
      </c>
      <c r="K13" s="129" t="s">
        <v>169</v>
      </c>
    </row>
    <row r="14" spans="1:11" s="15" customFormat="1" ht="117.75" customHeight="1">
      <c r="A14" s="38" t="s">
        <v>69</v>
      </c>
      <c r="B14" s="64" t="s">
        <v>76</v>
      </c>
      <c r="C14" s="141" t="s">
        <v>39</v>
      </c>
      <c r="D14" s="141" t="s">
        <v>37</v>
      </c>
      <c r="E14" s="163" t="s">
        <v>127</v>
      </c>
      <c r="F14" s="50"/>
      <c r="G14" s="41"/>
      <c r="H14" s="77" t="s">
        <v>2</v>
      </c>
      <c r="I14" s="142" t="s">
        <v>2</v>
      </c>
      <c r="J14" s="109"/>
      <c r="K14" s="180" t="s">
        <v>170</v>
      </c>
    </row>
    <row r="15" spans="1:11" s="13" customFormat="1" ht="121.5" customHeight="1">
      <c r="A15" s="39"/>
      <c r="B15" s="62" t="s">
        <v>54</v>
      </c>
      <c r="C15" s="141"/>
      <c r="D15" s="141"/>
      <c r="E15" s="163"/>
      <c r="F15" s="50" t="s">
        <v>98</v>
      </c>
      <c r="G15" s="43">
        <v>100</v>
      </c>
      <c r="H15" s="79"/>
      <c r="I15" s="183"/>
      <c r="J15" s="110">
        <v>100</v>
      </c>
      <c r="K15" s="181"/>
    </row>
    <row r="16" spans="1:11" s="15" customFormat="1" ht="141" customHeight="1">
      <c r="A16" s="39"/>
      <c r="B16" s="62" t="s">
        <v>3</v>
      </c>
      <c r="C16" s="150"/>
      <c r="D16" s="150"/>
      <c r="E16" s="147"/>
      <c r="F16" s="50" t="s">
        <v>97</v>
      </c>
      <c r="G16" s="43">
        <v>100</v>
      </c>
      <c r="H16" s="79"/>
      <c r="I16" s="183"/>
      <c r="J16" s="110">
        <v>100</v>
      </c>
      <c r="K16" s="181"/>
    </row>
    <row r="17" spans="1:11" s="15" customFormat="1" ht="204.75" customHeight="1">
      <c r="A17" s="48"/>
      <c r="B17" s="59" t="s">
        <v>99</v>
      </c>
      <c r="C17" s="26"/>
      <c r="D17" s="26"/>
      <c r="E17" s="26"/>
      <c r="F17" s="51" t="s">
        <v>77</v>
      </c>
      <c r="G17" s="26">
        <v>100</v>
      </c>
      <c r="H17" s="80"/>
      <c r="I17" s="184"/>
      <c r="J17" s="27">
        <v>100</v>
      </c>
      <c r="K17" s="182"/>
    </row>
    <row r="18" spans="1:11" s="15" customFormat="1" ht="311.25" customHeight="1">
      <c r="A18" s="42" t="s">
        <v>70</v>
      </c>
      <c r="B18" s="60" t="s">
        <v>58</v>
      </c>
      <c r="C18" s="37" t="s">
        <v>61</v>
      </c>
      <c r="D18" s="37" t="s">
        <v>129</v>
      </c>
      <c r="E18" s="37" t="s">
        <v>2</v>
      </c>
      <c r="F18" s="32" t="s">
        <v>145</v>
      </c>
      <c r="G18" s="37" t="s">
        <v>36</v>
      </c>
      <c r="H18" s="78" t="s">
        <v>2</v>
      </c>
      <c r="I18" s="108" t="s">
        <v>2</v>
      </c>
      <c r="J18" s="16" t="s">
        <v>147</v>
      </c>
      <c r="K18" s="129" t="s">
        <v>171</v>
      </c>
    </row>
    <row r="19" spans="1:11" s="4" customFormat="1" ht="246" customHeight="1">
      <c r="A19" s="147" t="s">
        <v>80</v>
      </c>
      <c r="B19" s="156" t="s">
        <v>90</v>
      </c>
      <c r="C19" s="150" t="s">
        <v>55</v>
      </c>
      <c r="D19" s="150" t="s">
        <v>129</v>
      </c>
      <c r="E19" s="150" t="s">
        <v>2</v>
      </c>
      <c r="F19" s="52" t="s">
        <v>81</v>
      </c>
      <c r="G19" s="22" t="s">
        <v>82</v>
      </c>
      <c r="H19" s="25">
        <f>7927.9+70215.1</f>
        <v>78143</v>
      </c>
      <c r="I19" s="176">
        <f>6304.7+46771.63</f>
        <v>53076.329999999994</v>
      </c>
      <c r="J19" s="111" t="s">
        <v>14</v>
      </c>
      <c r="K19" s="178" t="s">
        <v>172</v>
      </c>
    </row>
    <row r="20" spans="1:11" s="4" customFormat="1" ht="66" customHeight="1">
      <c r="A20" s="148"/>
      <c r="B20" s="162"/>
      <c r="C20" s="164"/>
      <c r="D20" s="164"/>
      <c r="E20" s="164"/>
      <c r="F20" s="70" t="s">
        <v>131</v>
      </c>
      <c r="G20" s="71" t="s">
        <v>36</v>
      </c>
      <c r="H20" s="72"/>
      <c r="I20" s="177"/>
      <c r="J20" s="111" t="s">
        <v>147</v>
      </c>
      <c r="K20" s="179"/>
    </row>
    <row r="21" spans="1:11" s="4" customFormat="1" ht="123" customHeight="1">
      <c r="A21" s="69" t="s">
        <v>84</v>
      </c>
      <c r="B21" s="59" t="s">
        <v>40</v>
      </c>
      <c r="C21" s="26" t="s">
        <v>83</v>
      </c>
      <c r="D21" s="26" t="s">
        <v>129</v>
      </c>
      <c r="E21" s="68" t="s">
        <v>118</v>
      </c>
      <c r="F21" s="51" t="s">
        <v>56</v>
      </c>
      <c r="G21" s="26" t="s">
        <v>47</v>
      </c>
      <c r="H21" s="80">
        <v>4006.4</v>
      </c>
      <c r="I21" s="114">
        <v>3684.8</v>
      </c>
      <c r="J21" s="111">
        <v>2</v>
      </c>
      <c r="K21" s="67" t="s">
        <v>173</v>
      </c>
    </row>
    <row r="22" spans="1:11" s="4" customFormat="1" ht="176.25" customHeight="1">
      <c r="A22" s="158" t="s">
        <v>85</v>
      </c>
      <c r="B22" s="156" t="s">
        <v>95</v>
      </c>
      <c r="C22" s="150" t="s">
        <v>59</v>
      </c>
      <c r="D22" s="150" t="s">
        <v>25</v>
      </c>
      <c r="E22" s="41" t="s">
        <v>2</v>
      </c>
      <c r="F22" s="49" t="s">
        <v>132</v>
      </c>
      <c r="G22" s="41" t="s">
        <v>31</v>
      </c>
      <c r="H22" s="77">
        <v>1332.4</v>
      </c>
      <c r="I22" s="176">
        <v>53.9</v>
      </c>
      <c r="J22" s="112" t="s">
        <v>147</v>
      </c>
      <c r="K22" s="178" t="s">
        <v>176</v>
      </c>
    </row>
    <row r="23" spans="1:11" s="28" customFormat="1" ht="159" customHeight="1">
      <c r="A23" s="155"/>
      <c r="B23" s="157"/>
      <c r="C23" s="155"/>
      <c r="D23" s="155"/>
      <c r="E23" s="27" t="s">
        <v>93</v>
      </c>
      <c r="F23" s="53" t="s">
        <v>130</v>
      </c>
      <c r="G23" s="27" t="s">
        <v>14</v>
      </c>
      <c r="H23" s="81"/>
      <c r="I23" s="177"/>
      <c r="J23" s="113" t="s">
        <v>14</v>
      </c>
      <c r="K23" s="179"/>
    </row>
    <row r="24" spans="1:11" s="4" customFormat="1" ht="162" customHeight="1">
      <c r="A24" s="42" t="s">
        <v>104</v>
      </c>
      <c r="B24" s="63" t="s">
        <v>109</v>
      </c>
      <c r="C24" s="37" t="s">
        <v>60</v>
      </c>
      <c r="D24" s="37" t="s">
        <v>129</v>
      </c>
      <c r="E24" s="37" t="s">
        <v>2</v>
      </c>
      <c r="F24" s="32" t="s">
        <v>133</v>
      </c>
      <c r="G24" s="37" t="s">
        <v>31</v>
      </c>
      <c r="H24" s="78">
        <v>173.6</v>
      </c>
      <c r="I24" s="114">
        <v>130</v>
      </c>
      <c r="J24" s="117" t="s">
        <v>147</v>
      </c>
      <c r="K24" s="67" t="s">
        <v>164</v>
      </c>
    </row>
    <row r="25" spans="1:11" s="4" customFormat="1" ht="144.75" customHeight="1">
      <c r="A25" s="42" t="s">
        <v>71</v>
      </c>
      <c r="B25" s="63" t="s">
        <v>29</v>
      </c>
      <c r="C25" s="37" t="s">
        <v>28</v>
      </c>
      <c r="D25" s="37" t="s">
        <v>35</v>
      </c>
      <c r="E25" s="37" t="s">
        <v>22</v>
      </c>
      <c r="F25" s="32" t="s">
        <v>19</v>
      </c>
      <c r="G25" s="37" t="s">
        <v>100</v>
      </c>
      <c r="H25" s="78">
        <v>3290.1</v>
      </c>
      <c r="I25" s="114">
        <v>15934.5</v>
      </c>
      <c r="J25" s="111">
        <v>11</v>
      </c>
      <c r="K25" s="67" t="s">
        <v>161</v>
      </c>
    </row>
    <row r="26" spans="1:11" s="4" customFormat="1" ht="106.5" customHeight="1">
      <c r="A26" s="42" t="s">
        <v>72</v>
      </c>
      <c r="B26" s="63" t="s">
        <v>27</v>
      </c>
      <c r="C26" s="37" t="s">
        <v>89</v>
      </c>
      <c r="D26" s="37" t="s">
        <v>129</v>
      </c>
      <c r="E26" s="37" t="s">
        <v>2</v>
      </c>
      <c r="F26" s="32" t="s">
        <v>20</v>
      </c>
      <c r="G26" s="37" t="s">
        <v>33</v>
      </c>
      <c r="H26" s="78">
        <f>146069.9+4840</f>
        <v>150909.9</v>
      </c>
      <c r="I26" s="114">
        <v>90623.1</v>
      </c>
      <c r="J26" s="111">
        <v>12.7</v>
      </c>
      <c r="K26" s="67" t="s">
        <v>160</v>
      </c>
    </row>
    <row r="27" spans="1:11" s="4" customFormat="1" ht="257.25" customHeight="1">
      <c r="A27" s="42" t="s">
        <v>73</v>
      </c>
      <c r="B27" s="63" t="s">
        <v>105</v>
      </c>
      <c r="C27" s="37" t="s">
        <v>106</v>
      </c>
      <c r="D27" s="37" t="s">
        <v>129</v>
      </c>
      <c r="E27" s="37" t="s">
        <v>2</v>
      </c>
      <c r="F27" s="32" t="s">
        <v>134</v>
      </c>
      <c r="G27" s="37">
        <v>100</v>
      </c>
      <c r="H27" s="78">
        <f>12509.3+4177.8</f>
        <v>16687.1</v>
      </c>
      <c r="I27" s="114">
        <v>38984</v>
      </c>
      <c r="J27" s="111" t="s">
        <v>147</v>
      </c>
      <c r="K27" s="23" t="s">
        <v>174</v>
      </c>
    </row>
    <row r="28" spans="1:11" s="4" customFormat="1" ht="219.75" customHeight="1">
      <c r="A28" s="42" t="s">
        <v>87</v>
      </c>
      <c r="B28" s="63" t="s">
        <v>101</v>
      </c>
      <c r="C28" s="37" t="s">
        <v>49</v>
      </c>
      <c r="D28" s="37" t="s">
        <v>129</v>
      </c>
      <c r="E28" s="37" t="s">
        <v>2</v>
      </c>
      <c r="F28" s="35" t="s">
        <v>102</v>
      </c>
      <c r="G28" s="37" t="s">
        <v>14</v>
      </c>
      <c r="H28" s="78">
        <f>9138.7+174.7</f>
        <v>9313.400000000001</v>
      </c>
      <c r="I28" s="114">
        <f>376.7+100+1308.4</f>
        <v>1785.1000000000001</v>
      </c>
      <c r="J28" s="111" t="s">
        <v>14</v>
      </c>
      <c r="K28" s="67" t="s">
        <v>162</v>
      </c>
    </row>
    <row r="29" spans="1:11" s="4" customFormat="1" ht="139.5" customHeight="1">
      <c r="A29" s="42" t="s">
        <v>88</v>
      </c>
      <c r="B29" s="63" t="s">
        <v>94</v>
      </c>
      <c r="C29" s="37" t="s">
        <v>48</v>
      </c>
      <c r="D29" s="37" t="s">
        <v>129</v>
      </c>
      <c r="E29" s="37" t="s">
        <v>2</v>
      </c>
      <c r="F29" s="32" t="s">
        <v>50</v>
      </c>
      <c r="G29" s="37" t="s">
        <v>32</v>
      </c>
      <c r="H29" s="78">
        <v>4500</v>
      </c>
      <c r="I29" s="114">
        <v>1515.6</v>
      </c>
      <c r="J29" s="111">
        <v>3</v>
      </c>
      <c r="K29" s="67" t="s">
        <v>175</v>
      </c>
    </row>
    <row r="30" spans="1:11" s="104" customFormat="1" ht="39" customHeight="1">
      <c r="A30" s="139" t="s">
        <v>9</v>
      </c>
      <c r="B30" s="140"/>
      <c r="C30" s="140"/>
      <c r="D30" s="140"/>
      <c r="E30" s="140"/>
      <c r="F30" s="140"/>
      <c r="G30" s="140"/>
      <c r="H30" s="140"/>
      <c r="I30" s="115"/>
      <c r="J30" s="115"/>
      <c r="K30" s="116"/>
    </row>
    <row r="31" spans="1:11" s="92" customFormat="1" ht="31.5" customHeight="1">
      <c r="A31" s="101"/>
      <c r="B31" s="102" t="s">
        <v>7</v>
      </c>
      <c r="C31" s="103"/>
      <c r="D31" s="103"/>
      <c r="E31" s="103"/>
      <c r="F31" s="86"/>
      <c r="G31" s="101"/>
      <c r="H31" s="91">
        <f>H32+H37+H38+H39+H40</f>
        <v>152929.07362960003</v>
      </c>
      <c r="I31" s="91">
        <f>I32+I37+I38+I39+I40</f>
        <v>175793.9</v>
      </c>
      <c r="J31" s="101"/>
      <c r="K31" s="131"/>
    </row>
    <row r="32" spans="1:11" s="9" customFormat="1" ht="189" customHeight="1">
      <c r="A32" s="94" t="s">
        <v>44</v>
      </c>
      <c r="B32" s="96" t="s">
        <v>119</v>
      </c>
      <c r="C32" s="94"/>
      <c r="D32" s="94"/>
      <c r="E32" s="94"/>
      <c r="F32" s="23"/>
      <c r="G32" s="94"/>
      <c r="H32" s="75">
        <f>H33+H34</f>
        <v>119559.77362960001</v>
      </c>
      <c r="I32" s="75">
        <f>I33+I34</f>
        <v>171850.4</v>
      </c>
      <c r="J32" s="128"/>
      <c r="K32" s="23"/>
    </row>
    <row r="33" spans="1:11" s="4" customFormat="1" ht="210.75" customHeight="1">
      <c r="A33" s="94" t="s">
        <v>120</v>
      </c>
      <c r="B33" s="97" t="s">
        <v>51</v>
      </c>
      <c r="C33" s="94" t="s">
        <v>8</v>
      </c>
      <c r="D33" s="93" t="s">
        <v>129</v>
      </c>
      <c r="E33" s="94" t="s">
        <v>115</v>
      </c>
      <c r="F33" s="35" t="s">
        <v>52</v>
      </c>
      <c r="G33" s="94" t="s">
        <v>31</v>
      </c>
      <c r="H33" s="78">
        <v>119051.1736296</v>
      </c>
      <c r="I33" s="78">
        <f>112789.8+23329+18428.3+16794.7</f>
        <v>171341.8</v>
      </c>
      <c r="J33" s="128">
        <v>4</v>
      </c>
      <c r="K33" s="67" t="s">
        <v>177</v>
      </c>
    </row>
    <row r="34" spans="1:11" s="9" customFormat="1" ht="70.5" customHeight="1">
      <c r="A34" s="94" t="s">
        <v>121</v>
      </c>
      <c r="B34" s="96" t="s">
        <v>116</v>
      </c>
      <c r="C34" s="40"/>
      <c r="D34" s="40"/>
      <c r="E34" s="40"/>
      <c r="F34" s="44"/>
      <c r="G34" s="94"/>
      <c r="H34" s="75">
        <f>H36</f>
        <v>508.6</v>
      </c>
      <c r="I34" s="75">
        <f>I36</f>
        <v>508.6</v>
      </c>
      <c r="J34" s="128"/>
      <c r="K34" s="23"/>
    </row>
    <row r="35" spans="1:11" s="9" customFormat="1" ht="262.5">
      <c r="A35" s="36" t="s">
        <v>2</v>
      </c>
      <c r="B35" s="100" t="s">
        <v>152</v>
      </c>
      <c r="C35" s="95" t="s">
        <v>60</v>
      </c>
      <c r="D35" s="95" t="s">
        <v>153</v>
      </c>
      <c r="E35" s="95" t="s">
        <v>154</v>
      </c>
      <c r="F35" s="35" t="s">
        <v>155</v>
      </c>
      <c r="G35" s="31" t="s">
        <v>14</v>
      </c>
      <c r="H35" s="75"/>
      <c r="I35" s="128"/>
      <c r="J35" s="128"/>
      <c r="K35" s="97" t="s">
        <v>178</v>
      </c>
    </row>
    <row r="36" spans="1:11" s="9" customFormat="1" ht="196.5" customHeight="1">
      <c r="A36" s="36" t="s">
        <v>2</v>
      </c>
      <c r="B36" s="100" t="s">
        <v>156</v>
      </c>
      <c r="C36" s="95" t="s">
        <v>126</v>
      </c>
      <c r="D36" s="95" t="s">
        <v>129</v>
      </c>
      <c r="E36" s="95" t="s">
        <v>117</v>
      </c>
      <c r="F36" s="35" t="s">
        <v>157</v>
      </c>
      <c r="G36" s="31" t="s">
        <v>14</v>
      </c>
      <c r="H36" s="82">
        <v>508.6</v>
      </c>
      <c r="I36" s="128">
        <v>508.6</v>
      </c>
      <c r="J36" s="128" t="s">
        <v>14</v>
      </c>
      <c r="K36" s="23" t="s">
        <v>158</v>
      </c>
    </row>
    <row r="37" spans="1:11" s="9" customFormat="1" ht="171" customHeight="1">
      <c r="A37" s="30" t="s">
        <v>45</v>
      </c>
      <c r="B37" s="97" t="s">
        <v>111</v>
      </c>
      <c r="C37" s="94" t="s">
        <v>42</v>
      </c>
      <c r="D37" s="94" t="s">
        <v>128</v>
      </c>
      <c r="E37" s="94" t="s">
        <v>43</v>
      </c>
      <c r="F37" s="35" t="s">
        <v>41</v>
      </c>
      <c r="G37" s="74" t="s">
        <v>110</v>
      </c>
      <c r="H37" s="83">
        <v>5770.4</v>
      </c>
      <c r="I37" s="130">
        <v>3846.9</v>
      </c>
      <c r="J37" s="128">
        <v>2</v>
      </c>
      <c r="K37" s="23" t="s">
        <v>151</v>
      </c>
    </row>
    <row r="38" spans="1:11" s="4" customFormat="1" ht="95.25" customHeight="1">
      <c r="A38" s="31" t="s">
        <v>4</v>
      </c>
      <c r="B38" s="98" t="s">
        <v>136</v>
      </c>
      <c r="C38" s="16" t="s">
        <v>6</v>
      </c>
      <c r="D38" s="16" t="s">
        <v>34</v>
      </c>
      <c r="E38" s="65"/>
      <c r="F38" s="17" t="s">
        <v>148</v>
      </c>
      <c r="G38" s="16" t="s">
        <v>14</v>
      </c>
      <c r="H38" s="78">
        <v>14979.5</v>
      </c>
      <c r="I38" s="132"/>
      <c r="J38" s="132"/>
      <c r="K38" s="67" t="s">
        <v>147</v>
      </c>
    </row>
    <row r="39" spans="1:11" s="4" customFormat="1" ht="280.5" customHeight="1">
      <c r="A39" s="93" t="s">
        <v>112</v>
      </c>
      <c r="B39" s="99" t="s">
        <v>137</v>
      </c>
      <c r="C39" s="93" t="s">
        <v>113</v>
      </c>
      <c r="D39" s="94" t="s">
        <v>128</v>
      </c>
      <c r="E39" s="93" t="s">
        <v>114</v>
      </c>
      <c r="F39" s="32" t="s">
        <v>149</v>
      </c>
      <c r="G39" s="93" t="s">
        <v>14</v>
      </c>
      <c r="H39" s="78">
        <v>12488.2</v>
      </c>
      <c r="I39" s="127"/>
      <c r="J39" s="127"/>
      <c r="K39" s="67" t="s">
        <v>147</v>
      </c>
    </row>
    <row r="40" spans="1:11" s="13" customFormat="1" ht="58.5" customHeight="1">
      <c r="A40" s="93" t="s">
        <v>122</v>
      </c>
      <c r="B40" s="99" t="s">
        <v>123</v>
      </c>
      <c r="C40" s="93" t="s">
        <v>124</v>
      </c>
      <c r="D40" s="94" t="s">
        <v>129</v>
      </c>
      <c r="E40" s="93"/>
      <c r="F40" s="32" t="s">
        <v>125</v>
      </c>
      <c r="G40" s="93">
        <v>6</v>
      </c>
      <c r="H40" s="78">
        <v>131.2</v>
      </c>
      <c r="I40" s="127">
        <v>96.6</v>
      </c>
      <c r="J40" s="127">
        <v>2</v>
      </c>
      <c r="K40" s="67" t="s">
        <v>150</v>
      </c>
    </row>
    <row r="41" spans="1:11" s="12" customFormat="1" ht="32.25" customHeight="1">
      <c r="A41" s="137" t="s">
        <v>26</v>
      </c>
      <c r="B41" s="138"/>
      <c r="C41" s="138"/>
      <c r="D41" s="138"/>
      <c r="E41" s="138"/>
      <c r="F41" s="138"/>
      <c r="G41" s="138"/>
      <c r="H41" s="138"/>
      <c r="I41" s="133"/>
      <c r="J41" s="134"/>
      <c r="K41" s="67"/>
    </row>
    <row r="42" spans="1:11" s="13" customFormat="1" ht="48" customHeight="1">
      <c r="A42" s="37"/>
      <c r="B42" s="66" t="s">
        <v>17</v>
      </c>
      <c r="C42" s="37"/>
      <c r="D42" s="37"/>
      <c r="E42" s="37"/>
      <c r="F42" s="67"/>
      <c r="G42" s="37"/>
      <c r="H42" s="78">
        <f>SUM(H43:H44)</f>
        <v>0</v>
      </c>
      <c r="I42" s="114"/>
      <c r="J42" s="127"/>
      <c r="K42" s="67"/>
    </row>
    <row r="43" spans="1:11" s="13" customFormat="1" ht="63" customHeight="1">
      <c r="A43" s="149" t="s">
        <v>16</v>
      </c>
      <c r="B43" s="145" t="s">
        <v>138</v>
      </c>
      <c r="C43" s="141" t="s">
        <v>6</v>
      </c>
      <c r="D43" s="141" t="s">
        <v>25</v>
      </c>
      <c r="E43" s="141"/>
      <c r="F43" s="32" t="s">
        <v>139</v>
      </c>
      <c r="G43" s="73" t="s">
        <v>23</v>
      </c>
      <c r="H43" s="84">
        <v>0</v>
      </c>
      <c r="I43" s="135"/>
      <c r="J43" s="127"/>
      <c r="K43" s="67" t="s">
        <v>147</v>
      </c>
    </row>
    <row r="44" spans="1:11" s="33" customFormat="1" ht="90.75" customHeight="1">
      <c r="A44" s="149"/>
      <c r="B44" s="146"/>
      <c r="C44" s="141"/>
      <c r="D44" s="141"/>
      <c r="E44" s="141"/>
      <c r="F44" s="32" t="s">
        <v>140</v>
      </c>
      <c r="G44" s="73" t="s">
        <v>24</v>
      </c>
      <c r="H44" s="84">
        <v>0</v>
      </c>
      <c r="I44" s="114"/>
      <c r="J44" s="136"/>
      <c r="K44" s="67" t="s">
        <v>147</v>
      </c>
    </row>
    <row r="45" spans="1:11" s="4" customFormat="1" ht="23.25" customHeight="1">
      <c r="A45" s="9"/>
      <c r="B45" s="21"/>
      <c r="C45" s="1"/>
      <c r="D45" s="1"/>
      <c r="E45" s="1"/>
      <c r="F45" s="3"/>
      <c r="I45" s="90"/>
      <c r="K45" s="87"/>
    </row>
    <row r="46" spans="1:2" ht="18.75">
      <c r="A46" s="154" t="s">
        <v>135</v>
      </c>
      <c r="B46" s="154"/>
    </row>
  </sheetData>
  <sheetProtection/>
  <mergeCells count="36">
    <mergeCell ref="A2:K2"/>
    <mergeCell ref="C9:C11"/>
    <mergeCell ref="I22:I23"/>
    <mergeCell ref="K22:K23"/>
    <mergeCell ref="K14:K17"/>
    <mergeCell ref="I14:I17"/>
    <mergeCell ref="I19:I20"/>
    <mergeCell ref="K19:K20"/>
    <mergeCell ref="A6:G6"/>
    <mergeCell ref="D9:D11"/>
    <mergeCell ref="D19:D20"/>
    <mergeCell ref="E19:E20"/>
    <mergeCell ref="A9:A11"/>
    <mergeCell ref="E9:E11"/>
    <mergeCell ref="C19:C20"/>
    <mergeCell ref="B9:B11"/>
    <mergeCell ref="A46:B46"/>
    <mergeCell ref="D22:D23"/>
    <mergeCell ref="C22:C23"/>
    <mergeCell ref="B22:B23"/>
    <mergeCell ref="A22:A23"/>
    <mergeCell ref="A5:K5"/>
    <mergeCell ref="B19:B20"/>
    <mergeCell ref="C43:C44"/>
    <mergeCell ref="C14:C16"/>
    <mergeCell ref="E14:E16"/>
    <mergeCell ref="A41:H41"/>
    <mergeCell ref="A30:H30"/>
    <mergeCell ref="D43:D44"/>
    <mergeCell ref="E43:E44"/>
    <mergeCell ref="I9:I11"/>
    <mergeCell ref="B43:B44"/>
    <mergeCell ref="A19:A20"/>
    <mergeCell ref="A43:A44"/>
    <mergeCell ref="D14:D16"/>
    <mergeCell ref="H9:H11"/>
  </mergeCells>
  <printOptions/>
  <pageMargins left="0.31496062992125984" right="0" top="1.1811023622047245" bottom="0" header="0.31496062992125984" footer="0.31496062992125984"/>
  <pageSetup fitToHeight="10" fitToWidth="1" horizontalDpi="600" verticalDpi="600" orientation="landscape" paperSize="9" scale="34" r:id="rId1"/>
  <rowBreaks count="6" manualBreakCount="6">
    <brk id="6" max="10" man="1"/>
    <brk id="15" max="10" man="1"/>
    <brk id="16" max="10" man="1"/>
    <brk id="25" max="10" man="1"/>
    <brk id="30" max="10" man="1"/>
    <brk id="4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Вершинина Мария Игоревна</cp:lastModifiedBy>
  <cp:lastPrinted>2019-07-15T04:30:43Z</cp:lastPrinted>
  <dcterms:created xsi:type="dcterms:W3CDTF">2006-09-16T00:00:00Z</dcterms:created>
  <dcterms:modified xsi:type="dcterms:W3CDTF">2019-10-22T09:57:03Z</dcterms:modified>
  <cp:category/>
  <cp:version/>
  <cp:contentType/>
  <cp:contentStatus/>
</cp:coreProperties>
</file>