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19-2021\Проект бюджета на 2019-2021 годы\Дополнительные материалы для размещения на сайте\"/>
    </mc:Choice>
  </mc:AlternateContent>
  <bookViews>
    <workbookView xWindow="930" yWindow="435" windowWidth="15450" windowHeight="10140"/>
  </bookViews>
  <sheets>
    <sheet name="Бюджет" sheetId="1" r:id="rId1"/>
  </sheets>
  <definedNames>
    <definedName name="_xlnm._FilterDatabase" localSheetId="0" hidden="1">Бюджет!$A$3:$J$3</definedName>
    <definedName name="APPT" localSheetId="0">Бюджет!$C$10</definedName>
    <definedName name="FIO" localSheetId="0">Бюджет!#REF!</definedName>
    <definedName name="SIGN" localSheetId="0">Бюджет!$A$10:$H$10</definedName>
    <definedName name="Z_4EF6CA57_C2DB_4824_8B9D_606FE02D271D_.wvu.PrintArea" localSheetId="0" hidden="1">Бюджет!$A$1:$J$59</definedName>
    <definedName name="Z_8F7DC824_71B4_4260_A2D6_1CFD4C82B678_.wvu.PrintArea" localSheetId="0" hidden="1">Бюджет!$A$1:$J$59</definedName>
    <definedName name="_xlnm.Print_Area" localSheetId="0">Бюджет!$A$1:$J$59</definedName>
  </definedNames>
  <calcPr calcId="162913" fullPrecision="0"/>
  <customWorkbookViews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  <customWorkbookView name="Вершинина Мария Игоревна - Личное представление" guid="{8F7DC824-71B4-4260-A2D6-1CFD4C82B678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G51" i="1" l="1"/>
  <c r="F51" i="1"/>
  <c r="F46" i="1"/>
  <c r="F44" i="1"/>
  <c r="F41" i="1"/>
  <c r="F31" i="1"/>
  <c r="F34" i="1" l="1"/>
  <c r="F26" i="1"/>
  <c r="F18" i="1"/>
  <c r="F14" i="1"/>
  <c r="F5" i="1"/>
  <c r="H5" i="1" l="1"/>
  <c r="G58" i="1" l="1"/>
  <c r="G56" i="1"/>
  <c r="G46" i="1"/>
  <c r="G44" i="1"/>
  <c r="G41" i="1"/>
  <c r="G34" i="1"/>
  <c r="G31" i="1"/>
  <c r="G26" i="1"/>
  <c r="G18" i="1"/>
  <c r="G14" i="1"/>
  <c r="G5" i="1"/>
  <c r="G4" i="1" l="1"/>
  <c r="I41" i="1"/>
  <c r="J41" i="1"/>
  <c r="H41" i="1"/>
  <c r="H34" i="1"/>
  <c r="I51" i="1"/>
  <c r="J51" i="1"/>
  <c r="H51" i="1"/>
  <c r="I56" i="1" l="1"/>
  <c r="J56" i="1"/>
  <c r="I58" i="1"/>
  <c r="J58" i="1"/>
  <c r="I44" i="1"/>
  <c r="J44" i="1"/>
  <c r="I46" i="1"/>
  <c r="J46" i="1"/>
  <c r="I26" i="1"/>
  <c r="J26" i="1"/>
  <c r="I31" i="1"/>
  <c r="J31" i="1"/>
  <c r="I34" i="1"/>
  <c r="J34" i="1"/>
  <c r="I5" i="1"/>
  <c r="J5" i="1"/>
  <c r="I14" i="1"/>
  <c r="J14" i="1"/>
  <c r="I18" i="1"/>
  <c r="J18" i="1"/>
  <c r="H18" i="1" l="1"/>
  <c r="H58" i="1"/>
  <c r="H56" i="1"/>
  <c r="H46" i="1"/>
  <c r="H44" i="1"/>
  <c r="H31" i="1"/>
  <c r="H26" i="1"/>
  <c r="H14" i="1"/>
  <c r="H4" i="1" l="1"/>
  <c r="F58" i="1"/>
  <c r="F56" i="1"/>
  <c r="F4" i="1" l="1"/>
  <c r="J4" i="1"/>
  <c r="I4" i="1" l="1"/>
</calcChain>
</file>

<file path=xl/sharedStrings.xml><?xml version="1.0" encoding="utf-8"?>
<sst xmlns="http://schemas.openxmlformats.org/spreadsheetml/2006/main" count="232" uniqueCount="137">
  <si>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</si>
  <si>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</si>
  <si>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</si>
  <si>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</si>
  <si>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</si>
  <si>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</si>
  <si>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</si>
  <si>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</si>
  <si>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</si>
  <si>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</si>
  <si>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</si>
  <si>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</si>
  <si>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</si>
  <si>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</si>
  <si>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</si>
  <si>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</si>
  <si>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</si>
  <si>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</si>
  <si>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</si>
  <si>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</si>
  <si>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</si>
  <si>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</si>
  <si>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</si>
  <si>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</si>
  <si>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</si>
  <si>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</si>
  <si>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</si>
  <si>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</si>
  <si>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</si>
  <si>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</si>
  <si>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</si>
  <si>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</si>
  <si>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</si>
  <si>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</si>
  <si>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</si>
  <si>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</si>
  <si>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</si>
  <si>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</si>
  <si>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</si>
  <si>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</si>
  <si>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</si>
  <si>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</si>
  <si>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</si>
  <si>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</si>
  <si>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</si>
  <si>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</si>
  <si>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</si>
  <si>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</si>
  <si>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</si>
  <si>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</si>
  <si>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</si>
  <si>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</si>
  <si>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</si>
  <si>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</si>
  <si>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</si>
  <si>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</si>
  <si>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</si>
  <si>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</si>
  <si>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</si>
  <si>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</si>
  <si>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</si>
  <si>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</si>
  <si>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</si>
  <si>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</si>
  <si>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</si>
  <si>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</si>
  <si>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</si>
  <si>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</si>
  <si>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</si>
  <si>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</si>
  <si>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</si>
  <si>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</si>
  <si>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</si>
  <si>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</si>
  <si>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</si>
  <si>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</si>
  <si>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</si>
  <si>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</si>
  <si>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</si>
  <si>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</si>
  <si>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</si>
  <si>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</si>
  <si>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</si>
  <si>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</si>
  <si>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</si>
  <si>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</si>
  <si>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</si>
  <si>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</si>
  <si>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</si>
  <si>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</si>
  <si>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</si>
  <si>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</si>
  <si>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</si>
  <si>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</si>
  <si>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</si>
  <si>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11.</t>
  </si>
  <si>
    <t>11.1.</t>
  </si>
  <si>
    <t>12.</t>
  </si>
  <si>
    <t>12.1.</t>
  </si>
  <si>
    <t>ВСЕГО</t>
  </si>
  <si>
    <t>(рублей)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</si>
  <si>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</si>
  <si>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</si>
  <si>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</si>
  <si>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</si>
  <si>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</si>
  <si>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</si>
  <si>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</si>
  <si>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</si>
  <si>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</si>
  <si>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</si>
  <si>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</si>
  <si>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</si>
  <si>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</si>
  <si>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</si>
  <si>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</si>
  <si>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</si>
  <si>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</si>
  <si>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</si>
  <si>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</si>
  <si>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</si>
  <si>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</si>
  <si>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</si>
  <si>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</si>
  <si>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</si>
  <si>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</si>
  <si>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 xml:space="preserve"> Сведения о расходах бюджета по разделам и подразделам классификации расходов 
на 2019 год и плановый период 2020-2021 годов в сравнении с ожидаемым исполнением за 2018 год и данным за 2017 год</t>
  </si>
  <si>
    <t>План на 2020год</t>
  </si>
  <si>
    <t>План на 2021 год</t>
  </si>
  <si>
    <t>План на 2022 год</t>
  </si>
  <si>
    <t>Профессиональная подготовка, переподготовка и повышение квалификации</t>
  </si>
  <si>
    <t>Молодежная политика</t>
  </si>
  <si>
    <t>6.6.</t>
  </si>
  <si>
    <t>Спорт высших достижений</t>
  </si>
  <si>
    <t>10.4.</t>
  </si>
  <si>
    <t>Ожидаемое исполнение за 2018 год</t>
  </si>
  <si>
    <t>Исполнение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</si>
</sst>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%"/>
  </numFmts>
  <fonts count="4" x14ac:knownFonts="1"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4" fontId="2" fillId="0" borderId="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 applyProtection="1">
      <alignment horizontal="right" vertical="center" wrapText="1"/>
    </xf>
    <xf numFmtId="4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9"/>
  <sheetViews>
    <sheetView showGridLines="0" tabSelected="1" view="pageBreakPreview" zoomScale="60" zoomScaleNormal="50" workbookViewId="0">
      <selection activeCell="I11" sqref="I11"/>
    </sheetView>
  </sheetViews>
  <sheetFormatPr defaultRowHeight="18.75" outlineLevelRow="1" x14ac:dyDescent="0.3"/>
  <cols>
    <col min="1" max="1" width="8.28515625" style="1" customWidth="1"/>
    <col min="2" max="2" width="62.85546875" style="1" customWidth="1"/>
    <col min="3" max="5" width="8.28515625" style="20" customWidth="1"/>
    <col min="6" max="6" width="23.28515625" style="1" customWidth="1"/>
    <col min="7" max="7" width="26.42578125" style="1" customWidth="1"/>
    <col min="8" max="9" width="26.5703125" style="1" customWidth="1"/>
    <col min="10" max="10" width="26.5703125" style="21" customWidth="1"/>
    <col min="11" max="11" width="9.140625" style="9"/>
    <col min="12" max="16384" width="9.140625" style="1"/>
  </cols>
  <sheetData>
    <row r="1" spans="1:10" ht="39.75" customHeight="1" x14ac:dyDescent="0.3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10"/>
      <c r="B2" s="10"/>
      <c r="C2" s="11"/>
      <c r="D2" s="11"/>
      <c r="E2" s="11"/>
      <c r="F2" s="9"/>
      <c r="G2" s="2"/>
      <c r="H2" s="12"/>
      <c r="I2" s="10"/>
      <c r="J2" s="13" t="s">
        <v>100</v>
      </c>
    </row>
    <row r="3" spans="1:10" ht="56.25" x14ac:dyDescent="0.3">
      <c r="A3" s="7" t="s">
        <v>48</v>
      </c>
      <c r="B3" s="7" t="s">
        <v>49</v>
      </c>
      <c r="C3" s="14" t="s">
        <v>50</v>
      </c>
      <c r="D3" s="14" t="s">
        <v>51</v>
      </c>
      <c r="E3" s="14"/>
      <c r="F3" s="7" t="s">
        <v>136</v>
      </c>
      <c r="G3" s="7" t="s">
        <v>135</v>
      </c>
      <c r="H3" s="7" t="s">
        <v>127</v>
      </c>
      <c r="I3" s="7" t="s">
        <v>128</v>
      </c>
      <c r="J3" s="7" t="s">
        <v>129</v>
      </c>
    </row>
    <row r="4" spans="1:10" x14ac:dyDescent="0.3">
      <c r="A4" s="15"/>
      <c r="B4" s="16" t="s">
        <v>99</v>
      </c>
      <c r="C4" s="15"/>
      <c r="D4" s="15"/>
      <c r="E4" s="15"/>
      <c r="F4" s="6">
        <f t="shared" ref="F4:J4" si="0">F5+F14+F18+F26+F31+F34+F41+F44+F46+F51+F56+F58</f>
        <v>21382331613.790001</v>
      </c>
      <c r="G4" s="6">
        <f t="shared" si="0"/>
        <v>24968887230.66</v>
      </c>
      <c r="H4" s="6">
        <f t="shared" si="0"/>
        <v>26827499476.23</v>
      </c>
      <c r="I4" s="6">
        <f t="shared" si="0"/>
        <v>28120047056.799999</v>
      </c>
      <c r="J4" s="6">
        <f t="shared" si="0"/>
        <v>26172123242.41</v>
      </c>
    </row>
    <row r="5" spans="1:10" x14ac:dyDescent="0.3">
      <c r="A5" s="15" t="s">
        <v>52</v>
      </c>
      <c r="B5" s="16" t="s">
        <v>0</v>
      </c>
      <c r="C5" s="15" t="s">
        <v>101</v>
      </c>
      <c r="D5" s="15" t="s">
        <v>113</v>
      </c>
      <c r="E5" s="15"/>
      <c r="F5" s="3">
        <f>SUM(F6:F13)</f>
        <v>1515169273.49</v>
      </c>
      <c r="G5" s="3">
        <f>SUM(G6:G13)</f>
        <v>2026986310.5599999</v>
      </c>
      <c r="H5" s="3">
        <f>SUM(H6:H13)</f>
        <v>2897698367.5900002</v>
      </c>
      <c r="I5" s="3">
        <f t="shared" ref="I5:J5" si="1">SUM(I6:I13)</f>
        <v>3362381229.0500002</v>
      </c>
      <c r="J5" s="3">
        <f t="shared" si="1"/>
        <v>3084071544.0700002</v>
      </c>
    </row>
    <row r="6" spans="1:10" ht="56.25" outlineLevel="1" x14ac:dyDescent="0.3">
      <c r="A6" s="7" t="s">
        <v>53</v>
      </c>
      <c r="B6" s="17" t="s">
        <v>1</v>
      </c>
      <c r="C6" s="18" t="s">
        <v>101</v>
      </c>
      <c r="D6" s="18" t="s">
        <v>114</v>
      </c>
      <c r="E6" s="18"/>
      <c r="F6" s="4">
        <v>5181360.24</v>
      </c>
      <c r="G6" s="8">
        <v>6213799.25</v>
      </c>
      <c r="H6" s="4">
        <v>6580095.5499999998</v>
      </c>
      <c r="I6" s="4">
        <v>6580095.5499999998</v>
      </c>
      <c r="J6" s="4">
        <v>6580095.5499999998</v>
      </c>
    </row>
    <row r="7" spans="1:10" ht="75" outlineLevel="1" x14ac:dyDescent="0.3">
      <c r="A7" s="7" t="s">
        <v>54</v>
      </c>
      <c r="B7" s="17" t="s">
        <v>2</v>
      </c>
      <c r="C7" s="18" t="s">
        <v>101</v>
      </c>
      <c r="D7" s="18" t="s">
        <v>102</v>
      </c>
      <c r="E7" s="18"/>
      <c r="F7" s="4">
        <v>58660166.509999998</v>
      </c>
      <c r="G7" s="8">
        <v>69554224.299999997</v>
      </c>
      <c r="H7" s="4">
        <v>93713969.939999998</v>
      </c>
      <c r="I7" s="4">
        <v>79288245.480000004</v>
      </c>
      <c r="J7" s="4">
        <v>79288245.480000004</v>
      </c>
    </row>
    <row r="8" spans="1:10" ht="75" outlineLevel="1" x14ac:dyDescent="0.3">
      <c r="A8" s="7" t="s">
        <v>55</v>
      </c>
      <c r="B8" s="17" t="s">
        <v>3</v>
      </c>
      <c r="C8" s="18" t="s">
        <v>101</v>
      </c>
      <c r="D8" s="18" t="s">
        <v>103</v>
      </c>
      <c r="E8" s="18"/>
      <c r="F8" s="4">
        <v>416736587.55000001</v>
      </c>
      <c r="G8" s="8">
        <v>518719063.91000003</v>
      </c>
      <c r="H8" s="4">
        <v>512904663.50999999</v>
      </c>
      <c r="I8" s="4">
        <v>511354921.32999998</v>
      </c>
      <c r="J8" s="4">
        <v>513031228.41000003</v>
      </c>
    </row>
    <row r="9" spans="1:10" outlineLevel="1" x14ac:dyDescent="0.3">
      <c r="A9" s="7" t="s">
        <v>56</v>
      </c>
      <c r="B9" s="17" t="s">
        <v>4</v>
      </c>
      <c r="C9" s="18" t="s">
        <v>101</v>
      </c>
      <c r="D9" s="18" t="s">
        <v>104</v>
      </c>
      <c r="E9" s="18"/>
      <c r="F9" s="4">
        <v>14352.82</v>
      </c>
      <c r="G9" s="8">
        <v>446300</v>
      </c>
      <c r="H9" s="4">
        <v>65400</v>
      </c>
      <c r="I9" s="4">
        <v>65900</v>
      </c>
      <c r="J9" s="4">
        <v>71600</v>
      </c>
    </row>
    <row r="10" spans="1:10" ht="56.25" outlineLevel="1" x14ac:dyDescent="0.3">
      <c r="A10" s="7" t="s">
        <v>57</v>
      </c>
      <c r="B10" s="17" t="s">
        <v>5</v>
      </c>
      <c r="C10" s="18" t="s">
        <v>101</v>
      </c>
      <c r="D10" s="18" t="s">
        <v>105</v>
      </c>
      <c r="E10" s="18"/>
      <c r="F10" s="4">
        <v>141586439.03</v>
      </c>
      <c r="G10" s="8">
        <v>162263395.31999999</v>
      </c>
      <c r="H10" s="4">
        <v>174109482.49000001</v>
      </c>
      <c r="I10" s="4">
        <v>174067894.36000001</v>
      </c>
      <c r="J10" s="4">
        <v>173873075.66</v>
      </c>
    </row>
    <row r="11" spans="1:10" ht="37.5" outlineLevel="1" x14ac:dyDescent="0.3">
      <c r="A11" s="7" t="s">
        <v>58</v>
      </c>
      <c r="B11" s="17" t="s">
        <v>119</v>
      </c>
      <c r="C11" s="18" t="s">
        <v>101</v>
      </c>
      <c r="D11" s="18" t="s">
        <v>106</v>
      </c>
      <c r="E11" s="18"/>
      <c r="F11" s="4"/>
      <c r="G11" s="8">
        <v>3290331.08</v>
      </c>
      <c r="H11" s="4"/>
      <c r="I11" s="4"/>
      <c r="J11" s="4"/>
    </row>
    <row r="12" spans="1:10" outlineLevel="1" x14ac:dyDescent="0.3">
      <c r="A12" s="7" t="s">
        <v>116</v>
      </c>
      <c r="B12" s="17" t="s">
        <v>118</v>
      </c>
      <c r="C12" s="18" t="s">
        <v>101</v>
      </c>
      <c r="D12" s="18" t="s">
        <v>110</v>
      </c>
      <c r="E12" s="18"/>
      <c r="F12" s="4"/>
      <c r="G12" s="8">
        <v>0</v>
      </c>
      <c r="H12" s="4">
        <v>117558289.12</v>
      </c>
      <c r="I12" s="4">
        <v>68816041.700000003</v>
      </c>
      <c r="J12" s="4">
        <v>26972385.829999998</v>
      </c>
    </row>
    <row r="13" spans="1:10" outlineLevel="1" x14ac:dyDescent="0.3">
      <c r="A13" s="7" t="s">
        <v>117</v>
      </c>
      <c r="B13" s="17" t="s">
        <v>6</v>
      </c>
      <c r="C13" s="18" t="s">
        <v>101</v>
      </c>
      <c r="D13" s="18" t="s">
        <v>112</v>
      </c>
      <c r="E13" s="18"/>
      <c r="F13" s="4">
        <v>892990367.34000003</v>
      </c>
      <c r="G13" s="8">
        <v>1266499196.7</v>
      </c>
      <c r="H13" s="4">
        <v>1992766466.98</v>
      </c>
      <c r="I13" s="4">
        <v>2522208130.6300001</v>
      </c>
      <c r="J13" s="4">
        <v>2284254913.1399999</v>
      </c>
    </row>
    <row r="14" spans="1:10" ht="37.5" x14ac:dyDescent="0.3">
      <c r="A14" s="15" t="s">
        <v>59</v>
      </c>
      <c r="B14" s="16" t="s">
        <v>7</v>
      </c>
      <c r="C14" s="15" t="s">
        <v>102</v>
      </c>
      <c r="D14" s="15" t="s">
        <v>113</v>
      </c>
      <c r="E14" s="15"/>
      <c r="F14" s="3">
        <f>SUM(F15:F17)</f>
        <v>271322825.01999998</v>
      </c>
      <c r="G14" s="3">
        <f>SUM(G15:G17)</f>
        <v>254693423.24000001</v>
      </c>
      <c r="H14" s="3">
        <f>SUM(H15:H17)</f>
        <v>271852759.37</v>
      </c>
      <c r="I14" s="3">
        <f t="shared" ref="I14:J14" si="2">SUM(I15:I17)</f>
        <v>284993739.93000001</v>
      </c>
      <c r="J14" s="3">
        <f t="shared" si="2"/>
        <v>280252226.24000001</v>
      </c>
    </row>
    <row r="15" spans="1:10" outlineLevel="1" x14ac:dyDescent="0.3">
      <c r="A15" s="7" t="s">
        <v>60</v>
      </c>
      <c r="B15" s="17" t="s">
        <v>8</v>
      </c>
      <c r="C15" s="18" t="s">
        <v>102</v>
      </c>
      <c r="D15" s="18" t="s">
        <v>103</v>
      </c>
      <c r="E15" s="18"/>
      <c r="F15" s="4">
        <v>30964139.859999999</v>
      </c>
      <c r="G15" s="4">
        <v>35770955.789999999</v>
      </c>
      <c r="H15" s="4">
        <v>32393350.809999999</v>
      </c>
      <c r="I15" s="4">
        <v>34191450.810000002</v>
      </c>
      <c r="J15" s="4">
        <v>32946850.809999999</v>
      </c>
    </row>
    <row r="16" spans="1:10" ht="56.25" outlineLevel="1" x14ac:dyDescent="0.3">
      <c r="A16" s="7" t="s">
        <v>61</v>
      </c>
      <c r="B16" s="17" t="s">
        <v>9</v>
      </c>
      <c r="C16" s="18" t="s">
        <v>102</v>
      </c>
      <c r="D16" s="18" t="s">
        <v>108</v>
      </c>
      <c r="E16" s="18"/>
      <c r="F16" s="4">
        <v>178938393.69</v>
      </c>
      <c r="G16" s="4">
        <v>184884511.22</v>
      </c>
      <c r="H16" s="4">
        <v>188540877.15000001</v>
      </c>
      <c r="I16" s="4">
        <v>191835607.84999999</v>
      </c>
      <c r="J16" s="4">
        <v>188911314.5</v>
      </c>
    </row>
    <row r="17" spans="1:10" ht="56.25" outlineLevel="1" x14ac:dyDescent="0.3">
      <c r="A17" s="7" t="s">
        <v>62</v>
      </c>
      <c r="B17" s="17" t="s">
        <v>10</v>
      </c>
      <c r="C17" s="18" t="s">
        <v>102</v>
      </c>
      <c r="D17" s="18" t="s">
        <v>115</v>
      </c>
      <c r="E17" s="18"/>
      <c r="F17" s="4">
        <v>61420291.469999999</v>
      </c>
      <c r="G17" s="4">
        <v>34037956.229999997</v>
      </c>
      <c r="H17" s="4">
        <v>50918531.409999996</v>
      </c>
      <c r="I17" s="4">
        <v>58966681.270000003</v>
      </c>
      <c r="J17" s="4">
        <v>58394060.93</v>
      </c>
    </row>
    <row r="18" spans="1:10" x14ac:dyDescent="0.3">
      <c r="A18" s="15" t="s">
        <v>63</v>
      </c>
      <c r="B18" s="16" t="s">
        <v>11</v>
      </c>
      <c r="C18" s="15" t="s">
        <v>103</v>
      </c>
      <c r="D18" s="15" t="s">
        <v>113</v>
      </c>
      <c r="E18" s="15"/>
      <c r="F18" s="3">
        <f>SUM(F19:F25)</f>
        <v>3345093532.9499998</v>
      </c>
      <c r="G18" s="3">
        <f>SUM(G19:G25)</f>
        <v>3476441184.5500002</v>
      </c>
      <c r="H18" s="3">
        <f>SUM(H19:H25)</f>
        <v>3197419440.5100002</v>
      </c>
      <c r="I18" s="3">
        <f t="shared" ref="I18:J18" si="3">SUM(I19:I25)</f>
        <v>3193133254.23</v>
      </c>
      <c r="J18" s="3">
        <f t="shared" si="3"/>
        <v>2610189167.4699998</v>
      </c>
    </row>
    <row r="19" spans="1:10" outlineLevel="1" x14ac:dyDescent="0.3">
      <c r="A19" s="7" t="s">
        <v>64</v>
      </c>
      <c r="B19" s="17" t="s">
        <v>12</v>
      </c>
      <c r="C19" s="18" t="s">
        <v>103</v>
      </c>
      <c r="D19" s="18" t="s">
        <v>101</v>
      </c>
      <c r="E19" s="18"/>
      <c r="F19" s="4">
        <v>385718.86</v>
      </c>
      <c r="G19" s="4">
        <v>675200</v>
      </c>
      <c r="H19" s="4"/>
      <c r="I19" s="4"/>
      <c r="J19" s="4"/>
    </row>
    <row r="20" spans="1:10" outlineLevel="1" x14ac:dyDescent="0.3">
      <c r="A20" s="7" t="s">
        <v>65</v>
      </c>
      <c r="B20" s="17" t="s">
        <v>13</v>
      </c>
      <c r="C20" s="18" t="s">
        <v>103</v>
      </c>
      <c r="D20" s="18" t="s">
        <v>104</v>
      </c>
      <c r="E20" s="18"/>
      <c r="F20" s="4">
        <v>11879225.84</v>
      </c>
      <c r="G20" s="4">
        <v>9925096.0199999996</v>
      </c>
      <c r="H20" s="4">
        <v>9748655.1199999992</v>
      </c>
      <c r="I20" s="4">
        <v>9941649.7400000002</v>
      </c>
      <c r="J20" s="4">
        <v>9941649.7400000002</v>
      </c>
    </row>
    <row r="21" spans="1:10" outlineLevel="1" x14ac:dyDescent="0.3">
      <c r="A21" s="7" t="s">
        <v>66</v>
      </c>
      <c r="B21" s="17" t="s">
        <v>14</v>
      </c>
      <c r="C21" s="18" t="s">
        <v>103</v>
      </c>
      <c r="D21" s="18" t="s">
        <v>106</v>
      </c>
      <c r="E21" s="18"/>
      <c r="F21" s="4">
        <v>10911306.08</v>
      </c>
      <c r="G21" s="4">
        <v>13164519.49</v>
      </c>
      <c r="H21" s="4">
        <v>12762333.029999999</v>
      </c>
      <c r="I21" s="4">
        <v>12762333.029999999</v>
      </c>
      <c r="J21" s="4">
        <v>12762333.029999999</v>
      </c>
    </row>
    <row r="22" spans="1:10" outlineLevel="1" x14ac:dyDescent="0.3">
      <c r="A22" s="7" t="s">
        <v>67</v>
      </c>
      <c r="B22" s="17" t="s">
        <v>15</v>
      </c>
      <c r="C22" s="18" t="s">
        <v>103</v>
      </c>
      <c r="D22" s="18" t="s">
        <v>107</v>
      </c>
      <c r="E22" s="18"/>
      <c r="F22" s="4">
        <v>782848559.16999996</v>
      </c>
      <c r="G22" s="4">
        <v>801099636.73000002</v>
      </c>
      <c r="H22" s="4">
        <v>801032172.45000005</v>
      </c>
      <c r="I22" s="4">
        <v>800858878.64999998</v>
      </c>
      <c r="J22" s="4">
        <v>801369788.25</v>
      </c>
    </row>
    <row r="23" spans="1:10" outlineLevel="1" x14ac:dyDescent="0.3">
      <c r="A23" s="7" t="s">
        <v>68</v>
      </c>
      <c r="B23" s="17" t="s">
        <v>16</v>
      </c>
      <c r="C23" s="18" t="s">
        <v>103</v>
      </c>
      <c r="D23" s="18" t="s">
        <v>108</v>
      </c>
      <c r="E23" s="18"/>
      <c r="F23" s="4">
        <v>1721502244.1400001</v>
      </c>
      <c r="G23" s="4">
        <v>1973509141.8099999</v>
      </c>
      <c r="H23" s="4">
        <v>1687168027.99</v>
      </c>
      <c r="I23" s="4">
        <v>1749755124.28</v>
      </c>
      <c r="J23" s="4">
        <v>1143446181.49</v>
      </c>
    </row>
    <row r="24" spans="1:10" outlineLevel="1" x14ac:dyDescent="0.3">
      <c r="A24" s="7" t="s">
        <v>69</v>
      </c>
      <c r="B24" s="17" t="s">
        <v>17</v>
      </c>
      <c r="C24" s="18" t="s">
        <v>103</v>
      </c>
      <c r="D24" s="18" t="s">
        <v>109</v>
      </c>
      <c r="E24" s="18"/>
      <c r="F24" s="4">
        <v>202612491.00999999</v>
      </c>
      <c r="G24" s="4">
        <v>209324611.18000001</v>
      </c>
      <c r="H24" s="4">
        <v>212537974.28</v>
      </c>
      <c r="I24" s="4">
        <v>212507594.37</v>
      </c>
      <c r="J24" s="4">
        <v>212511311.49000001</v>
      </c>
    </row>
    <row r="25" spans="1:10" ht="37.5" outlineLevel="1" x14ac:dyDescent="0.3">
      <c r="A25" s="7" t="s">
        <v>70</v>
      </c>
      <c r="B25" s="17" t="s">
        <v>18</v>
      </c>
      <c r="C25" s="18" t="s">
        <v>103</v>
      </c>
      <c r="D25" s="18" t="s">
        <v>111</v>
      </c>
      <c r="E25" s="18"/>
      <c r="F25" s="4">
        <v>614953987.85000002</v>
      </c>
      <c r="G25" s="4">
        <v>468742979.31999999</v>
      </c>
      <c r="H25" s="4">
        <v>474170277.63999999</v>
      </c>
      <c r="I25" s="4">
        <v>407307674.16000003</v>
      </c>
      <c r="J25" s="4">
        <v>430157903.47000003</v>
      </c>
    </row>
    <row r="26" spans="1:10" x14ac:dyDescent="0.3">
      <c r="A26" s="15" t="s">
        <v>71</v>
      </c>
      <c r="B26" s="16" t="s">
        <v>19</v>
      </c>
      <c r="C26" s="15" t="s">
        <v>104</v>
      </c>
      <c r="D26" s="15" t="s">
        <v>113</v>
      </c>
      <c r="E26" s="15"/>
      <c r="F26" s="3">
        <f>SUM(F27:F30)</f>
        <v>1225396090.49</v>
      </c>
      <c r="G26" s="3">
        <f>SUM(G27:G30)</f>
        <v>2229356388.3600001</v>
      </c>
      <c r="H26" s="3">
        <f>SUM(H27:H30)</f>
        <v>1304948432.95</v>
      </c>
      <c r="I26" s="3">
        <f t="shared" ref="I26:J26" si="4">SUM(I27:I30)</f>
        <v>1546970677.8699999</v>
      </c>
      <c r="J26" s="3">
        <f t="shared" si="4"/>
        <v>1532095596.8699999</v>
      </c>
    </row>
    <row r="27" spans="1:10" outlineLevel="1" x14ac:dyDescent="0.3">
      <c r="A27" s="7" t="s">
        <v>72</v>
      </c>
      <c r="B27" s="17" t="s">
        <v>20</v>
      </c>
      <c r="C27" s="18" t="s">
        <v>104</v>
      </c>
      <c r="D27" s="18" t="s">
        <v>101</v>
      </c>
      <c r="E27" s="18"/>
      <c r="F27" s="4">
        <v>326652947.54000002</v>
      </c>
      <c r="G27" s="4">
        <v>1247143776.9300001</v>
      </c>
      <c r="H27" s="4">
        <v>309073444.60000002</v>
      </c>
      <c r="I27" s="4">
        <v>420278493.11000001</v>
      </c>
      <c r="J27" s="4">
        <v>326825396.13</v>
      </c>
    </row>
    <row r="28" spans="1:10" outlineLevel="1" x14ac:dyDescent="0.3">
      <c r="A28" s="7" t="s">
        <v>73</v>
      </c>
      <c r="B28" s="17" t="s">
        <v>21</v>
      </c>
      <c r="C28" s="18" t="s">
        <v>104</v>
      </c>
      <c r="D28" s="18" t="s">
        <v>114</v>
      </c>
      <c r="E28" s="18"/>
      <c r="F28" s="4">
        <v>253441854.53</v>
      </c>
      <c r="G28" s="4">
        <v>271526587.14999998</v>
      </c>
      <c r="H28" s="4">
        <v>275567275.04000002</v>
      </c>
      <c r="I28" s="4">
        <v>427056771.57999998</v>
      </c>
      <c r="J28" s="4">
        <v>530016219.76999998</v>
      </c>
    </row>
    <row r="29" spans="1:10" outlineLevel="1" x14ac:dyDescent="0.3">
      <c r="A29" s="7" t="s">
        <v>74</v>
      </c>
      <c r="B29" s="17" t="s">
        <v>22</v>
      </c>
      <c r="C29" s="18" t="s">
        <v>104</v>
      </c>
      <c r="D29" s="18" t="s">
        <v>102</v>
      </c>
      <c r="E29" s="18"/>
      <c r="F29" s="4">
        <v>331703238.43000001</v>
      </c>
      <c r="G29" s="4">
        <v>356861529.80000001</v>
      </c>
      <c r="H29" s="4">
        <v>553149128.55999994</v>
      </c>
      <c r="I29" s="4">
        <v>532792311.85000002</v>
      </c>
      <c r="J29" s="4">
        <v>507814799.99000001</v>
      </c>
    </row>
    <row r="30" spans="1:10" ht="37.5" outlineLevel="1" x14ac:dyDescent="0.3">
      <c r="A30" s="7" t="s">
        <v>75</v>
      </c>
      <c r="B30" s="17" t="s">
        <v>23</v>
      </c>
      <c r="C30" s="18" t="s">
        <v>104</v>
      </c>
      <c r="D30" s="18" t="s">
        <v>104</v>
      </c>
      <c r="E30" s="18"/>
      <c r="F30" s="4">
        <v>313598049.99000001</v>
      </c>
      <c r="G30" s="4">
        <v>353824494.48000002</v>
      </c>
      <c r="H30" s="4">
        <v>167158584.75</v>
      </c>
      <c r="I30" s="4">
        <v>166843101.33000001</v>
      </c>
      <c r="J30" s="4">
        <v>167439180.97999999</v>
      </c>
    </row>
    <row r="31" spans="1:10" x14ac:dyDescent="0.3">
      <c r="A31" s="15" t="s">
        <v>76</v>
      </c>
      <c r="B31" s="16" t="s">
        <v>24</v>
      </c>
      <c r="C31" s="15" t="s">
        <v>105</v>
      </c>
      <c r="D31" s="15" t="s">
        <v>113</v>
      </c>
      <c r="E31" s="15"/>
      <c r="F31" s="3">
        <f>SUM(F32:F33)</f>
        <v>55718840.640000001</v>
      </c>
      <c r="G31" s="3">
        <f>SUM(G32:G33)</f>
        <v>35515914.390000001</v>
      </c>
      <c r="H31" s="3">
        <f>SUM(H32:H33)</f>
        <v>37698039.130000003</v>
      </c>
      <c r="I31" s="3">
        <f t="shared" ref="I31:J31" si="5">SUM(I32:I33)</f>
        <v>36414021.520000003</v>
      </c>
      <c r="J31" s="3">
        <f t="shared" si="5"/>
        <v>37310872.130000003</v>
      </c>
    </row>
    <row r="32" spans="1:10" ht="37.5" outlineLevel="1" x14ac:dyDescent="0.3">
      <c r="A32" s="7" t="s">
        <v>77</v>
      </c>
      <c r="B32" s="17" t="s">
        <v>25</v>
      </c>
      <c r="C32" s="18" t="s">
        <v>105</v>
      </c>
      <c r="D32" s="18" t="s">
        <v>102</v>
      </c>
      <c r="E32" s="18"/>
      <c r="F32" s="4">
        <v>6270040.9500000002</v>
      </c>
      <c r="G32" s="4">
        <v>4577499.8</v>
      </c>
      <c r="H32" s="4">
        <v>6510000</v>
      </c>
      <c r="I32" s="4">
        <v>6510000</v>
      </c>
      <c r="J32" s="4">
        <v>6510000</v>
      </c>
    </row>
    <row r="33" spans="1:10" ht="37.5" outlineLevel="1" x14ac:dyDescent="0.3">
      <c r="A33" s="7" t="s">
        <v>78</v>
      </c>
      <c r="B33" s="17" t="s">
        <v>26</v>
      </c>
      <c r="C33" s="18" t="s">
        <v>105</v>
      </c>
      <c r="D33" s="18" t="s">
        <v>104</v>
      </c>
      <c r="E33" s="18"/>
      <c r="F33" s="4">
        <v>49448799.689999998</v>
      </c>
      <c r="G33" s="4">
        <v>30938414.59</v>
      </c>
      <c r="H33" s="4">
        <v>31188039.129999999</v>
      </c>
      <c r="I33" s="4">
        <v>29904021.52</v>
      </c>
      <c r="J33" s="4">
        <v>30800872.129999999</v>
      </c>
    </row>
    <row r="34" spans="1:10" x14ac:dyDescent="0.3">
      <c r="A34" s="15" t="s">
        <v>79</v>
      </c>
      <c r="B34" s="16" t="s">
        <v>27</v>
      </c>
      <c r="C34" s="15" t="s">
        <v>106</v>
      </c>
      <c r="D34" s="15" t="s">
        <v>113</v>
      </c>
      <c r="E34" s="15"/>
      <c r="F34" s="3">
        <f>SUM(F35:F40)</f>
        <v>12549165621.950001</v>
      </c>
      <c r="G34" s="3">
        <f>SUM(G35:G40)</f>
        <v>13834938876.34</v>
      </c>
      <c r="H34" s="3">
        <f>SUM(H35:H40)</f>
        <v>16113183757.99</v>
      </c>
      <c r="I34" s="3">
        <f t="shared" ref="I34:J34" si="6">SUM(I35:I40)</f>
        <v>16817712386.68</v>
      </c>
      <c r="J34" s="3">
        <f t="shared" si="6"/>
        <v>15748017821.629999</v>
      </c>
    </row>
    <row r="35" spans="1:10" outlineLevel="1" x14ac:dyDescent="0.3">
      <c r="A35" s="7" t="s">
        <v>80</v>
      </c>
      <c r="B35" s="17" t="s">
        <v>28</v>
      </c>
      <c r="C35" s="18" t="s">
        <v>106</v>
      </c>
      <c r="D35" s="18" t="s">
        <v>101</v>
      </c>
      <c r="E35" s="18"/>
      <c r="F35" s="4">
        <v>4138472974.3600001</v>
      </c>
      <c r="G35" s="4">
        <v>5241426944.5600004</v>
      </c>
      <c r="H35" s="4">
        <v>5946159773</v>
      </c>
      <c r="I35" s="4">
        <v>5962489472.6099997</v>
      </c>
      <c r="J35" s="4">
        <v>6046076226.9399996</v>
      </c>
    </row>
    <row r="36" spans="1:10" outlineLevel="1" x14ac:dyDescent="0.3">
      <c r="A36" s="7" t="s">
        <v>81</v>
      </c>
      <c r="B36" s="17" t="s">
        <v>29</v>
      </c>
      <c r="C36" s="18" t="s">
        <v>106</v>
      </c>
      <c r="D36" s="18" t="s">
        <v>114</v>
      </c>
      <c r="E36" s="18"/>
      <c r="F36" s="4">
        <v>6308743545.79</v>
      </c>
      <c r="G36" s="4">
        <v>6758566869.3999996</v>
      </c>
      <c r="H36" s="4">
        <v>8481122490.8299999</v>
      </c>
      <c r="I36" s="4">
        <v>9207301072.2199993</v>
      </c>
      <c r="J36" s="4">
        <v>8084760321.5799999</v>
      </c>
    </row>
    <row r="37" spans="1:10" outlineLevel="1" x14ac:dyDescent="0.3">
      <c r="A37" s="7" t="s">
        <v>82</v>
      </c>
      <c r="B37" s="17" t="s">
        <v>125</v>
      </c>
      <c r="C37" s="18" t="s">
        <v>106</v>
      </c>
      <c r="D37" s="18" t="s">
        <v>102</v>
      </c>
      <c r="E37" s="18"/>
      <c r="F37" s="4">
        <v>1269244015.52</v>
      </c>
      <c r="G37" s="4">
        <v>928803044.38</v>
      </c>
      <c r="H37" s="4">
        <v>746457457.64999998</v>
      </c>
      <c r="I37" s="4">
        <v>712809911.23000002</v>
      </c>
      <c r="J37" s="4">
        <v>680508007.50999999</v>
      </c>
    </row>
    <row r="38" spans="1:10" ht="37.5" outlineLevel="1" x14ac:dyDescent="0.3">
      <c r="A38" s="7" t="s">
        <v>83</v>
      </c>
      <c r="B38" s="17" t="s">
        <v>130</v>
      </c>
      <c r="C38" s="18" t="s">
        <v>106</v>
      </c>
      <c r="D38" s="18" t="s">
        <v>104</v>
      </c>
      <c r="E38" s="18"/>
      <c r="F38" s="4"/>
      <c r="G38" s="4"/>
      <c r="H38" s="4">
        <v>4004767.62</v>
      </c>
      <c r="I38" s="4">
        <v>3851434.28</v>
      </c>
      <c r="J38" s="4">
        <v>3936434.28</v>
      </c>
    </row>
    <row r="39" spans="1:10" outlineLevel="1" x14ac:dyDescent="0.3">
      <c r="A39" s="7" t="s">
        <v>124</v>
      </c>
      <c r="B39" s="17" t="s">
        <v>131</v>
      </c>
      <c r="C39" s="18" t="s">
        <v>106</v>
      </c>
      <c r="D39" s="18" t="s">
        <v>106</v>
      </c>
      <c r="E39" s="18"/>
      <c r="F39" s="4">
        <v>393809005.02999997</v>
      </c>
      <c r="G39" s="4">
        <v>442095600.97000003</v>
      </c>
      <c r="H39" s="4">
        <v>434899932.41000003</v>
      </c>
      <c r="I39" s="4">
        <v>431974659.29000002</v>
      </c>
      <c r="J39" s="4">
        <v>431210752.67000002</v>
      </c>
    </row>
    <row r="40" spans="1:10" outlineLevel="1" x14ac:dyDescent="0.3">
      <c r="A40" s="7" t="s">
        <v>132</v>
      </c>
      <c r="B40" s="17" t="s">
        <v>30</v>
      </c>
      <c r="C40" s="18" t="s">
        <v>106</v>
      </c>
      <c r="D40" s="18" t="s">
        <v>108</v>
      </c>
      <c r="E40" s="18"/>
      <c r="F40" s="4">
        <v>438896081.25</v>
      </c>
      <c r="G40" s="4">
        <v>464046417.02999997</v>
      </c>
      <c r="H40" s="4">
        <v>500539336.48000002</v>
      </c>
      <c r="I40" s="4">
        <v>499285837.05000001</v>
      </c>
      <c r="J40" s="4">
        <v>501526078.64999998</v>
      </c>
    </row>
    <row r="41" spans="1:10" x14ac:dyDescent="0.3">
      <c r="A41" s="15" t="s">
        <v>84</v>
      </c>
      <c r="B41" s="16" t="s">
        <v>31</v>
      </c>
      <c r="C41" s="15" t="s">
        <v>107</v>
      </c>
      <c r="D41" s="15" t="s">
        <v>113</v>
      </c>
      <c r="E41" s="15"/>
      <c r="F41" s="3">
        <f>SUM(F42:F43)</f>
        <v>903907917.15999997</v>
      </c>
      <c r="G41" s="3">
        <f>SUM(G42:G43)</f>
        <v>1009921869.0700001</v>
      </c>
      <c r="H41" s="3">
        <f>SUM(H42:H43)</f>
        <v>945344026.87</v>
      </c>
      <c r="I41" s="3">
        <f t="shared" ref="I41:J41" si="7">SUM(I42:I43)</f>
        <v>873665521.58000004</v>
      </c>
      <c r="J41" s="3">
        <f t="shared" si="7"/>
        <v>871330698.75</v>
      </c>
    </row>
    <row r="42" spans="1:10" outlineLevel="1" x14ac:dyDescent="0.3">
      <c r="A42" s="7" t="s">
        <v>85</v>
      </c>
      <c r="B42" s="17" t="s">
        <v>32</v>
      </c>
      <c r="C42" s="18" t="s">
        <v>107</v>
      </c>
      <c r="D42" s="18" t="s">
        <v>101</v>
      </c>
      <c r="E42" s="18"/>
      <c r="F42" s="4">
        <v>881739251.26999998</v>
      </c>
      <c r="G42" s="4">
        <v>979136086.99000001</v>
      </c>
      <c r="H42" s="4">
        <v>912814149.96000004</v>
      </c>
      <c r="I42" s="4">
        <v>841360284.47000003</v>
      </c>
      <c r="J42" s="4">
        <v>838962274.11000001</v>
      </c>
    </row>
    <row r="43" spans="1:10" ht="37.5" outlineLevel="1" x14ac:dyDescent="0.3">
      <c r="A43" s="7" t="s">
        <v>86</v>
      </c>
      <c r="B43" s="17" t="s">
        <v>33</v>
      </c>
      <c r="C43" s="18" t="s">
        <v>107</v>
      </c>
      <c r="D43" s="18" t="s">
        <v>103</v>
      </c>
      <c r="E43" s="18"/>
      <c r="F43" s="4">
        <v>22168665.890000001</v>
      </c>
      <c r="G43" s="4">
        <v>30785782.079999998</v>
      </c>
      <c r="H43" s="4">
        <v>32529876.91</v>
      </c>
      <c r="I43" s="4">
        <v>32305237.109999999</v>
      </c>
      <c r="J43" s="4">
        <v>32368424.640000001</v>
      </c>
    </row>
    <row r="44" spans="1:10" x14ac:dyDescent="0.3">
      <c r="A44" s="15" t="s">
        <v>87</v>
      </c>
      <c r="B44" s="16" t="s">
        <v>34</v>
      </c>
      <c r="C44" s="15" t="s">
        <v>108</v>
      </c>
      <c r="D44" s="15" t="s">
        <v>113</v>
      </c>
      <c r="E44" s="15"/>
      <c r="F44" s="3">
        <f>F45</f>
        <v>6877561.0099999998</v>
      </c>
      <c r="G44" s="3">
        <f>G45</f>
        <v>6734352.1399999997</v>
      </c>
      <c r="H44" s="3">
        <f>H45</f>
        <v>7203176.8399999999</v>
      </c>
      <c r="I44" s="3">
        <f t="shared" ref="I44:J44" si="8">I45</f>
        <v>7203176.8399999999</v>
      </c>
      <c r="J44" s="3">
        <f t="shared" si="8"/>
        <v>7203176.8399999999</v>
      </c>
    </row>
    <row r="45" spans="1:10" outlineLevel="1" x14ac:dyDescent="0.3">
      <c r="A45" s="7" t="s">
        <v>88</v>
      </c>
      <c r="B45" s="17" t="s">
        <v>35</v>
      </c>
      <c r="C45" s="18" t="s">
        <v>108</v>
      </c>
      <c r="D45" s="18" t="s">
        <v>108</v>
      </c>
      <c r="E45" s="18"/>
      <c r="F45" s="4">
        <v>6877561.0099999998</v>
      </c>
      <c r="G45" s="4">
        <v>6734352.1399999997</v>
      </c>
      <c r="H45" s="4">
        <v>7203176.8399999999</v>
      </c>
      <c r="I45" s="4">
        <v>7203176.8399999999</v>
      </c>
      <c r="J45" s="4">
        <v>7203176.8399999999</v>
      </c>
    </row>
    <row r="46" spans="1:10" x14ac:dyDescent="0.3">
      <c r="A46" s="15" t="s">
        <v>89</v>
      </c>
      <c r="B46" s="16" t="s">
        <v>36</v>
      </c>
      <c r="C46" s="15" t="s">
        <v>109</v>
      </c>
      <c r="D46" s="15" t="s">
        <v>113</v>
      </c>
      <c r="E46" s="15"/>
      <c r="F46" s="3">
        <f t="shared" ref="F46:J46" si="9">SUM(F47:F50)</f>
        <v>761457648.19000006</v>
      </c>
      <c r="G46" s="3">
        <f t="shared" si="9"/>
        <v>882994088.88</v>
      </c>
      <c r="H46" s="3">
        <f t="shared" si="9"/>
        <v>844427770.25999999</v>
      </c>
      <c r="I46" s="3">
        <f t="shared" si="9"/>
        <v>798157773.96000004</v>
      </c>
      <c r="J46" s="3">
        <f t="shared" si="9"/>
        <v>776681291.57000005</v>
      </c>
    </row>
    <row r="47" spans="1:10" outlineLevel="1" x14ac:dyDescent="0.3">
      <c r="A47" s="7" t="s">
        <v>90</v>
      </c>
      <c r="B47" s="17" t="s">
        <v>37</v>
      </c>
      <c r="C47" s="18" t="s">
        <v>109</v>
      </c>
      <c r="D47" s="18" t="s">
        <v>101</v>
      </c>
      <c r="E47" s="18"/>
      <c r="F47" s="4">
        <v>35385320.009999998</v>
      </c>
      <c r="G47" s="4">
        <v>35040496</v>
      </c>
      <c r="H47" s="4">
        <v>18865704</v>
      </c>
      <c r="I47" s="4">
        <v>18865704</v>
      </c>
      <c r="J47" s="4">
        <v>18865704</v>
      </c>
    </row>
    <row r="48" spans="1:10" outlineLevel="1" x14ac:dyDescent="0.3">
      <c r="A48" s="7" t="s">
        <v>91</v>
      </c>
      <c r="B48" s="17" t="s">
        <v>38</v>
      </c>
      <c r="C48" s="18" t="s">
        <v>109</v>
      </c>
      <c r="D48" s="18" t="s">
        <v>102</v>
      </c>
      <c r="E48" s="18"/>
      <c r="F48" s="4">
        <v>296862193.98000002</v>
      </c>
      <c r="G48" s="4">
        <v>262483744.93000001</v>
      </c>
      <c r="H48" s="19">
        <v>207956747.06</v>
      </c>
      <c r="I48" s="19">
        <v>187556336.44999999</v>
      </c>
      <c r="J48" s="19">
        <v>167259707.25</v>
      </c>
    </row>
    <row r="49" spans="1:10" outlineLevel="1" x14ac:dyDescent="0.3">
      <c r="A49" s="7" t="s">
        <v>92</v>
      </c>
      <c r="B49" s="17" t="s">
        <v>39</v>
      </c>
      <c r="C49" s="18" t="s">
        <v>109</v>
      </c>
      <c r="D49" s="18" t="s">
        <v>103</v>
      </c>
      <c r="E49" s="18"/>
      <c r="F49" s="4">
        <v>358305040.66000003</v>
      </c>
      <c r="G49" s="4">
        <v>497429056</v>
      </c>
      <c r="H49" s="19">
        <v>524668160.19999999</v>
      </c>
      <c r="I49" s="19">
        <v>498510274.50999999</v>
      </c>
      <c r="J49" s="19">
        <v>497042021.31999999</v>
      </c>
    </row>
    <row r="50" spans="1:10" outlineLevel="1" x14ac:dyDescent="0.3">
      <c r="A50" s="7" t="s">
        <v>93</v>
      </c>
      <c r="B50" s="17" t="s">
        <v>40</v>
      </c>
      <c r="C50" s="18" t="s">
        <v>109</v>
      </c>
      <c r="D50" s="18" t="s">
        <v>105</v>
      </c>
      <c r="E50" s="18"/>
      <c r="F50" s="4">
        <v>70905093.540000007</v>
      </c>
      <c r="G50" s="4">
        <v>88040791.950000003</v>
      </c>
      <c r="H50" s="19">
        <v>92937159</v>
      </c>
      <c r="I50" s="19">
        <v>93225459</v>
      </c>
      <c r="J50" s="19">
        <v>93513859</v>
      </c>
    </row>
    <row r="51" spans="1:10" x14ac:dyDescent="0.3">
      <c r="A51" s="15" t="s">
        <v>94</v>
      </c>
      <c r="B51" s="16" t="s">
        <v>41</v>
      </c>
      <c r="C51" s="15" t="s">
        <v>110</v>
      </c>
      <c r="D51" s="15" t="s">
        <v>113</v>
      </c>
      <c r="E51" s="15"/>
      <c r="F51" s="3">
        <f>F52+F53+F54+F55</f>
        <v>679249900.99000001</v>
      </c>
      <c r="G51" s="3">
        <f>G52+G53+G54+G55</f>
        <v>1158015417.76</v>
      </c>
      <c r="H51" s="3">
        <f>SUM(H52:H55)</f>
        <v>1114999102.53</v>
      </c>
      <c r="I51" s="3">
        <f t="shared" ref="I51:J51" si="10">SUM(I52:I55)</f>
        <v>1103424104.02</v>
      </c>
      <c r="J51" s="3">
        <f t="shared" si="10"/>
        <v>1100196699.3699999</v>
      </c>
    </row>
    <row r="52" spans="1:10" x14ac:dyDescent="0.3">
      <c r="A52" s="7" t="s">
        <v>122</v>
      </c>
      <c r="B52" s="17" t="s">
        <v>120</v>
      </c>
      <c r="C52" s="18" t="s">
        <v>110</v>
      </c>
      <c r="D52" s="18" t="s">
        <v>101</v>
      </c>
      <c r="E52" s="15"/>
      <c r="F52" s="5">
        <v>36621804.969999999</v>
      </c>
      <c r="G52" s="5">
        <v>647749803.13999999</v>
      </c>
      <c r="H52" s="5">
        <v>870747084.13999999</v>
      </c>
      <c r="I52" s="5">
        <v>867728894.25999999</v>
      </c>
      <c r="J52" s="5">
        <v>857149956.01999998</v>
      </c>
    </row>
    <row r="53" spans="1:10" outlineLevel="1" x14ac:dyDescent="0.3">
      <c r="A53" s="7" t="s">
        <v>123</v>
      </c>
      <c r="B53" s="17" t="s">
        <v>42</v>
      </c>
      <c r="C53" s="18" t="s">
        <v>110</v>
      </c>
      <c r="D53" s="18" t="s">
        <v>114</v>
      </c>
      <c r="E53" s="18"/>
      <c r="F53" s="4">
        <v>617518253.78999996</v>
      </c>
      <c r="G53" s="4">
        <v>487095490.63999999</v>
      </c>
      <c r="H53" s="4">
        <v>181651306.36000001</v>
      </c>
      <c r="I53" s="4">
        <v>172905497.72999999</v>
      </c>
      <c r="J53" s="4">
        <v>180446031.31999999</v>
      </c>
    </row>
    <row r="54" spans="1:10" outlineLevel="1" x14ac:dyDescent="0.3">
      <c r="A54" s="7" t="s">
        <v>121</v>
      </c>
      <c r="B54" s="17" t="s">
        <v>133</v>
      </c>
      <c r="C54" s="18" t="s">
        <v>110</v>
      </c>
      <c r="D54" s="18" t="s">
        <v>102</v>
      </c>
      <c r="E54" s="18"/>
      <c r="F54" s="4"/>
      <c r="G54" s="4"/>
      <c r="H54" s="4">
        <v>38578679.369999997</v>
      </c>
      <c r="I54" s="4">
        <v>38578679.369999997</v>
      </c>
      <c r="J54" s="4">
        <v>38578679.369999997</v>
      </c>
    </row>
    <row r="55" spans="1:10" ht="37.5" outlineLevel="1" x14ac:dyDescent="0.3">
      <c r="A55" s="7" t="s">
        <v>134</v>
      </c>
      <c r="B55" s="17" t="s">
        <v>43</v>
      </c>
      <c r="C55" s="18" t="s">
        <v>110</v>
      </c>
      <c r="D55" s="18" t="s">
        <v>104</v>
      </c>
      <c r="E55" s="18"/>
      <c r="F55" s="4">
        <v>25109842.23</v>
      </c>
      <c r="G55" s="4">
        <v>23170123.98</v>
      </c>
      <c r="H55" s="4">
        <v>24022032.66</v>
      </c>
      <c r="I55" s="4">
        <v>24211032.66</v>
      </c>
      <c r="J55" s="4">
        <v>24022032.66</v>
      </c>
    </row>
    <row r="56" spans="1:10" x14ac:dyDescent="0.3">
      <c r="A56" s="15" t="s">
        <v>95</v>
      </c>
      <c r="B56" s="16" t="s">
        <v>44</v>
      </c>
      <c r="C56" s="15" t="s">
        <v>111</v>
      </c>
      <c r="D56" s="15" t="s">
        <v>113</v>
      </c>
      <c r="E56" s="15"/>
      <c r="F56" s="3">
        <f>SUM(F57)</f>
        <v>8036071.6100000003</v>
      </c>
      <c r="G56" s="3">
        <f>G57</f>
        <v>4199381.8600000003</v>
      </c>
      <c r="H56" s="3">
        <f>SUM(H57)</f>
        <v>4957779.5599999996</v>
      </c>
      <c r="I56" s="3">
        <f t="shared" ref="I56:J56" si="11">SUM(I57)</f>
        <v>4957779.5599999996</v>
      </c>
      <c r="J56" s="3">
        <f t="shared" si="11"/>
        <v>4957779.5599999996</v>
      </c>
    </row>
    <row r="57" spans="1:10" outlineLevel="1" x14ac:dyDescent="0.3">
      <c r="A57" s="7" t="s">
        <v>96</v>
      </c>
      <c r="B57" s="17" t="s">
        <v>45</v>
      </c>
      <c r="C57" s="18" t="s">
        <v>111</v>
      </c>
      <c r="D57" s="18" t="s">
        <v>114</v>
      </c>
      <c r="E57" s="18"/>
      <c r="F57" s="4">
        <v>8036071.6100000003</v>
      </c>
      <c r="G57" s="4">
        <v>4199381.8600000003</v>
      </c>
      <c r="H57" s="4">
        <v>4957779.5599999996</v>
      </c>
      <c r="I57" s="4">
        <v>4957779.5599999996</v>
      </c>
      <c r="J57" s="4">
        <v>4957779.5599999996</v>
      </c>
    </row>
    <row r="58" spans="1:10" ht="37.5" x14ac:dyDescent="0.3">
      <c r="A58" s="15" t="s">
        <v>97</v>
      </c>
      <c r="B58" s="16" t="s">
        <v>46</v>
      </c>
      <c r="C58" s="15" t="s">
        <v>112</v>
      </c>
      <c r="D58" s="15" t="s">
        <v>113</v>
      </c>
      <c r="E58" s="15"/>
      <c r="F58" s="3">
        <f>F59</f>
        <v>60936330.289999999</v>
      </c>
      <c r="G58" s="3">
        <f>G59</f>
        <v>49090023.509999998</v>
      </c>
      <c r="H58" s="3">
        <f>H59</f>
        <v>87766822.629999995</v>
      </c>
      <c r="I58" s="3">
        <f t="shared" ref="I58:J58" si="12">I59</f>
        <v>91033391.560000002</v>
      </c>
      <c r="J58" s="3">
        <f t="shared" si="12"/>
        <v>119816367.91</v>
      </c>
    </row>
    <row r="59" spans="1:10" ht="37.5" outlineLevel="1" x14ac:dyDescent="0.3">
      <c r="A59" s="7" t="s">
        <v>98</v>
      </c>
      <c r="B59" s="17" t="s">
        <v>47</v>
      </c>
      <c r="C59" s="18" t="s">
        <v>112</v>
      </c>
      <c r="D59" s="18" t="s">
        <v>101</v>
      </c>
      <c r="E59" s="18"/>
      <c r="F59" s="4">
        <v>60936330.289999999</v>
      </c>
      <c r="G59" s="4">
        <v>49090023.509999998</v>
      </c>
      <c r="H59" s="4">
        <v>87766822.629999995</v>
      </c>
      <c r="I59" s="4">
        <v>91033391.560000002</v>
      </c>
      <c r="J59" s="4">
        <v>119816367.91</v>
      </c>
    </row>
  </sheetData>
  <customSheetViews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">
    <mergeCell ref="A1:J1"/>
  </mergeCells>
  <pageMargins left="0.39370078740157483" right="0.39370078740157483" top="0.59055118110236227" bottom="0.15748031496062992" header="0.51181102362204722" footer="0.15748031496062992"/>
  <pageSetup paperSize="9" scale="63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Фаткулина Альфия Анваровна</cp:lastModifiedBy>
  <cp:lastPrinted>2017-10-30T04:33:39Z</cp:lastPrinted>
  <dcterms:created xsi:type="dcterms:W3CDTF">2002-03-11T10:22:12Z</dcterms:created>
  <dcterms:modified xsi:type="dcterms:W3CDTF">2018-11-15T11:09:41Z</dcterms:modified>
</cp:coreProperties>
</file>