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1'!$A$1:$E$65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1'!$A$1:$E$65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1'!$A$1:$E$65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1'!$A$1:$E$65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1'!$A$1:$E$65</definedName>
    <definedName name="Z_E335D183_7E40_43C7_B881_EE310803F14F_.wvu.PrintTitles" localSheetId="0" hidden="1">'Приложение 1'!$7:$9</definedName>
    <definedName name="_xlnm.Print_Area" localSheetId="0">'Приложение 1'!$A$1:$E$61</definedName>
  </definedNames>
  <calcPr fullCalcOnLoad="1"/>
</workbook>
</file>

<file path=xl/sharedStrings.xml><?xml version="1.0" encoding="utf-8"?>
<sst xmlns="http://schemas.openxmlformats.org/spreadsheetml/2006/main" count="114" uniqueCount="114">
  <si>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</si>
  <si>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</si>
  <si>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</si>
  <si>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</si>
  <si>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</si>
  <si>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</si>
  <si>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</si>
  <si>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</si>
  <si>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</si>
  <si>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</si>
  <si>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</si>
  <si>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</si>
  <si>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</si>
  <si>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</si>
  <si>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</si>
  <si>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</si>
  <si>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</si>
  <si>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</si>
  <si>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</si>
  <si>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</si>
  <si>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</si>
  <si>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</si>
  <si>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</si>
  <si>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</si>
  <si>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</si>
  <si>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</si>
  <si>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</si>
  <si>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</si>
  <si>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</si>
  <si>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</si>
  <si>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</si>
  <si>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</si>
  <si>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</si>
  <si>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</si>
  <si>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</si>
  <si>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</si>
  <si>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</si>
  <si>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</si>
  <si>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</si>
  <si>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</si>
  <si>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Сумма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</si>
  <si>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</si>
  <si>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</si>
  <si>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</si>
  <si>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</si>
  <si>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</si>
  <si>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</si>
  <si>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</si>
  <si>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</si>
  <si>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</si>
  <si>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</si>
  <si>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</si>
  <si>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</si>
  <si>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</si>
  <si>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</si>
  <si>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</si>
  <si>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</si>
  <si>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</si>
  <si>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</si>
  <si>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</si>
  <si>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</si>
  <si>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</si>
  <si>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</si>
  <si>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</si>
  <si>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</si>
  <si>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</si>
  <si>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</si>
  <si>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</si>
  <si>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</si>
  <si>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</si>
  <si>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</si>
  <si>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</si>
  <si>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</si>
  <si>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</si>
  <si>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</si>
  <si>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</si>
  <si>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</si>
  <si>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</si>
  <si>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</si>
  <si>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</si>
  <si>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</si>
  <si>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</si>
  <si>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</si>
  <si>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</si>
  <si>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</si>
  <si>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</si>
  <si>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</si>
  <si>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</si>
  <si>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</si>
  <si>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</si>
  <si>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2022 год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</si>
  <si>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</si>
  <si>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</si>
  <si>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</si>
  <si>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</si>
  <si>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</si>
  <si>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</si>
  <si>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</si>
  <si>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000 1 16 07000 01 0000 140</t>
  </si>
  <si>
    <t>000 1 16 10000 00 0000 140</t>
  </si>
  <si>
    <t>000 1 16 11000 01 0000 140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</si>
  <si>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</si>
  <si>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</si>
  <si>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</si>
  <si>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</si>
  <si>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</si>
  <si>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Инициативные платежи</t>
  </si>
  <si>
    <t>000 1 17 15000 00 0000 150</t>
  </si>
  <si>
    <t>Доходы от оказания платных услуг и компенсации затрат государства</t>
  </si>
  <si>
    <t>1 16 02000 02 0000 140</t>
  </si>
  <si>
    <t>Доходы бюджета городского округа Сургут Ханты-Мансийского автономного округа – Югры 
по группам, подгруппам и статьям классификации доходов бюджетов 
на 2022 год и плановый период 2023 – 2024 годов</t>
  </si>
  <si>
    <t xml:space="preserve">              к решению Думы города</t>
  </si>
  <si>
    <t xml:space="preserve">              Приложение 1</t>
  </si>
  <si>
    <r>
      <t xml:space="preserve">              от </t>
    </r>
    <r>
      <rPr>
        <u val="single"/>
        <sz val="18"/>
        <color indexed="8"/>
        <rFont val="Times New Roman"/>
        <family val="1"/>
      </rPr>
      <t>22.12.2021</t>
    </r>
    <r>
      <rPr>
        <sz val="18"/>
        <color indexed="8"/>
        <rFont val="Times New Roman"/>
        <family val="1"/>
      </rPr>
      <t xml:space="preserve"> № </t>
    </r>
    <r>
      <rPr>
        <u val="single"/>
        <sz val="18"/>
        <color indexed="8"/>
        <rFont val="Times New Roman"/>
        <family val="1"/>
      </rPr>
      <t>51-VII ДГ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</si>
</sst>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justify"/>
    </xf>
    <xf numFmtId="0" fontId="48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justify"/>
    </xf>
    <xf numFmtId="0" fontId="47" fillId="0" borderId="0" xfId="0" applyFont="1" applyFill="1" applyBorder="1" applyAlignment="1">
      <alignment vertical="justify"/>
    </xf>
    <xf numFmtId="0" fontId="46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justify"/>
    </xf>
    <xf numFmtId="1" fontId="46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left" wrapText="1"/>
    </xf>
    <xf numFmtId="0" fontId="46" fillId="0" borderId="0" xfId="0" applyFont="1" applyFill="1" applyAlignment="1">
      <alignment wrapText="1"/>
    </xf>
    <xf numFmtId="4" fontId="46" fillId="0" borderId="11" xfId="0" applyNumberFormat="1" applyFont="1" applyFill="1" applyBorder="1" applyAlignment="1">
      <alignment horizontal="right" vertical="center"/>
    </xf>
    <xf numFmtId="4" fontId="46" fillId="0" borderId="15" xfId="0" applyNumberFormat="1" applyFont="1" applyFill="1" applyBorder="1" applyAlignment="1">
      <alignment horizontal="right" vertical="center"/>
    </xf>
    <xf numFmtId="4" fontId="46" fillId="0" borderId="10" xfId="0" applyNumberFormat="1" applyFont="1" applyFill="1" applyBorder="1" applyAlignment="1">
      <alignment horizontal="right" vertical="center"/>
    </xf>
    <xf numFmtId="4" fontId="46" fillId="0" borderId="12" xfId="0" applyNumberFormat="1" applyFont="1" applyFill="1" applyBorder="1" applyAlignment="1">
      <alignment horizontal="right" vertical="center"/>
    </xf>
    <xf numFmtId="4" fontId="46" fillId="32" borderId="11" xfId="0" applyNumberFormat="1" applyFont="1" applyFill="1" applyBorder="1" applyAlignment="1">
      <alignment horizontal="right" vertical="center"/>
    </xf>
    <xf numFmtId="4" fontId="46" fillId="32" borderId="10" xfId="0" applyNumberFormat="1" applyFont="1" applyFill="1" applyBorder="1" applyAlignment="1">
      <alignment horizontal="right" vertical="center"/>
    </xf>
    <xf numFmtId="4" fontId="46" fillId="32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/>
    </xf>
    <xf numFmtId="4" fontId="46" fillId="32" borderId="16" xfId="0" applyNumberFormat="1" applyFont="1" applyFill="1" applyBorder="1" applyAlignment="1">
      <alignment horizontal="right" vertical="center"/>
    </xf>
    <xf numFmtId="4" fontId="46" fillId="32" borderId="15" xfId="0" applyNumberFormat="1" applyFont="1" applyFill="1" applyBorder="1" applyAlignment="1">
      <alignment horizontal="right" vertical="center"/>
    </xf>
    <xf numFmtId="4" fontId="46" fillId="32" borderId="17" xfId="0" applyNumberFormat="1" applyFont="1" applyFill="1" applyBorder="1" applyAlignment="1">
      <alignment horizontal="right" vertical="center"/>
    </xf>
    <xf numFmtId="4" fontId="46" fillId="32" borderId="13" xfId="0" applyNumberFormat="1" applyFont="1" applyFill="1" applyBorder="1" applyAlignment="1">
      <alignment horizontal="right" vertical="center"/>
    </xf>
    <xf numFmtId="4" fontId="46" fillId="32" borderId="18" xfId="0" applyNumberFormat="1" applyFont="1" applyFill="1" applyBorder="1" applyAlignment="1">
      <alignment horizontal="right" vertical="center"/>
    </xf>
    <xf numFmtId="4" fontId="4" fillId="32" borderId="17" xfId="0" applyNumberFormat="1" applyFont="1" applyFill="1" applyBorder="1" applyAlignment="1">
      <alignment horizontal="right" vertical="center"/>
    </xf>
    <xf numFmtId="4" fontId="4" fillId="32" borderId="13" xfId="0" applyNumberFormat="1" applyFont="1" applyFill="1" applyBorder="1" applyAlignment="1">
      <alignment horizontal="right" vertical="center"/>
    </xf>
    <xf numFmtId="4" fontId="46" fillId="32" borderId="11" xfId="0" applyNumberFormat="1" applyFont="1" applyFill="1" applyBorder="1" applyAlignment="1">
      <alignment vertical="center"/>
    </xf>
    <xf numFmtId="4" fontId="46" fillId="32" borderId="12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vertical="justify"/>
    </xf>
    <xf numFmtId="4" fontId="46" fillId="0" borderId="0" xfId="0" applyNumberFormat="1" applyFont="1" applyFill="1" applyAlignment="1">
      <alignment vertical="justify"/>
    </xf>
    <xf numFmtId="4" fontId="47" fillId="0" borderId="14" xfId="0" applyNumberFormat="1" applyFont="1" applyFill="1" applyBorder="1" applyAlignment="1">
      <alignment vertical="justify"/>
    </xf>
    <xf numFmtId="4" fontId="4" fillId="32" borderId="11" xfId="0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7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justify" vertical="top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vertical="center" wrapText="1"/>
    </xf>
    <xf numFmtId="0" fontId="50" fillId="0" borderId="17" xfId="0" applyFont="1" applyFill="1" applyBorder="1" applyAlignment="1">
      <alignment horizontal="justify" wrapText="1"/>
    </xf>
    <xf numFmtId="0" fontId="50" fillId="0" borderId="18" xfId="0" applyFont="1" applyFill="1" applyBorder="1" applyAlignment="1">
      <alignment horizontal="justify" wrapText="1"/>
    </xf>
    <xf numFmtId="4" fontId="46" fillId="0" borderId="2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justify" vertical="center" wrapText="1"/>
    </xf>
    <xf numFmtId="4" fontId="4" fillId="32" borderId="0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justify" vertical="center" wrapText="1"/>
    </xf>
    <xf numFmtId="4" fontId="4" fillId="32" borderId="19" xfId="0" applyNumberFormat="1" applyFont="1" applyFill="1" applyBorder="1" applyAlignment="1">
      <alignment horizontal="right" vertical="center"/>
    </xf>
    <xf numFmtId="4" fontId="4" fillId="32" borderId="21" xfId="0" applyNumberFormat="1" applyFont="1" applyFill="1" applyBorder="1" applyAlignment="1">
      <alignment horizontal="right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justify" vertical="center" wrapText="1"/>
    </xf>
    <xf numFmtId="4" fontId="46" fillId="32" borderId="21" xfId="0" applyNumberFormat="1" applyFont="1" applyFill="1" applyBorder="1" applyAlignment="1">
      <alignment horizontal="right" vertical="center"/>
    </xf>
    <xf numFmtId="4" fontId="46" fillId="32" borderId="22" xfId="0" applyNumberFormat="1" applyFont="1" applyFill="1" applyBorder="1" applyAlignment="1">
      <alignment horizontal="right" vertical="center"/>
    </xf>
    <xf numFmtId="4" fontId="46" fillId="0" borderId="21" xfId="0" applyNumberFormat="1" applyFont="1" applyFill="1" applyBorder="1" applyAlignment="1">
      <alignment horizontal="right" vertical="center"/>
    </xf>
    <xf numFmtId="4" fontId="46" fillId="32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justify" vertical="center" wrapText="1"/>
    </xf>
    <xf numFmtId="4" fontId="46" fillId="0" borderId="19" xfId="0" applyNumberFormat="1" applyFont="1" applyFill="1" applyBorder="1" applyAlignment="1">
      <alignment horizontal="right" vertical="center"/>
    </xf>
    <xf numFmtId="0" fontId="46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wrapText="1"/>
    </xf>
    <xf numFmtId="0" fontId="46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69" zoomScaleNormal="75" zoomScaleSheetLayoutView="69" workbookViewId="0" topLeftCell="A1">
      <selection activeCell="A5" sqref="A5:E5"/>
    </sheetView>
  </sheetViews>
  <sheetFormatPr defaultColWidth="9.00390625" defaultRowHeight="12.75"/>
  <cols>
    <col min="1" max="1" width="38.625" style="16" customWidth="1"/>
    <col min="2" max="2" width="37.25390625" style="20" customWidth="1"/>
    <col min="3" max="3" width="23.25390625" style="6" customWidth="1"/>
    <col min="4" max="4" width="27.25390625" style="6" customWidth="1"/>
    <col min="5" max="5" width="28.25390625" style="6" customWidth="1"/>
    <col min="6" max="6" width="28.375" style="6" customWidth="1"/>
    <col min="7" max="7" width="25.25390625" style="6" customWidth="1"/>
    <col min="8" max="8" width="28.00390625" style="6" customWidth="1"/>
    <col min="9" max="16384" width="9.125" style="6" customWidth="1"/>
  </cols>
  <sheetData>
    <row r="1" spans="1:5" s="4" customFormat="1" ht="33" customHeight="1">
      <c r="A1" s="3"/>
      <c r="B1" s="18"/>
      <c r="D1" s="92" t="s">
        <v>112</v>
      </c>
      <c r="E1" s="92"/>
    </row>
    <row r="2" spans="1:5" s="4" customFormat="1" ht="23.25" customHeight="1">
      <c r="A2" s="3"/>
      <c r="B2" s="19"/>
      <c r="D2" s="92" t="s">
        <v>111</v>
      </c>
      <c r="E2" s="92"/>
    </row>
    <row r="3" spans="1:5" ht="22.5" customHeight="1">
      <c r="A3" s="5"/>
      <c r="B3" s="19"/>
      <c r="D3" s="93" t="s">
        <v>113</v>
      </c>
      <c r="E3" s="93"/>
    </row>
    <row r="4" spans="1:2" ht="33" customHeight="1">
      <c r="A4" s="5"/>
      <c r="B4" s="19"/>
    </row>
    <row r="5" spans="1:5" ht="63.75" customHeight="1">
      <c r="A5" s="82" t="s">
        <v>110</v>
      </c>
      <c r="B5" s="82"/>
      <c r="C5" s="82"/>
      <c r="D5" s="83"/>
      <c r="E5" s="83"/>
    </row>
    <row r="6" spans="1:5" ht="30" customHeight="1">
      <c r="A6" s="17"/>
      <c r="B6" s="17"/>
      <c r="D6" s="94" t="s">
        <v>31</v>
      </c>
      <c r="E6" s="94"/>
    </row>
    <row r="7" spans="1:5" ht="33" customHeight="1">
      <c r="A7" s="89" t="s">
        <v>29</v>
      </c>
      <c r="B7" s="86" t="s">
        <v>30</v>
      </c>
      <c r="C7" s="80" t="s">
        <v>40</v>
      </c>
      <c r="D7" s="81"/>
      <c r="E7" s="81"/>
    </row>
    <row r="8" spans="1:5" ht="21.75" customHeight="1">
      <c r="A8" s="90"/>
      <c r="B8" s="87"/>
      <c r="C8" s="84" t="s">
        <v>90</v>
      </c>
      <c r="D8" s="84" t="s">
        <v>101</v>
      </c>
      <c r="E8" s="84" t="s">
        <v>103</v>
      </c>
    </row>
    <row r="9" spans="1:5" ht="11.25" customHeight="1">
      <c r="A9" s="91"/>
      <c r="B9" s="88"/>
      <c r="C9" s="85"/>
      <c r="D9" s="85"/>
      <c r="E9" s="85"/>
    </row>
    <row r="10" spans="1:5" ht="28.5" customHeight="1">
      <c r="A10" s="9"/>
      <c r="B10" s="58" t="s">
        <v>23</v>
      </c>
      <c r="C10" s="27">
        <f>C11+C52</f>
        <v>35380256165.189995</v>
      </c>
      <c r="D10" s="27">
        <f>D11+D52</f>
        <v>32211673833.899998</v>
      </c>
      <c r="E10" s="27">
        <f>E11+E52</f>
        <v>32023607764.94</v>
      </c>
    </row>
    <row r="11" spans="1:9" s="8" customFormat="1" ht="44.25" customHeight="1">
      <c r="A11" s="7" t="s">
        <v>43</v>
      </c>
      <c r="B11" s="53" t="s">
        <v>20</v>
      </c>
      <c r="C11" s="25">
        <f>C12+C14+C16+C20+C24+C27+C33+C35+C38+C43+C49</f>
        <v>13688979236.589998</v>
      </c>
      <c r="D11" s="25">
        <f>D12+D14+D16+D20+D24+D27+D33+D35+D38+D43+D49</f>
        <v>13675328005.3</v>
      </c>
      <c r="E11" s="25">
        <f>E12+E14+E16+E20+E24+E27+E33+E35+E38+E43+E49</f>
        <v>14791274936.34</v>
      </c>
      <c r="F11" s="43"/>
      <c r="G11" s="43"/>
      <c r="H11" s="43"/>
      <c r="I11" s="43"/>
    </row>
    <row r="12" spans="1:8" s="2" customFormat="1" ht="27" customHeight="1">
      <c r="A12" s="7" t="s">
        <v>44</v>
      </c>
      <c r="B12" s="49" t="s">
        <v>0</v>
      </c>
      <c r="C12" s="25">
        <f>C13</f>
        <v>9270938511.05</v>
      </c>
      <c r="D12" s="25">
        <f>D13</f>
        <v>9102599301.68</v>
      </c>
      <c r="E12" s="25">
        <f>E13</f>
        <v>10033412716.23</v>
      </c>
      <c r="F12" s="44"/>
      <c r="G12" s="44"/>
      <c r="H12" s="44"/>
    </row>
    <row r="13" spans="1:8" s="11" customFormat="1" ht="41.25" customHeight="1">
      <c r="A13" s="10" t="s">
        <v>45</v>
      </c>
      <c r="B13" s="48" t="s">
        <v>21</v>
      </c>
      <c r="C13" s="26">
        <v>9270938511.05</v>
      </c>
      <c r="D13" s="22">
        <v>9102599301.68</v>
      </c>
      <c r="E13" s="23">
        <v>10033412716.23</v>
      </c>
      <c r="F13" s="45"/>
      <c r="G13" s="45"/>
      <c r="H13" s="45"/>
    </row>
    <row r="14" spans="1:5" s="11" customFormat="1" ht="79.5" customHeight="1">
      <c r="A14" s="7" t="s">
        <v>46</v>
      </c>
      <c r="B14" s="49" t="s">
        <v>32</v>
      </c>
      <c r="C14" s="25">
        <f>C15</f>
        <v>52301480</v>
      </c>
      <c r="D14" s="25">
        <f>D15</f>
        <v>54246220</v>
      </c>
      <c r="E14" s="25">
        <f>E15</f>
        <v>58153430</v>
      </c>
    </row>
    <row r="15" spans="1:5" s="11" customFormat="1" ht="73.5" customHeight="1">
      <c r="A15" s="15" t="s">
        <v>47</v>
      </c>
      <c r="B15" s="48" t="s">
        <v>27</v>
      </c>
      <c r="C15" s="24">
        <v>52301480</v>
      </c>
      <c r="D15" s="63">
        <v>54246220</v>
      </c>
      <c r="E15" s="24">
        <v>58153430</v>
      </c>
    </row>
    <row r="16" spans="1:5" s="2" customFormat="1" ht="23.25" customHeight="1">
      <c r="A16" s="1" t="s">
        <v>48</v>
      </c>
      <c r="B16" s="49" t="s">
        <v>1</v>
      </c>
      <c r="C16" s="26">
        <f>C17+C18+C19</f>
        <v>2261580876.9700003</v>
      </c>
      <c r="D16" s="33">
        <f>D17+D18+D19</f>
        <v>2320230734.0200005</v>
      </c>
      <c r="E16" s="33">
        <f>E17+E18+E19</f>
        <v>2383526332.04</v>
      </c>
    </row>
    <row r="17" spans="1:5" s="2" customFormat="1" ht="66.75" customHeight="1">
      <c r="A17" s="1" t="s">
        <v>49</v>
      </c>
      <c r="B17" s="51" t="s">
        <v>35</v>
      </c>
      <c r="C17" s="26">
        <v>2166715756.13</v>
      </c>
      <c r="D17" s="22">
        <v>2221570361.8</v>
      </c>
      <c r="E17" s="23">
        <v>2280918498.85</v>
      </c>
    </row>
    <row r="18" spans="1:5" s="11" customFormat="1" ht="42" customHeight="1">
      <c r="A18" s="1" t="s">
        <v>50</v>
      </c>
      <c r="B18" s="51" t="s">
        <v>19</v>
      </c>
      <c r="C18" s="26">
        <v>68460.88</v>
      </c>
      <c r="D18" s="22">
        <v>71845.86</v>
      </c>
      <c r="E18" s="23">
        <v>75765.77</v>
      </c>
    </row>
    <row r="19" spans="1:5" s="11" customFormat="1" ht="57.75" customHeight="1">
      <c r="A19" s="9" t="s">
        <v>51</v>
      </c>
      <c r="B19" s="48" t="s">
        <v>28</v>
      </c>
      <c r="C19" s="27">
        <v>94796659.96</v>
      </c>
      <c r="D19" s="23">
        <v>98588526.36</v>
      </c>
      <c r="E19" s="23">
        <v>102532067.42</v>
      </c>
    </row>
    <row r="20" spans="1:5" s="2" customFormat="1" ht="30" customHeight="1">
      <c r="A20" s="13" t="s">
        <v>52</v>
      </c>
      <c r="B20" s="65" t="s">
        <v>2</v>
      </c>
      <c r="C20" s="21">
        <f>C21+C22+C23</f>
        <v>1019078104.97</v>
      </c>
      <c r="D20" s="21">
        <f>D21+D22+D23</f>
        <v>1100429249.44</v>
      </c>
      <c r="E20" s="21">
        <f>E21+E22+E23</f>
        <v>1231232201.75</v>
      </c>
    </row>
    <row r="21" spans="1:5" s="2" customFormat="1" ht="38.25" customHeight="1">
      <c r="A21" s="1" t="s">
        <v>53</v>
      </c>
      <c r="B21" s="51" t="s">
        <v>3</v>
      </c>
      <c r="C21" s="23">
        <v>249053199.15</v>
      </c>
      <c r="D21" s="23">
        <v>257281343.8</v>
      </c>
      <c r="E21" s="23">
        <v>305923428.8</v>
      </c>
    </row>
    <row r="22" spans="1:5" s="2" customFormat="1" ht="31.5" customHeight="1">
      <c r="A22" s="41" t="s">
        <v>88</v>
      </c>
      <c r="B22" s="57" t="s">
        <v>89</v>
      </c>
      <c r="C22" s="23">
        <v>212900165.23</v>
      </c>
      <c r="D22" s="23">
        <v>215542859.18</v>
      </c>
      <c r="E22" s="23">
        <v>218255571.89</v>
      </c>
    </row>
    <row r="23" spans="1:5" s="2" customFormat="1" ht="27" customHeight="1">
      <c r="A23" s="1" t="s">
        <v>54</v>
      </c>
      <c r="B23" s="51" t="s">
        <v>4</v>
      </c>
      <c r="C23" s="23">
        <v>557124740.59</v>
      </c>
      <c r="D23" s="23">
        <v>627605046.46</v>
      </c>
      <c r="E23" s="23">
        <v>707053201.06</v>
      </c>
    </row>
    <row r="24" spans="1:5" s="2" customFormat="1" ht="24.75" customHeight="1">
      <c r="A24" s="7" t="s">
        <v>55</v>
      </c>
      <c r="B24" s="49" t="s">
        <v>17</v>
      </c>
      <c r="C24" s="25">
        <f>C25+C26</f>
        <v>87521532.63</v>
      </c>
      <c r="D24" s="32">
        <f>D25+D26</f>
        <v>87496532.63</v>
      </c>
      <c r="E24" s="32">
        <f>E25+E26</f>
        <v>87496532.63</v>
      </c>
    </row>
    <row r="25" spans="1:5" s="2" customFormat="1" ht="94.5" customHeight="1">
      <c r="A25" s="1" t="s">
        <v>56</v>
      </c>
      <c r="B25" s="51" t="s">
        <v>18</v>
      </c>
      <c r="C25" s="26">
        <v>85198532.63</v>
      </c>
      <c r="D25" s="23">
        <v>85198532.63</v>
      </c>
      <c r="E25" s="23">
        <v>85198532.63</v>
      </c>
    </row>
    <row r="26" spans="1:5" s="2" customFormat="1" ht="107.25" customHeight="1">
      <c r="A26" s="9" t="s">
        <v>57</v>
      </c>
      <c r="B26" s="48" t="s">
        <v>5</v>
      </c>
      <c r="C26" s="27">
        <v>2323000</v>
      </c>
      <c r="D26" s="24">
        <v>2298000</v>
      </c>
      <c r="E26" s="24">
        <v>2298000</v>
      </c>
    </row>
    <row r="27" spans="1:5" s="12" customFormat="1" ht="93" customHeight="1">
      <c r="A27" s="72" t="s">
        <v>58</v>
      </c>
      <c r="B27" s="73" t="s">
        <v>6</v>
      </c>
      <c r="C27" s="74">
        <f>C28+C29+C31+C32+C30</f>
        <v>664627035.0300001</v>
      </c>
      <c r="D27" s="74">
        <f>D28+D29+D31+D32+D30</f>
        <v>651408621.1000001</v>
      </c>
      <c r="E27" s="75">
        <f>E28+E29+E31+E32+E30</f>
        <v>653691685.52</v>
      </c>
    </row>
    <row r="28" spans="1:5" s="12" customFormat="1" ht="204.75" customHeight="1">
      <c r="A28" s="68" t="s">
        <v>59</v>
      </c>
      <c r="B28" s="73" t="s">
        <v>16</v>
      </c>
      <c r="C28" s="74">
        <v>19884795.13</v>
      </c>
      <c r="D28" s="76">
        <v>11668355.13</v>
      </c>
      <c r="E28" s="76">
        <v>11668355.13</v>
      </c>
    </row>
    <row r="29" spans="1:5" s="11" customFormat="1" ht="233.25" customHeight="1">
      <c r="A29" s="1" t="s">
        <v>60</v>
      </c>
      <c r="B29" s="54" t="s">
        <v>36</v>
      </c>
      <c r="C29" s="26">
        <v>577287595.33</v>
      </c>
      <c r="D29" s="23">
        <v>570065422.95</v>
      </c>
      <c r="E29" s="23">
        <v>573019366.58</v>
      </c>
    </row>
    <row r="30" spans="1:5" s="11" customFormat="1" ht="131.25" customHeight="1">
      <c r="A30" s="1" t="s">
        <v>104</v>
      </c>
      <c r="B30" s="54" t="s">
        <v>105</v>
      </c>
      <c r="C30" s="26">
        <v>439850</v>
      </c>
      <c r="D30" s="23">
        <v>439850</v>
      </c>
      <c r="E30" s="23"/>
    </row>
    <row r="31" spans="1:5" s="11" customFormat="1" ht="63" customHeight="1">
      <c r="A31" s="1" t="s">
        <v>61</v>
      </c>
      <c r="B31" s="51" t="s">
        <v>22</v>
      </c>
      <c r="C31" s="26">
        <v>7594780.83</v>
      </c>
      <c r="D31" s="26">
        <v>7594780.83</v>
      </c>
      <c r="E31" s="26">
        <v>7256866.18</v>
      </c>
    </row>
    <row r="32" spans="1:5" s="11" customFormat="1" ht="239.25" customHeight="1">
      <c r="A32" s="9" t="s">
        <v>62</v>
      </c>
      <c r="B32" s="55" t="s">
        <v>37</v>
      </c>
      <c r="C32" s="27">
        <v>59420013.74</v>
      </c>
      <c r="D32" s="24">
        <v>61640212.19</v>
      </c>
      <c r="E32" s="24">
        <v>61747097.63</v>
      </c>
    </row>
    <row r="33" spans="1:5" s="2" customFormat="1" ht="42.75" customHeight="1">
      <c r="A33" s="1" t="s">
        <v>63</v>
      </c>
      <c r="B33" s="51" t="s">
        <v>7</v>
      </c>
      <c r="C33" s="26">
        <f>C34</f>
        <v>66809908.8</v>
      </c>
      <c r="D33" s="26">
        <f>D34</f>
        <v>66809908.8</v>
      </c>
      <c r="E33" s="26">
        <f>E34</f>
        <v>66809908.8</v>
      </c>
    </row>
    <row r="34" spans="1:5" s="11" customFormat="1" ht="51" customHeight="1">
      <c r="A34" s="1" t="s">
        <v>64</v>
      </c>
      <c r="B34" s="48" t="s">
        <v>8</v>
      </c>
      <c r="C34" s="26">
        <v>66809908.8</v>
      </c>
      <c r="D34" s="26">
        <v>66809908.8</v>
      </c>
      <c r="E34" s="26">
        <v>66809908.8</v>
      </c>
    </row>
    <row r="35" spans="1:5" s="11" customFormat="1" ht="63.75" customHeight="1">
      <c r="A35" s="7" t="s">
        <v>65</v>
      </c>
      <c r="B35" s="49" t="s">
        <v>108</v>
      </c>
      <c r="C35" s="25">
        <f>C36+C37</f>
        <v>58025252.910000004</v>
      </c>
      <c r="D35" s="25">
        <f>D36+D37</f>
        <v>58025252.910000004</v>
      </c>
      <c r="E35" s="25">
        <f>E36+E37</f>
        <v>58025252.910000004</v>
      </c>
    </row>
    <row r="36" spans="1:5" s="11" customFormat="1" ht="43.5" customHeight="1">
      <c r="A36" s="1" t="s">
        <v>66</v>
      </c>
      <c r="B36" s="51" t="s">
        <v>24</v>
      </c>
      <c r="C36" s="26">
        <v>19275305.57</v>
      </c>
      <c r="D36" s="26">
        <v>19275305.57</v>
      </c>
      <c r="E36" s="26">
        <v>19275305.57</v>
      </c>
    </row>
    <row r="37" spans="1:5" s="11" customFormat="1" ht="39.75" customHeight="1">
      <c r="A37" s="1" t="s">
        <v>67</v>
      </c>
      <c r="B37" s="51" t="s">
        <v>25</v>
      </c>
      <c r="C37" s="27">
        <v>38749947.34</v>
      </c>
      <c r="D37" s="26">
        <v>38749947.34</v>
      </c>
      <c r="E37" s="26">
        <v>38749947.34</v>
      </c>
    </row>
    <row r="38" spans="1:5" s="2" customFormat="1" ht="64.5" customHeight="1">
      <c r="A38" s="7" t="s">
        <v>68</v>
      </c>
      <c r="B38" s="49" t="s">
        <v>9</v>
      </c>
      <c r="C38" s="35">
        <f>C39+C40+C41+C42</f>
        <v>102863683.97999999</v>
      </c>
      <c r="D38" s="25">
        <f>D39+D40+D41+D42</f>
        <v>117381457.47</v>
      </c>
      <c r="E38" s="25">
        <f>E39+E40+E41+E42</f>
        <v>101458722.16</v>
      </c>
    </row>
    <row r="39" spans="1:5" s="2" customFormat="1" ht="62.25" customHeight="1">
      <c r="A39" s="9" t="s">
        <v>69</v>
      </c>
      <c r="B39" s="48" t="s">
        <v>10</v>
      </c>
      <c r="C39" s="36">
        <v>19364412.22</v>
      </c>
      <c r="D39" s="24">
        <v>17346262.22</v>
      </c>
      <c r="E39" s="24">
        <v>16362960.88</v>
      </c>
    </row>
    <row r="40" spans="1:5" s="11" customFormat="1" ht="239.25" customHeight="1">
      <c r="A40" s="68" t="s">
        <v>70</v>
      </c>
      <c r="B40" s="78" t="s">
        <v>38</v>
      </c>
      <c r="C40" s="77">
        <v>33079633.52</v>
      </c>
      <c r="D40" s="79">
        <v>49624860.77</v>
      </c>
      <c r="E40" s="76">
        <v>34744153.92</v>
      </c>
    </row>
    <row r="41" spans="1:5" s="11" customFormat="1" ht="93.75" customHeight="1">
      <c r="A41" s="1" t="s">
        <v>71</v>
      </c>
      <c r="B41" s="51" t="s">
        <v>34</v>
      </c>
      <c r="C41" s="35">
        <f>41771823.81-748512.6</f>
        <v>41023311.21</v>
      </c>
      <c r="D41" s="35">
        <f>41762520.05-748512.6</f>
        <v>41014007.449999996</v>
      </c>
      <c r="E41" s="26">
        <f>41703792.93-748512.6</f>
        <v>40955280.33</v>
      </c>
    </row>
    <row r="42" spans="1:5" s="11" customFormat="1" ht="200.25" customHeight="1">
      <c r="A42" s="9" t="s">
        <v>72</v>
      </c>
      <c r="B42" s="48" t="s">
        <v>41</v>
      </c>
      <c r="C42" s="36">
        <v>9396327.03</v>
      </c>
      <c r="D42" s="36">
        <v>9396327.03</v>
      </c>
      <c r="E42" s="27">
        <v>9396327.03</v>
      </c>
    </row>
    <row r="43" spans="1:5" s="2" customFormat="1" ht="51.75" customHeight="1">
      <c r="A43" s="7" t="s">
        <v>73</v>
      </c>
      <c r="B43" s="49" t="s">
        <v>11</v>
      </c>
      <c r="C43" s="37">
        <f>C44+C46+C47+C48+C45</f>
        <v>65628917.10000001</v>
      </c>
      <c r="D43" s="37">
        <f>D44+D46+D47+D48+D45</f>
        <v>65542517.10000001</v>
      </c>
      <c r="E43" s="47">
        <f>E44+E46+E47+E48+E45</f>
        <v>65581000.10000001</v>
      </c>
    </row>
    <row r="44" spans="1:5" s="14" customFormat="1" ht="108" customHeight="1">
      <c r="A44" s="13" t="s">
        <v>97</v>
      </c>
      <c r="B44" s="64" t="s">
        <v>93</v>
      </c>
      <c r="C44" s="66">
        <v>18017606.8</v>
      </c>
      <c r="D44" s="28">
        <v>17931206.8</v>
      </c>
      <c r="E44" s="67">
        <v>17969689.8</v>
      </c>
    </row>
    <row r="45" spans="1:5" s="12" customFormat="1" ht="132" customHeight="1">
      <c r="A45" s="1" t="s">
        <v>109</v>
      </c>
      <c r="B45" s="51" t="s">
        <v>102</v>
      </c>
      <c r="C45" s="28">
        <v>2568800</v>
      </c>
      <c r="D45" s="28">
        <v>2568800</v>
      </c>
      <c r="E45" s="28">
        <v>2568800</v>
      </c>
    </row>
    <row r="46" spans="1:5" s="2" customFormat="1" ht="325.5" customHeight="1">
      <c r="A46" s="1" t="s">
        <v>98</v>
      </c>
      <c r="B46" s="51" t="s">
        <v>94</v>
      </c>
      <c r="C46" s="28">
        <v>28066573.26</v>
      </c>
      <c r="D46" s="28">
        <v>28066573.26</v>
      </c>
      <c r="E46" s="28">
        <v>28066573.26</v>
      </c>
    </row>
    <row r="47" spans="1:5" s="2" customFormat="1" ht="57" customHeight="1">
      <c r="A47" s="1" t="s">
        <v>99</v>
      </c>
      <c r="B47" s="56" t="s">
        <v>95</v>
      </c>
      <c r="C47" s="28">
        <v>5524296.84</v>
      </c>
      <c r="D47" s="28">
        <v>5524296.84</v>
      </c>
      <c r="E47" s="28">
        <v>5524296.84</v>
      </c>
    </row>
    <row r="48" spans="1:5" s="2" customFormat="1" ht="48" customHeight="1">
      <c r="A48" s="1" t="s">
        <v>100</v>
      </c>
      <c r="B48" s="51" t="s">
        <v>96</v>
      </c>
      <c r="C48" s="28">
        <v>11451640.2</v>
      </c>
      <c r="D48" s="28">
        <v>11451640.2</v>
      </c>
      <c r="E48" s="28">
        <v>11451640.2</v>
      </c>
    </row>
    <row r="49" spans="1:5" s="2" customFormat="1" ht="32.25" customHeight="1">
      <c r="A49" s="7" t="s">
        <v>74</v>
      </c>
      <c r="B49" s="49" t="s">
        <v>12</v>
      </c>
      <c r="C49" s="34">
        <f>C50+C51</f>
        <v>39603933.15</v>
      </c>
      <c r="D49" s="34">
        <f>D50+D51</f>
        <v>51158210.15</v>
      </c>
      <c r="E49" s="25">
        <f>E50+E51</f>
        <v>51887154.2</v>
      </c>
    </row>
    <row r="50" spans="1:5" s="11" customFormat="1" ht="51" customHeight="1">
      <c r="A50" s="9" t="s">
        <v>75</v>
      </c>
      <c r="B50" s="48" t="s">
        <v>13</v>
      </c>
      <c r="C50" s="36">
        <v>39583933.15</v>
      </c>
      <c r="D50" s="36">
        <v>51158210.15</v>
      </c>
      <c r="E50" s="27">
        <v>51887154.2</v>
      </c>
    </row>
    <row r="51" spans="1:5" s="11" customFormat="1" ht="51" customHeight="1">
      <c r="A51" s="68" t="s">
        <v>107</v>
      </c>
      <c r="B51" s="53" t="s">
        <v>106</v>
      </c>
      <c r="C51" s="77">
        <v>20000</v>
      </c>
      <c r="D51" s="77"/>
      <c r="E51" s="74"/>
    </row>
    <row r="52" spans="1:8" s="14" customFormat="1" ht="45" customHeight="1">
      <c r="A52" s="1" t="s">
        <v>76</v>
      </c>
      <c r="B52" s="64" t="s">
        <v>14</v>
      </c>
      <c r="C52" s="26">
        <f>C53+C58+C60</f>
        <v>21691276928.6</v>
      </c>
      <c r="D52" s="26">
        <f>D53+D58+D60</f>
        <v>18536345828.6</v>
      </c>
      <c r="E52" s="26">
        <f>E53+E58+E60</f>
        <v>17232332828.6</v>
      </c>
      <c r="F52" s="46"/>
      <c r="G52" s="46"/>
      <c r="H52" s="46"/>
    </row>
    <row r="53" spans="1:8" s="2" customFormat="1" ht="80.25" customHeight="1">
      <c r="A53" s="68" t="s">
        <v>77</v>
      </c>
      <c r="B53" s="69" t="s">
        <v>15</v>
      </c>
      <c r="C53" s="70">
        <f>C54+C55+C56+C57</f>
        <v>21679450600</v>
      </c>
      <c r="D53" s="70">
        <f>D54+D55+D56+D57</f>
        <v>18524519500</v>
      </c>
      <c r="E53" s="71">
        <f>E54+E55+E56+E57</f>
        <v>17220506500</v>
      </c>
      <c r="F53" s="44"/>
      <c r="G53" s="44"/>
      <c r="H53" s="44"/>
    </row>
    <row r="54" spans="1:5" s="2" customFormat="1" ht="65.25" customHeight="1">
      <c r="A54" s="1" t="s">
        <v>91</v>
      </c>
      <c r="B54" s="52" t="s">
        <v>92</v>
      </c>
      <c r="C54" s="38">
        <v>105785300</v>
      </c>
      <c r="D54" s="38"/>
      <c r="E54" s="42"/>
    </row>
    <row r="55" spans="1:5" s="11" customFormat="1" ht="82.5" customHeight="1">
      <c r="A55" s="1" t="s">
        <v>82</v>
      </c>
      <c r="B55" s="52" t="s">
        <v>26</v>
      </c>
      <c r="C55" s="35">
        <v>7045249300</v>
      </c>
      <c r="D55" s="35">
        <v>4270016400</v>
      </c>
      <c r="E55" s="26">
        <v>3065641600</v>
      </c>
    </row>
    <row r="56" spans="1:5" s="11" customFormat="1" ht="69.75" customHeight="1">
      <c r="A56" s="1" t="s">
        <v>83</v>
      </c>
      <c r="B56" s="52" t="s">
        <v>39</v>
      </c>
      <c r="C56" s="35">
        <v>14090356900</v>
      </c>
      <c r="D56" s="35">
        <v>13801143300</v>
      </c>
      <c r="E56" s="26">
        <v>13805116500</v>
      </c>
    </row>
    <row r="57" spans="1:5" s="11" customFormat="1" ht="51" customHeight="1">
      <c r="A57" s="9" t="s">
        <v>84</v>
      </c>
      <c r="B57" s="50" t="s">
        <v>33</v>
      </c>
      <c r="C57" s="36">
        <v>438059100</v>
      </c>
      <c r="D57" s="36">
        <v>453359800</v>
      </c>
      <c r="E57" s="27">
        <v>349748400</v>
      </c>
    </row>
    <row r="58" spans="1:5" s="11" customFormat="1" ht="149.25" customHeight="1">
      <c r="A58" s="29" t="s">
        <v>78</v>
      </c>
      <c r="B58" s="60" t="s">
        <v>87</v>
      </c>
      <c r="C58" s="26">
        <f>C59</f>
        <v>19755470.53</v>
      </c>
      <c r="D58" s="26">
        <f>D59</f>
        <v>19755470.53</v>
      </c>
      <c r="E58" s="26">
        <f>E59</f>
        <v>19755470.53</v>
      </c>
    </row>
    <row r="59" spans="1:5" s="11" customFormat="1" ht="98.25" customHeight="1">
      <c r="A59" s="29" t="s">
        <v>85</v>
      </c>
      <c r="B59" s="60" t="s">
        <v>42</v>
      </c>
      <c r="C59" s="26">
        <v>19755470.53</v>
      </c>
      <c r="D59" s="26">
        <v>19755470.53</v>
      </c>
      <c r="E59" s="26">
        <v>19755470.53</v>
      </c>
    </row>
    <row r="60" spans="1:5" ht="122.25" customHeight="1">
      <c r="A60" s="30" t="s">
        <v>79</v>
      </c>
      <c r="B60" s="61" t="s">
        <v>80</v>
      </c>
      <c r="C60" s="39">
        <f>C61</f>
        <v>-7929141.93</v>
      </c>
      <c r="D60" s="39">
        <f>D61</f>
        <v>-7929141.93</v>
      </c>
      <c r="E60" s="39">
        <f>E61</f>
        <v>-7929141.93</v>
      </c>
    </row>
    <row r="61" spans="1:5" ht="128.25" customHeight="1">
      <c r="A61" s="9" t="s">
        <v>86</v>
      </c>
      <c r="B61" s="62" t="s">
        <v>81</v>
      </c>
      <c r="C61" s="40">
        <v>-7929141.93</v>
      </c>
      <c r="D61" s="40">
        <v>-7929141.93</v>
      </c>
      <c r="E61" s="40">
        <v>-7929141.93</v>
      </c>
    </row>
    <row r="62" ht="18.75">
      <c r="B62" s="59"/>
    </row>
    <row r="63" spans="2:3" ht="18.75">
      <c r="B63" s="59"/>
      <c r="C63" s="31"/>
    </row>
    <row r="64" ht="18.75">
      <c r="B64" s="59"/>
    </row>
    <row r="65" spans="2:5" ht="18.75">
      <c r="B65" s="59"/>
      <c r="C65" s="31"/>
      <c r="D65" s="31"/>
      <c r="E65" s="31"/>
    </row>
    <row r="67" spans="3:5" ht="18.75">
      <c r="C67" s="31"/>
      <c r="D67" s="31"/>
      <c r="E67" s="31"/>
    </row>
  </sheetData>
  <sheetProtection/>
  <mergeCells count="11">
    <mergeCell ref="D1:E1"/>
    <mergeCell ref="D2:E2"/>
    <mergeCell ref="D3:E3"/>
    <mergeCell ref="D6:E6"/>
    <mergeCell ref="C8:C9"/>
    <mergeCell ref="C7:E7"/>
    <mergeCell ref="A5:E5"/>
    <mergeCell ref="E8:E9"/>
    <mergeCell ref="D8:D9"/>
    <mergeCell ref="B7:B9"/>
    <mergeCell ref="A7:A9"/>
  </mergeCells>
  <printOptions horizontalCentered="1"/>
  <pageMargins left="0.7874015748031497" right="0.3937007874015748" top="0.5905511811023623" bottom="0.3937007874015748" header="0" footer="0"/>
  <pageSetup firstPageNumber="9" useFirstPageNumber="1" fitToHeight="6" fitToWidth="1" horizontalDpi="600" verticalDpi="600" orientation="portrait" paperSize="9" scale="5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Фаткуллина Альфия Анваровна</cp:lastModifiedBy>
  <cp:lastPrinted>2021-12-28T04:58:43Z</cp:lastPrinted>
  <dcterms:created xsi:type="dcterms:W3CDTF">2007-11-27T05:49:08Z</dcterms:created>
  <dcterms:modified xsi:type="dcterms:W3CDTF">2021-12-28T04:59:26Z</dcterms:modified>
  <cp:category/>
  <cp:version/>
  <cp:contentType/>
  <cp:contentStatus/>
</cp:coreProperties>
</file>