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Бюджет" sheetId="1" r:id="rId1"/>
  </sheets>
  <definedNames>
    <definedName name="_xlnm._FilterDatabase" localSheetId="0" hidden="1">Бюджет!$A$3:$K$3</definedName>
    <definedName name="APPT" localSheetId="0">Бюджет!$C$10</definedName>
    <definedName name="FIO" localSheetId="0">Бюджет!#REF!</definedName>
    <definedName name="SIGN" localSheetId="0">Бюджет!$A$10:$H$10</definedName>
    <definedName name="Z_4EF6CA57_C2DB_4824_8B9D_606FE02D271D_.wvu.PrintArea" localSheetId="0" hidden="1">Бюджет!$A$1:$J$57</definedName>
    <definedName name="Z_8F7DC824_71B4_4260_A2D6_1CFD4C82B678_.wvu.PrintArea" localSheetId="0" hidden="1">Бюджет!$A$1:$J$57</definedName>
    <definedName name="_xlnm.Print_Area" localSheetId="0">Бюджет!$A$1:$J$57</definedName>
  </definedNames>
  <calcPr calcId="162913" fullPrecision="0"/>
  <customWorkbookViews>
    <customWorkbookView name="Вершинина Мария Игоревна - Личное представление" guid="{8F7DC824-71B4-4260-A2D6-1CFD4C82B678}" mergeInterval="0" personalView="1" maximized="1" windowWidth="1276" windowHeight="779" activeSheetId="1"/>
    <customWorkbookView name="Маганёва Екатерина Николаевна - Личное представление" guid="{4EF6CA57-C2DB-4824-8B9D-606FE02D271D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G56" i="1" l="1"/>
  <c r="G54" i="1"/>
  <c r="G50" i="1"/>
  <c r="G45" i="1"/>
  <c r="G43" i="1"/>
  <c r="G40" i="1"/>
  <c r="G34" i="1"/>
  <c r="G31" i="1"/>
  <c r="G26" i="1"/>
  <c r="G18" i="1"/>
  <c r="G14" i="1"/>
  <c r="G5" i="1"/>
  <c r="G4" i="1" l="1"/>
  <c r="I40" i="1"/>
  <c r="J40" i="1"/>
  <c r="H40" i="1"/>
  <c r="H34" i="1"/>
  <c r="I50" i="1"/>
  <c r="J50" i="1"/>
  <c r="H50" i="1"/>
  <c r="I54" i="1" l="1"/>
  <c r="J54" i="1"/>
  <c r="I56" i="1"/>
  <c r="J56" i="1"/>
  <c r="I43" i="1"/>
  <c r="J43" i="1"/>
  <c r="I45" i="1"/>
  <c r="J45" i="1"/>
  <c r="I26" i="1"/>
  <c r="J26" i="1"/>
  <c r="I31" i="1"/>
  <c r="J31" i="1"/>
  <c r="I34" i="1"/>
  <c r="J34" i="1"/>
  <c r="I5" i="1"/>
  <c r="J5" i="1"/>
  <c r="I14" i="1"/>
  <c r="J14" i="1"/>
  <c r="I18" i="1"/>
  <c r="J18" i="1"/>
  <c r="H18" i="1" l="1"/>
  <c r="H56" i="1"/>
  <c r="H54" i="1"/>
  <c r="H45" i="1"/>
  <c r="H43" i="1"/>
  <c r="H31" i="1"/>
  <c r="H26" i="1"/>
  <c r="H14" i="1"/>
  <c r="H5" i="1"/>
  <c r="H4" i="1" s="1"/>
  <c r="F5" i="1" l="1"/>
  <c r="F14" i="1"/>
  <c r="F18" i="1"/>
  <c r="F26" i="1"/>
  <c r="F31" i="1"/>
  <c r="F34" i="1"/>
  <c r="F40" i="1"/>
  <c r="F43" i="1"/>
  <c r="F45" i="1"/>
  <c r="F56" i="1"/>
  <c r="F54" i="1"/>
  <c r="F50" i="1"/>
  <c r="J4" i="1" l="1"/>
  <c r="F4" i="1"/>
  <c r="I4" i="1" l="1"/>
</calcChain>
</file>

<file path=xl/sharedStrings.xml><?xml version="1.0" encoding="utf-8"?>
<sst xmlns="http://schemas.openxmlformats.org/spreadsheetml/2006/main" count="224" uniqueCount="133">
  <si>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</si>
  <si>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</si>
  <si>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</si>
  <si>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</si>
  <si>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</si>
  <si>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</si>
  <si>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</si>
  <si>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</si>
  <si>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</si>
  <si>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</si>
  <si>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</si>
  <si>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</si>
  <si>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</si>
  <si>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</si>
  <si>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</si>
  <si>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</si>
  <si>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</si>
  <si>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</si>
  <si>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</si>
  <si>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</si>
  <si>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</si>
  <si>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</si>
  <si>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</si>
  <si>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</si>
  <si>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</si>
  <si>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</si>
  <si>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</si>
  <si>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</si>
  <si>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</si>
  <si>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</si>
  <si>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</si>
  <si>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</si>
  <si>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</si>
  <si>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</si>
  <si>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</si>
  <si>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</si>
  <si>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</si>
  <si>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</si>
  <si>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</si>
  <si>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</si>
  <si>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</si>
  <si>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</si>
  <si>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</si>
  <si>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</si>
  <si>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</si>
  <si>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</si>
  <si>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</si>
  <si>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</si>
  <si>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</si>
  <si>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№ п/п</t>
  </si>
  <si>
    <t>Наименование</t>
  </si>
  <si>
    <t>Раздел</t>
  </si>
  <si>
    <t>Подраз дел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</si>
  <si>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</si>
  <si>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</si>
  <si>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</si>
  <si>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</si>
  <si>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</si>
  <si>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</si>
  <si>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</si>
  <si>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</si>
  <si>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</si>
  <si>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</si>
  <si>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</si>
  <si>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</si>
  <si>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</si>
  <si>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</si>
  <si>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</si>
  <si>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</si>
  <si>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</si>
  <si>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</si>
  <si>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</si>
  <si>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</si>
  <si>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</si>
  <si>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</si>
  <si>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</si>
  <si>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</si>
  <si>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</si>
  <si>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</si>
  <si>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</si>
  <si>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</si>
  <si>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</si>
  <si>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</si>
  <si>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</si>
  <si>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</si>
  <si>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</si>
  <si>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</si>
  <si>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</si>
  <si>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</si>
  <si>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</si>
  <si>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</si>
  <si>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</si>
  <si>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</si>
  <si>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</si>
  <si>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</si>
  <si>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</si>
  <si>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11.</t>
  </si>
  <si>
    <t>11.1.</t>
  </si>
  <si>
    <t>12.</t>
  </si>
  <si>
    <t>12.1.</t>
  </si>
  <si>
    <t>ВСЕГО</t>
  </si>
  <si>
    <t>(рублей)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</si>
  <si>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</si>
  <si>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</si>
  <si>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</si>
  <si>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</si>
  <si>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</si>
  <si>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</si>
  <si>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</si>
  <si>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</si>
  <si>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</si>
  <si>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</si>
  <si>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</si>
  <si>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</si>
  <si>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</si>
  <si>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</si>
  <si>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</si>
  <si>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1.7.</t>
  </si>
  <si>
    <t>1.8.</t>
  </si>
  <si>
    <t>Резервные фонды</t>
  </si>
  <si>
    <t>Обеспечение проведения выборов и референдумов</t>
  </si>
  <si>
    <t>Исполнение за 2016 год</t>
  </si>
  <si>
    <t>Ожидаемое исполнение за 2017 год</t>
  </si>
  <si>
    <t>План на 2018 год</t>
  </si>
  <si>
    <t>План на 2019 год</t>
  </si>
  <si>
    <t>План на 2020 год</t>
  </si>
  <si>
    <t>Физическая культура</t>
  </si>
  <si>
    <t>10.3.</t>
  </si>
  <si>
    <t>10.1.</t>
  </si>
  <si>
    <t>10.2.</t>
  </si>
  <si>
    <t>6.5.</t>
  </si>
  <si>
    <t>Дополнительное образование детей</t>
  </si>
  <si>
    <t xml:space="preserve"> Сведения о расходах бюджета по разделам и подразделам классификации расходов 
на 2018 год и плановый период 2019-2020 годов в сравнении с ожидаемым исполнением за 2017 год и данным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</si>
</sst>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4" fontId="1" fillId="2" borderId="0" xfId="0" applyNumberFormat="1" applyFont="1" applyFill="1"/>
    <xf numFmtId="4" fontId="1" fillId="0" borderId="0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/>
    <xf numFmtId="4" fontId="1" fillId="0" borderId="0" xfId="0" applyNumberFormat="1" applyFo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/>
    <xf numFmtId="4" fontId="2" fillId="0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7"/>
  <sheetViews>
    <sheetView showGridLines="0" tabSelected="1" zoomScale="50" zoomScaleNormal="50" workbookViewId="0">
      <selection activeCell="G3" sqref="G3"/>
    </sheetView>
  </sheetViews>
  <sheetFormatPr defaultRowHeight="18.75" outlineLevelRow="1" x14ac:dyDescent="0.3"/>
  <cols>
    <col min="1" max="1" width="8.28515625" style="5" customWidth="1"/>
    <col min="2" max="2" width="62.85546875" style="5" customWidth="1"/>
    <col min="3" max="5" width="8.28515625" style="17" customWidth="1"/>
    <col min="6" max="6" width="23.28515625" style="5" customWidth="1"/>
    <col min="7" max="7" width="26.42578125" style="31" customWidth="1"/>
    <col min="8" max="9" width="26.5703125" style="5" customWidth="1"/>
    <col min="10" max="10" width="26.5703125" style="21" customWidth="1"/>
    <col min="11" max="11" width="23" style="5" customWidth="1"/>
    <col min="12" max="16384" width="9.140625" style="5"/>
  </cols>
  <sheetData>
    <row r="1" spans="1:11" s="1" customFormat="1" ht="39.75" customHeight="1" x14ac:dyDescent="0.3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1" customFormat="1" x14ac:dyDescent="0.3">
      <c r="A2" s="2"/>
      <c r="B2" s="2"/>
      <c r="C2" s="23"/>
      <c r="D2" s="23"/>
      <c r="E2" s="24"/>
      <c r="F2" s="19"/>
      <c r="G2" s="32"/>
      <c r="H2" s="20"/>
      <c r="I2" s="2"/>
      <c r="J2" s="18" t="s">
        <v>101</v>
      </c>
    </row>
    <row r="3" spans="1:11" ht="75.75" x14ac:dyDescent="0.3">
      <c r="A3" s="3" t="s">
        <v>49</v>
      </c>
      <c r="B3" s="3" t="s">
        <v>50</v>
      </c>
      <c r="C3" s="4" t="s">
        <v>51</v>
      </c>
      <c r="D3" s="4" t="s">
        <v>52</v>
      </c>
      <c r="E3" s="4"/>
      <c r="F3" s="3" t="s">
        <v>121</v>
      </c>
      <c r="G3" s="27" t="s">
        <v>122</v>
      </c>
      <c r="H3" s="3" t="s">
        <v>123</v>
      </c>
      <c r="I3" s="3" t="s">
        <v>124</v>
      </c>
      <c r="J3" s="3" t="s">
        <v>125</v>
      </c>
    </row>
    <row r="4" spans="1:11" x14ac:dyDescent="0.3">
      <c r="A4" s="6"/>
      <c r="B4" s="7" t="s">
        <v>100</v>
      </c>
      <c r="C4" s="6"/>
      <c r="D4" s="6"/>
      <c r="E4" s="6"/>
      <c r="F4" s="8">
        <f>F5+F14+F18+F26+F31+F34+F40+F43+F45+F50+F54+F56</f>
        <v>22767760506.040001</v>
      </c>
      <c r="G4" s="28">
        <f>G5+G14+G18+G26+G31+G34+G40+G43+G45+G50+G54+G56</f>
        <v>21576519660.759998</v>
      </c>
      <c r="H4" s="8">
        <f>H5+H14+H18+H26+H31+H34+H40+H43+H45+H50+H54+H56</f>
        <v>22773248804.279999</v>
      </c>
      <c r="I4" s="8">
        <f>I5+I14+I18+I26+I31+I34+I40+I43+I45+I50+I54+I56</f>
        <v>22488914595.98</v>
      </c>
      <c r="J4" s="8">
        <f>J5+J14+J18+J26+J31+J34+J40+J43+J45+J50+J54+J56</f>
        <v>22601828255.779999</v>
      </c>
    </row>
    <row r="5" spans="1:11" x14ac:dyDescent="0.3">
      <c r="A5" s="9" t="s">
        <v>53</v>
      </c>
      <c r="B5" s="10" t="s">
        <v>0</v>
      </c>
      <c r="C5" s="9" t="s">
        <v>102</v>
      </c>
      <c r="D5" s="9" t="s">
        <v>114</v>
      </c>
      <c r="E5" s="9"/>
      <c r="F5" s="14">
        <f>SUM(F6:F13)</f>
        <v>1579186892.24</v>
      </c>
      <c r="G5" s="29">
        <f>SUM(G6:G13)</f>
        <v>1855887548.0999999</v>
      </c>
      <c r="H5" s="14">
        <f>SUM(H6:H13)</f>
        <v>2219105949.8299999</v>
      </c>
      <c r="I5" s="14">
        <f t="shared" ref="I5:J5" si="0">SUM(I6:I13)</f>
        <v>2151278923.3099999</v>
      </c>
      <c r="J5" s="14">
        <f t="shared" si="0"/>
        <v>2403580881.6799998</v>
      </c>
    </row>
    <row r="6" spans="1:11" ht="56.25" outlineLevel="1" x14ac:dyDescent="0.3">
      <c r="A6" s="11" t="s">
        <v>54</v>
      </c>
      <c r="B6" s="12" t="s">
        <v>1</v>
      </c>
      <c r="C6" s="16" t="s">
        <v>102</v>
      </c>
      <c r="D6" s="16" t="s">
        <v>115</v>
      </c>
      <c r="E6" s="16"/>
      <c r="F6" s="13">
        <v>7694058.1200000001</v>
      </c>
      <c r="G6" s="30">
        <v>5110585.03</v>
      </c>
      <c r="H6" s="13">
        <v>7282629.7599999998</v>
      </c>
      <c r="I6" s="13">
        <v>7282629.7599999998</v>
      </c>
      <c r="J6" s="13">
        <v>7282629.7599999998</v>
      </c>
      <c r="K6" s="22"/>
    </row>
    <row r="7" spans="1:11" ht="75" outlineLevel="1" x14ac:dyDescent="0.3">
      <c r="A7" s="11" t="s">
        <v>55</v>
      </c>
      <c r="B7" s="12" t="s">
        <v>2</v>
      </c>
      <c r="C7" s="16" t="s">
        <v>102</v>
      </c>
      <c r="D7" s="16" t="s">
        <v>103</v>
      </c>
      <c r="E7" s="16"/>
      <c r="F7" s="13">
        <v>60891328.609999999</v>
      </c>
      <c r="G7" s="30">
        <v>56965623.380000003</v>
      </c>
      <c r="H7" s="13">
        <v>62834720.07</v>
      </c>
      <c r="I7" s="13">
        <v>59966447.210000001</v>
      </c>
      <c r="J7" s="13">
        <v>60029604.539999999</v>
      </c>
      <c r="K7" s="22"/>
    </row>
    <row r="8" spans="1:11" ht="75" outlineLevel="1" x14ac:dyDescent="0.3">
      <c r="A8" s="11" t="s">
        <v>56</v>
      </c>
      <c r="B8" s="12" t="s">
        <v>3</v>
      </c>
      <c r="C8" s="16" t="s">
        <v>102</v>
      </c>
      <c r="D8" s="16" t="s">
        <v>104</v>
      </c>
      <c r="E8" s="16"/>
      <c r="F8" s="13">
        <v>475942745.41000003</v>
      </c>
      <c r="G8" s="30">
        <v>472144493.25999999</v>
      </c>
      <c r="H8" s="13">
        <v>494479498.79000002</v>
      </c>
      <c r="I8" s="13">
        <v>496374458.54000002</v>
      </c>
      <c r="J8" s="13">
        <v>496127914.02999997</v>
      </c>
      <c r="K8" s="22"/>
    </row>
    <row r="9" spans="1:11" outlineLevel="1" x14ac:dyDescent="0.3">
      <c r="A9" s="11" t="s">
        <v>57</v>
      </c>
      <c r="B9" s="12" t="s">
        <v>4</v>
      </c>
      <c r="C9" s="16" t="s">
        <v>102</v>
      </c>
      <c r="D9" s="16" t="s">
        <v>105</v>
      </c>
      <c r="E9" s="16"/>
      <c r="F9" s="13">
        <v>291020.84999999998</v>
      </c>
      <c r="G9" s="30">
        <v>16600</v>
      </c>
      <c r="H9" s="13">
        <v>446300</v>
      </c>
      <c r="I9" s="13">
        <v>29900</v>
      </c>
      <c r="J9" s="13">
        <v>48300</v>
      </c>
      <c r="K9" s="22"/>
    </row>
    <row r="10" spans="1:11" ht="56.25" outlineLevel="1" x14ac:dyDescent="0.3">
      <c r="A10" s="11" t="s">
        <v>58</v>
      </c>
      <c r="B10" s="12" t="s">
        <v>5</v>
      </c>
      <c r="C10" s="16" t="s">
        <v>102</v>
      </c>
      <c r="D10" s="16" t="s">
        <v>106</v>
      </c>
      <c r="E10" s="16"/>
      <c r="F10" s="13">
        <v>149479879.43000001</v>
      </c>
      <c r="G10" s="30">
        <v>145449174.11000001</v>
      </c>
      <c r="H10" s="13">
        <v>152934863.77000001</v>
      </c>
      <c r="I10" s="13">
        <v>152909863.77000001</v>
      </c>
      <c r="J10" s="13">
        <v>152909863.77000001</v>
      </c>
      <c r="K10" s="22"/>
    </row>
    <row r="11" spans="1:11" outlineLevel="1" x14ac:dyDescent="0.3">
      <c r="A11" s="11" t="s">
        <v>59</v>
      </c>
      <c r="B11" s="12" t="s">
        <v>120</v>
      </c>
      <c r="C11" s="16" t="s">
        <v>102</v>
      </c>
      <c r="D11" s="16" t="s">
        <v>107</v>
      </c>
      <c r="E11" s="16"/>
      <c r="F11" s="13">
        <v>29598583.280000001</v>
      </c>
      <c r="G11" s="30"/>
      <c r="H11" s="13"/>
      <c r="I11" s="13"/>
      <c r="J11" s="13"/>
      <c r="K11" s="22"/>
    </row>
    <row r="12" spans="1:11" outlineLevel="1" x14ac:dyDescent="0.3">
      <c r="A12" s="11" t="s">
        <v>117</v>
      </c>
      <c r="B12" s="12" t="s">
        <v>119</v>
      </c>
      <c r="C12" s="16" t="s">
        <v>102</v>
      </c>
      <c r="D12" s="16" t="s">
        <v>111</v>
      </c>
      <c r="E12" s="16"/>
      <c r="F12" s="13"/>
      <c r="G12" s="30"/>
      <c r="H12" s="13">
        <v>141530915.08000001</v>
      </c>
      <c r="I12" s="13">
        <v>17315648.530000001</v>
      </c>
      <c r="J12" s="13">
        <v>17068392.109999999</v>
      </c>
      <c r="K12" s="22"/>
    </row>
    <row r="13" spans="1:11" outlineLevel="1" x14ac:dyDescent="0.3">
      <c r="A13" s="11" t="s">
        <v>118</v>
      </c>
      <c r="B13" s="12" t="s">
        <v>6</v>
      </c>
      <c r="C13" s="16" t="s">
        <v>102</v>
      </c>
      <c r="D13" s="16" t="s">
        <v>113</v>
      </c>
      <c r="E13" s="16"/>
      <c r="F13" s="13">
        <v>855289276.53999996</v>
      </c>
      <c r="G13" s="30">
        <v>1176201072.3199999</v>
      </c>
      <c r="H13" s="13">
        <v>1359597022.3599999</v>
      </c>
      <c r="I13" s="13">
        <v>1417399975.5</v>
      </c>
      <c r="J13" s="13">
        <v>1670114177.47</v>
      </c>
      <c r="K13" s="22"/>
    </row>
    <row r="14" spans="1:11" ht="37.5" x14ac:dyDescent="0.3">
      <c r="A14" s="9" t="s">
        <v>60</v>
      </c>
      <c r="B14" s="10" t="s">
        <v>7</v>
      </c>
      <c r="C14" s="9" t="s">
        <v>103</v>
      </c>
      <c r="D14" s="9" t="s">
        <v>114</v>
      </c>
      <c r="E14" s="9"/>
      <c r="F14" s="14">
        <f>SUM(F15:F17)</f>
        <v>234802234.37</v>
      </c>
      <c r="G14" s="29">
        <f>SUM(G15:G17)</f>
        <v>280485827.63</v>
      </c>
      <c r="H14" s="14">
        <f>SUM(H15:H17)</f>
        <v>253694344.97</v>
      </c>
      <c r="I14" s="14">
        <f t="shared" ref="I14:J14" si="1">SUM(I15:I17)</f>
        <v>252315143.84</v>
      </c>
      <c r="J14" s="14">
        <f t="shared" si="1"/>
        <v>251933912.34999999</v>
      </c>
      <c r="K14" s="22"/>
    </row>
    <row r="15" spans="1:11" outlineLevel="1" x14ac:dyDescent="0.3">
      <c r="A15" s="11" t="s">
        <v>61</v>
      </c>
      <c r="B15" s="12" t="s">
        <v>8</v>
      </c>
      <c r="C15" s="16" t="s">
        <v>103</v>
      </c>
      <c r="D15" s="16" t="s">
        <v>104</v>
      </c>
      <c r="E15" s="16"/>
      <c r="F15" s="13">
        <v>31673256.609999999</v>
      </c>
      <c r="G15" s="30">
        <v>31682403.34</v>
      </c>
      <c r="H15" s="13">
        <v>33326977</v>
      </c>
      <c r="I15" s="13">
        <v>33427777</v>
      </c>
      <c r="J15" s="13">
        <v>33218777</v>
      </c>
      <c r="K15" s="22"/>
    </row>
    <row r="16" spans="1:11" ht="56.25" outlineLevel="1" x14ac:dyDescent="0.3">
      <c r="A16" s="11" t="s">
        <v>62</v>
      </c>
      <c r="B16" s="12" t="s">
        <v>9</v>
      </c>
      <c r="C16" s="16" t="s">
        <v>103</v>
      </c>
      <c r="D16" s="16" t="s">
        <v>109</v>
      </c>
      <c r="E16" s="16"/>
      <c r="F16" s="13">
        <v>170030110.5</v>
      </c>
      <c r="G16" s="30">
        <v>175969862.99000001</v>
      </c>
      <c r="H16" s="13">
        <v>182388814.59999999</v>
      </c>
      <c r="I16" s="13">
        <v>182015012.84</v>
      </c>
      <c r="J16" s="13">
        <v>180157612.47</v>
      </c>
      <c r="K16" s="22"/>
    </row>
    <row r="17" spans="1:11" ht="37.5" outlineLevel="1" x14ac:dyDescent="0.3">
      <c r="A17" s="11" t="s">
        <v>63</v>
      </c>
      <c r="B17" s="12" t="s">
        <v>10</v>
      </c>
      <c r="C17" s="16" t="s">
        <v>103</v>
      </c>
      <c r="D17" s="16" t="s">
        <v>116</v>
      </c>
      <c r="E17" s="16"/>
      <c r="F17" s="13">
        <v>33098867.260000002</v>
      </c>
      <c r="G17" s="30">
        <v>72833561.299999997</v>
      </c>
      <c r="H17" s="13">
        <v>37978553.369999997</v>
      </c>
      <c r="I17" s="13">
        <v>36872354</v>
      </c>
      <c r="J17" s="13">
        <v>38557522.880000003</v>
      </c>
      <c r="K17" s="22"/>
    </row>
    <row r="18" spans="1:11" x14ac:dyDescent="0.3">
      <c r="A18" s="9" t="s">
        <v>64</v>
      </c>
      <c r="B18" s="10" t="s">
        <v>11</v>
      </c>
      <c r="C18" s="9" t="s">
        <v>104</v>
      </c>
      <c r="D18" s="9" t="s">
        <v>114</v>
      </c>
      <c r="E18" s="9"/>
      <c r="F18" s="14">
        <f>SUM(F19:F25)</f>
        <v>3467901044.8400002</v>
      </c>
      <c r="G18" s="29">
        <f>SUM(G19:G25)</f>
        <v>3345413295.1700001</v>
      </c>
      <c r="H18" s="14">
        <f>SUM(H19:H25)</f>
        <v>3453594290.8400002</v>
      </c>
      <c r="I18" s="14">
        <f t="shared" ref="I18:J18" si="2">SUM(I19:I25)</f>
        <v>3540990193.1700001</v>
      </c>
      <c r="J18" s="14">
        <f t="shared" si="2"/>
        <v>3319800988.9899998</v>
      </c>
      <c r="K18" s="22"/>
    </row>
    <row r="19" spans="1:11" outlineLevel="1" x14ac:dyDescent="0.3">
      <c r="A19" s="11" t="s">
        <v>65</v>
      </c>
      <c r="B19" s="12" t="s">
        <v>12</v>
      </c>
      <c r="C19" s="16" t="s">
        <v>104</v>
      </c>
      <c r="D19" s="16" t="s">
        <v>102</v>
      </c>
      <c r="E19" s="16"/>
      <c r="F19" s="13">
        <v>275986.2</v>
      </c>
      <c r="G19" s="30">
        <v>489029</v>
      </c>
      <c r="H19" s="13">
        <v>747900</v>
      </c>
      <c r="I19" s="13">
        <v>666400</v>
      </c>
      <c r="J19" s="13">
        <v>921000</v>
      </c>
      <c r="K19" s="22"/>
    </row>
    <row r="20" spans="1:11" outlineLevel="1" x14ac:dyDescent="0.3">
      <c r="A20" s="11" t="s">
        <v>66</v>
      </c>
      <c r="B20" s="12" t="s">
        <v>13</v>
      </c>
      <c r="C20" s="16" t="s">
        <v>104</v>
      </c>
      <c r="D20" s="16" t="s">
        <v>105</v>
      </c>
      <c r="E20" s="16"/>
      <c r="F20" s="13">
        <v>10927197.67</v>
      </c>
      <c r="G20" s="30">
        <v>11008052.310000001</v>
      </c>
      <c r="H20" s="13">
        <v>793078.86</v>
      </c>
      <c r="I20" s="13">
        <v>563078.86</v>
      </c>
      <c r="J20" s="13">
        <v>593078.86</v>
      </c>
      <c r="K20" s="22"/>
    </row>
    <row r="21" spans="1:11" outlineLevel="1" x14ac:dyDescent="0.3">
      <c r="A21" s="11" t="s">
        <v>67</v>
      </c>
      <c r="B21" s="12" t="s">
        <v>14</v>
      </c>
      <c r="C21" s="16" t="s">
        <v>104</v>
      </c>
      <c r="D21" s="16" t="s">
        <v>107</v>
      </c>
      <c r="E21" s="16"/>
      <c r="F21" s="13">
        <v>20868862.030000001</v>
      </c>
      <c r="G21" s="30">
        <v>10369343.470000001</v>
      </c>
      <c r="H21" s="13">
        <v>12692458.77</v>
      </c>
      <c r="I21" s="13">
        <v>12692458.77</v>
      </c>
      <c r="J21" s="13">
        <v>12692458.77</v>
      </c>
      <c r="K21" s="22"/>
    </row>
    <row r="22" spans="1:11" outlineLevel="1" x14ac:dyDescent="0.3">
      <c r="A22" s="11" t="s">
        <v>68</v>
      </c>
      <c r="B22" s="12" t="s">
        <v>15</v>
      </c>
      <c r="C22" s="16" t="s">
        <v>104</v>
      </c>
      <c r="D22" s="16" t="s">
        <v>108</v>
      </c>
      <c r="E22" s="16"/>
      <c r="F22" s="13">
        <v>712279885.16999996</v>
      </c>
      <c r="G22" s="30">
        <v>760649994.87</v>
      </c>
      <c r="H22" s="13">
        <v>800826098.03999996</v>
      </c>
      <c r="I22" s="13">
        <v>801077396.84000003</v>
      </c>
      <c r="J22" s="13">
        <v>800784811.75999999</v>
      </c>
      <c r="K22" s="22"/>
    </row>
    <row r="23" spans="1:11" outlineLevel="1" x14ac:dyDescent="0.3">
      <c r="A23" s="11" t="s">
        <v>69</v>
      </c>
      <c r="B23" s="12" t="s">
        <v>16</v>
      </c>
      <c r="C23" s="16" t="s">
        <v>104</v>
      </c>
      <c r="D23" s="16" t="s">
        <v>109</v>
      </c>
      <c r="E23" s="16"/>
      <c r="F23" s="13">
        <v>1918192514.21</v>
      </c>
      <c r="G23" s="30">
        <v>1722560708.6199999</v>
      </c>
      <c r="H23" s="13">
        <v>1733460720.9300001</v>
      </c>
      <c r="I23" s="13">
        <v>1875756597</v>
      </c>
      <c r="J23" s="13">
        <v>1681036557.54</v>
      </c>
      <c r="K23" s="22"/>
    </row>
    <row r="24" spans="1:11" outlineLevel="1" x14ac:dyDescent="0.3">
      <c r="A24" s="11" t="s">
        <v>70</v>
      </c>
      <c r="B24" s="12" t="s">
        <v>17</v>
      </c>
      <c r="C24" s="16" t="s">
        <v>104</v>
      </c>
      <c r="D24" s="16" t="s">
        <v>110</v>
      </c>
      <c r="E24" s="16"/>
      <c r="F24" s="13">
        <v>202089812.21000001</v>
      </c>
      <c r="G24" s="30">
        <v>196765838.46000001</v>
      </c>
      <c r="H24" s="13">
        <v>201627759.41</v>
      </c>
      <c r="I24" s="13">
        <v>209264420.61000001</v>
      </c>
      <c r="J24" s="13">
        <v>209264420.61000001</v>
      </c>
      <c r="K24" s="22"/>
    </row>
    <row r="25" spans="1:11" ht="37.5" outlineLevel="1" x14ac:dyDescent="0.3">
      <c r="A25" s="11" t="s">
        <v>71</v>
      </c>
      <c r="B25" s="12" t="s">
        <v>18</v>
      </c>
      <c r="C25" s="16" t="s">
        <v>104</v>
      </c>
      <c r="D25" s="16" t="s">
        <v>112</v>
      </c>
      <c r="E25" s="16"/>
      <c r="F25" s="13">
        <v>603266787.35000002</v>
      </c>
      <c r="G25" s="30">
        <v>643570328.44000006</v>
      </c>
      <c r="H25" s="13">
        <v>703446274.83000004</v>
      </c>
      <c r="I25" s="13">
        <v>640969841.09000003</v>
      </c>
      <c r="J25" s="13">
        <v>614508661.45000005</v>
      </c>
      <c r="K25" s="22"/>
    </row>
    <row r="26" spans="1:11" x14ac:dyDescent="0.3">
      <c r="A26" s="9" t="s">
        <v>72</v>
      </c>
      <c r="B26" s="10" t="s">
        <v>19</v>
      </c>
      <c r="C26" s="9" t="s">
        <v>105</v>
      </c>
      <c r="D26" s="9" t="s">
        <v>114</v>
      </c>
      <c r="E26" s="9"/>
      <c r="F26" s="14">
        <f>SUM(F27:F30)</f>
        <v>2767390425.1399999</v>
      </c>
      <c r="G26" s="29">
        <f>SUM(G27:G30)</f>
        <v>1413187733.0799999</v>
      </c>
      <c r="H26" s="14">
        <f>SUM(H27:H30)</f>
        <v>1258816418.26</v>
      </c>
      <c r="I26" s="14">
        <f t="shared" ref="I26:J26" si="3">SUM(I27:I30)</f>
        <v>1050072968.11</v>
      </c>
      <c r="J26" s="14">
        <f t="shared" si="3"/>
        <v>1039885153.11</v>
      </c>
      <c r="K26" s="22"/>
    </row>
    <row r="27" spans="1:11" outlineLevel="1" x14ac:dyDescent="0.3">
      <c r="A27" s="11" t="s">
        <v>73</v>
      </c>
      <c r="B27" s="12" t="s">
        <v>20</v>
      </c>
      <c r="C27" s="16" t="s">
        <v>105</v>
      </c>
      <c r="D27" s="16" t="s">
        <v>102</v>
      </c>
      <c r="E27" s="16"/>
      <c r="F27" s="13">
        <v>1958104100.3499999</v>
      </c>
      <c r="G27" s="30">
        <v>477642250.42000002</v>
      </c>
      <c r="H27" s="13">
        <v>295065293.67000002</v>
      </c>
      <c r="I27" s="13">
        <v>196263731.77000001</v>
      </c>
      <c r="J27" s="13">
        <v>203641484.58000001</v>
      </c>
      <c r="K27" s="22"/>
    </row>
    <row r="28" spans="1:11" outlineLevel="1" x14ac:dyDescent="0.3">
      <c r="A28" s="11" t="s">
        <v>74</v>
      </c>
      <c r="B28" s="12" t="s">
        <v>21</v>
      </c>
      <c r="C28" s="16" t="s">
        <v>105</v>
      </c>
      <c r="D28" s="16" t="s">
        <v>115</v>
      </c>
      <c r="E28" s="16"/>
      <c r="F28" s="13">
        <v>163314683.06</v>
      </c>
      <c r="G28" s="30">
        <v>289230457.56</v>
      </c>
      <c r="H28" s="13">
        <v>193961053.91999999</v>
      </c>
      <c r="I28" s="13">
        <v>197629537.61000001</v>
      </c>
      <c r="J28" s="13">
        <v>181188796.22</v>
      </c>
      <c r="K28" s="22"/>
    </row>
    <row r="29" spans="1:11" outlineLevel="1" x14ac:dyDescent="0.3">
      <c r="A29" s="11" t="s">
        <v>75</v>
      </c>
      <c r="B29" s="12" t="s">
        <v>22</v>
      </c>
      <c r="C29" s="16" t="s">
        <v>105</v>
      </c>
      <c r="D29" s="16" t="s">
        <v>103</v>
      </c>
      <c r="E29" s="16"/>
      <c r="F29" s="13">
        <v>333057086.66000003</v>
      </c>
      <c r="G29" s="30">
        <v>342601781.16000003</v>
      </c>
      <c r="H29" s="13">
        <v>451285645.88999999</v>
      </c>
      <c r="I29" s="13">
        <v>338670617.07999998</v>
      </c>
      <c r="J29" s="13">
        <v>336652706.04000002</v>
      </c>
    </row>
    <row r="30" spans="1:11" ht="37.5" outlineLevel="1" x14ac:dyDescent="0.3">
      <c r="A30" s="11" t="s">
        <v>76</v>
      </c>
      <c r="B30" s="12" t="s">
        <v>23</v>
      </c>
      <c r="C30" s="16" t="s">
        <v>105</v>
      </c>
      <c r="D30" s="16" t="s">
        <v>105</v>
      </c>
      <c r="E30" s="16"/>
      <c r="F30" s="13">
        <v>312914555.06999999</v>
      </c>
      <c r="G30" s="30">
        <v>303713243.94</v>
      </c>
      <c r="H30" s="13">
        <v>318504424.77999997</v>
      </c>
      <c r="I30" s="13">
        <v>317509081.64999998</v>
      </c>
      <c r="J30" s="13">
        <v>318402166.26999998</v>
      </c>
    </row>
    <row r="31" spans="1:11" x14ac:dyDescent="0.3">
      <c r="A31" s="9" t="s">
        <v>77</v>
      </c>
      <c r="B31" s="10" t="s">
        <v>24</v>
      </c>
      <c r="C31" s="9" t="s">
        <v>106</v>
      </c>
      <c r="D31" s="9" t="s">
        <v>114</v>
      </c>
      <c r="E31" s="9"/>
      <c r="F31" s="14">
        <f>SUM(F32:F33)</f>
        <v>57655768.740000002</v>
      </c>
      <c r="G31" s="29">
        <f>SUM(G32:G33)</f>
        <v>60375812.109999999</v>
      </c>
      <c r="H31" s="14">
        <f>SUM(H32:H33)</f>
        <v>35956955.439999998</v>
      </c>
      <c r="I31" s="14">
        <f t="shared" ref="I31:J31" si="4">SUM(I32:I33)</f>
        <v>36003195.439999998</v>
      </c>
      <c r="J31" s="14">
        <f t="shared" si="4"/>
        <v>35898241.149999999</v>
      </c>
    </row>
    <row r="32" spans="1:11" ht="37.5" outlineLevel="1" x14ac:dyDescent="0.3">
      <c r="A32" s="11" t="s">
        <v>78</v>
      </c>
      <c r="B32" s="12" t="s">
        <v>25</v>
      </c>
      <c r="C32" s="16" t="s">
        <v>106</v>
      </c>
      <c r="D32" s="16" t="s">
        <v>103</v>
      </c>
      <c r="E32" s="16"/>
      <c r="F32" s="13">
        <v>1793740.55</v>
      </c>
      <c r="G32" s="30">
        <v>6000835.9199999999</v>
      </c>
      <c r="H32" s="13">
        <v>6510000</v>
      </c>
      <c r="I32" s="13">
        <v>6510000</v>
      </c>
      <c r="J32" s="13">
        <v>6510000</v>
      </c>
    </row>
    <row r="33" spans="1:11" ht="37.5" outlineLevel="1" x14ac:dyDescent="0.3">
      <c r="A33" s="11" t="s">
        <v>79</v>
      </c>
      <c r="B33" s="12" t="s">
        <v>26</v>
      </c>
      <c r="C33" s="16" t="s">
        <v>106</v>
      </c>
      <c r="D33" s="16" t="s">
        <v>105</v>
      </c>
      <c r="E33" s="16"/>
      <c r="F33" s="13">
        <v>55862028.189999998</v>
      </c>
      <c r="G33" s="30">
        <v>54374976.189999998</v>
      </c>
      <c r="H33" s="13">
        <v>29446955.440000001</v>
      </c>
      <c r="I33" s="13">
        <v>29493195.440000001</v>
      </c>
      <c r="J33" s="13">
        <v>29388241.149999999</v>
      </c>
    </row>
    <row r="34" spans="1:11" x14ac:dyDescent="0.3">
      <c r="A34" s="9" t="s">
        <v>80</v>
      </c>
      <c r="B34" s="10" t="s">
        <v>27</v>
      </c>
      <c r="C34" s="9" t="s">
        <v>107</v>
      </c>
      <c r="D34" s="9" t="s">
        <v>114</v>
      </c>
      <c r="E34" s="9"/>
      <c r="F34" s="14">
        <f>SUM(F35:F39)</f>
        <v>12088121863.59</v>
      </c>
      <c r="G34" s="29">
        <f>SUM(G35:G39)</f>
        <v>12348146229.139999</v>
      </c>
      <c r="H34" s="14">
        <f>SUM(H35:H39)</f>
        <v>12873517259.379999</v>
      </c>
      <c r="I34" s="14">
        <f t="shared" ref="I34:J34" si="5">SUM(I35:I39)</f>
        <v>13040510824.67</v>
      </c>
      <c r="J34" s="14">
        <f t="shared" si="5"/>
        <v>13136272051.049999</v>
      </c>
    </row>
    <row r="35" spans="1:11" outlineLevel="1" x14ac:dyDescent="0.3">
      <c r="A35" s="11" t="s">
        <v>81</v>
      </c>
      <c r="B35" s="12" t="s">
        <v>28</v>
      </c>
      <c r="C35" s="16" t="s">
        <v>107</v>
      </c>
      <c r="D35" s="16" t="s">
        <v>102</v>
      </c>
      <c r="E35" s="16"/>
      <c r="F35" s="13">
        <v>3912789357.3000002</v>
      </c>
      <c r="G35" s="30">
        <v>4039851108.0300002</v>
      </c>
      <c r="H35" s="13">
        <v>4395360336.1300001</v>
      </c>
      <c r="I35" s="13">
        <v>4232418460.6100001</v>
      </c>
      <c r="J35" s="13">
        <v>4163478047.8000002</v>
      </c>
      <c r="K35" s="22"/>
    </row>
    <row r="36" spans="1:11" outlineLevel="1" x14ac:dyDescent="0.3">
      <c r="A36" s="11" t="s">
        <v>82</v>
      </c>
      <c r="B36" s="12" t="s">
        <v>29</v>
      </c>
      <c r="C36" s="16" t="s">
        <v>107</v>
      </c>
      <c r="D36" s="16" t="s">
        <v>115</v>
      </c>
      <c r="E36" s="16"/>
      <c r="F36" s="13">
        <v>7313248250.5200005</v>
      </c>
      <c r="G36" s="30">
        <v>6261965963.7799997</v>
      </c>
      <c r="H36" s="13">
        <v>6667601845.9799995</v>
      </c>
      <c r="I36" s="13">
        <v>7255116720.8299999</v>
      </c>
      <c r="J36" s="13">
        <v>7428812225.6800003</v>
      </c>
      <c r="K36" s="22"/>
    </row>
    <row r="37" spans="1:11" outlineLevel="1" x14ac:dyDescent="0.3">
      <c r="A37" s="11" t="s">
        <v>83</v>
      </c>
      <c r="B37" s="12" t="s">
        <v>131</v>
      </c>
      <c r="C37" s="16" t="s">
        <v>107</v>
      </c>
      <c r="D37" s="16" t="s">
        <v>103</v>
      </c>
      <c r="E37" s="16"/>
      <c r="F37" s="30"/>
      <c r="G37" s="30">
        <v>1207970073.8699999</v>
      </c>
      <c r="H37" s="13">
        <v>905864136.63</v>
      </c>
      <c r="I37" s="13">
        <v>640123863.35000002</v>
      </c>
      <c r="J37" s="13">
        <v>636703403.99000001</v>
      </c>
      <c r="K37" s="22"/>
    </row>
    <row r="38" spans="1:11" outlineLevel="1" x14ac:dyDescent="0.3">
      <c r="A38" s="11" t="s">
        <v>84</v>
      </c>
      <c r="B38" s="12" t="s">
        <v>30</v>
      </c>
      <c r="C38" s="16" t="s">
        <v>107</v>
      </c>
      <c r="D38" s="16" t="s">
        <v>107</v>
      </c>
      <c r="E38" s="16"/>
      <c r="F38" s="13">
        <v>396009235.56999999</v>
      </c>
      <c r="G38" s="30">
        <v>380789912.05000001</v>
      </c>
      <c r="H38" s="13">
        <v>409311898.66000003</v>
      </c>
      <c r="I38" s="13">
        <v>408617057</v>
      </c>
      <c r="J38" s="13">
        <v>408927665.31</v>
      </c>
      <c r="K38" s="22"/>
    </row>
    <row r="39" spans="1:11" outlineLevel="1" x14ac:dyDescent="0.3">
      <c r="A39" s="11" t="s">
        <v>130</v>
      </c>
      <c r="B39" s="12" t="s">
        <v>31</v>
      </c>
      <c r="C39" s="16" t="s">
        <v>107</v>
      </c>
      <c r="D39" s="16" t="s">
        <v>109</v>
      </c>
      <c r="E39" s="16"/>
      <c r="F39" s="13">
        <v>466075020.19999999</v>
      </c>
      <c r="G39" s="30">
        <v>457569171.41000003</v>
      </c>
      <c r="H39" s="13">
        <v>495379041.98000002</v>
      </c>
      <c r="I39" s="13">
        <v>504234722.88</v>
      </c>
      <c r="J39" s="13">
        <v>498350708.26999998</v>
      </c>
      <c r="K39" s="22"/>
    </row>
    <row r="40" spans="1:11" x14ac:dyDescent="0.3">
      <c r="A40" s="9" t="s">
        <v>85</v>
      </c>
      <c r="B40" s="10" t="s">
        <v>32</v>
      </c>
      <c r="C40" s="9" t="s">
        <v>108</v>
      </c>
      <c r="D40" s="9" t="s">
        <v>114</v>
      </c>
      <c r="E40" s="9"/>
      <c r="F40" s="14">
        <f>SUM(F41:F42)</f>
        <v>980123298.69000006</v>
      </c>
      <c r="G40" s="29">
        <f>SUM(G41:G42)</f>
        <v>781876903.00999999</v>
      </c>
      <c r="H40" s="14">
        <f>SUM(H41:H42)</f>
        <v>972159447.98000002</v>
      </c>
      <c r="I40" s="14">
        <f t="shared" ref="I40:J40" si="6">SUM(I41:I42)</f>
        <v>763745099.00999999</v>
      </c>
      <c r="J40" s="14">
        <f t="shared" si="6"/>
        <v>763901161.14999998</v>
      </c>
      <c r="K40" s="22"/>
    </row>
    <row r="41" spans="1:11" outlineLevel="1" x14ac:dyDescent="0.3">
      <c r="A41" s="11" t="s">
        <v>86</v>
      </c>
      <c r="B41" s="12" t="s">
        <v>33</v>
      </c>
      <c r="C41" s="16" t="s">
        <v>108</v>
      </c>
      <c r="D41" s="16" t="s">
        <v>102</v>
      </c>
      <c r="E41" s="16"/>
      <c r="F41" s="13">
        <v>930439961.59000003</v>
      </c>
      <c r="G41" s="30">
        <v>754918259.85000002</v>
      </c>
      <c r="H41" s="13">
        <v>944064945.13</v>
      </c>
      <c r="I41" s="13">
        <v>735476896.15999997</v>
      </c>
      <c r="J41" s="13">
        <v>735459258.29999995</v>
      </c>
      <c r="K41" s="22"/>
    </row>
    <row r="42" spans="1:11" ht="37.5" outlineLevel="1" x14ac:dyDescent="0.3">
      <c r="A42" s="11" t="s">
        <v>87</v>
      </c>
      <c r="B42" s="12" t="s">
        <v>34</v>
      </c>
      <c r="C42" s="16" t="s">
        <v>108</v>
      </c>
      <c r="D42" s="16" t="s">
        <v>104</v>
      </c>
      <c r="E42" s="16"/>
      <c r="F42" s="13">
        <v>49683337.100000001</v>
      </c>
      <c r="G42" s="30">
        <v>26958643.16</v>
      </c>
      <c r="H42" s="13">
        <v>28094502.850000001</v>
      </c>
      <c r="I42" s="13">
        <v>28268202.850000001</v>
      </c>
      <c r="J42" s="13">
        <v>28441902.850000001</v>
      </c>
      <c r="K42" s="22"/>
    </row>
    <row r="43" spans="1:11" x14ac:dyDescent="0.3">
      <c r="A43" s="9" t="s">
        <v>88</v>
      </c>
      <c r="B43" s="10" t="s">
        <v>35</v>
      </c>
      <c r="C43" s="9" t="s">
        <v>109</v>
      </c>
      <c r="D43" s="9" t="s">
        <v>114</v>
      </c>
      <c r="E43" s="9"/>
      <c r="F43" s="14">
        <f>F44</f>
        <v>201794133.5</v>
      </c>
      <c r="G43" s="29">
        <f>G44</f>
        <v>6768059.2800000003</v>
      </c>
      <c r="H43" s="14">
        <f>H44</f>
        <v>3197600</v>
      </c>
      <c r="I43" s="14">
        <f t="shared" ref="I43:J43" si="7">I44</f>
        <v>3197600</v>
      </c>
      <c r="J43" s="14">
        <f t="shared" si="7"/>
        <v>3197600</v>
      </c>
      <c r="K43" s="22"/>
    </row>
    <row r="44" spans="1:11" outlineLevel="1" x14ac:dyDescent="0.3">
      <c r="A44" s="11" t="s">
        <v>89</v>
      </c>
      <c r="B44" s="12" t="s">
        <v>36</v>
      </c>
      <c r="C44" s="16" t="s">
        <v>109</v>
      </c>
      <c r="D44" s="16" t="s">
        <v>109</v>
      </c>
      <c r="E44" s="16"/>
      <c r="F44" s="13">
        <v>201794133.5</v>
      </c>
      <c r="G44" s="30">
        <v>6768059.2800000003</v>
      </c>
      <c r="H44" s="13">
        <v>3197600</v>
      </c>
      <c r="I44" s="13">
        <v>3197600</v>
      </c>
      <c r="J44" s="13">
        <v>3197600</v>
      </c>
      <c r="K44" s="22"/>
    </row>
    <row r="45" spans="1:11" x14ac:dyDescent="0.3">
      <c r="A45" s="9" t="s">
        <v>90</v>
      </c>
      <c r="B45" s="10" t="s">
        <v>37</v>
      </c>
      <c r="C45" s="9" t="s">
        <v>110</v>
      </c>
      <c r="D45" s="9" t="s">
        <v>114</v>
      </c>
      <c r="E45" s="9"/>
      <c r="F45" s="14">
        <f>SUM(F46:F49)</f>
        <v>842595694.07000005</v>
      </c>
      <c r="G45" s="29">
        <f>SUM(G46:G49)</f>
        <v>759061734.07000005</v>
      </c>
      <c r="H45" s="14">
        <f>SUM(H46:H49)</f>
        <v>654501584.96000004</v>
      </c>
      <c r="I45" s="14">
        <f>SUM(I46:I49)</f>
        <v>616699265.63999999</v>
      </c>
      <c r="J45" s="14">
        <f>SUM(J46:J49)</f>
        <v>627524632.24000001</v>
      </c>
      <c r="K45" s="22"/>
    </row>
    <row r="46" spans="1:11" outlineLevel="1" x14ac:dyDescent="0.3">
      <c r="A46" s="11" t="s">
        <v>91</v>
      </c>
      <c r="B46" s="12" t="s">
        <v>38</v>
      </c>
      <c r="C46" s="16" t="s">
        <v>110</v>
      </c>
      <c r="D46" s="16" t="s">
        <v>102</v>
      </c>
      <c r="E46" s="16"/>
      <c r="F46" s="13">
        <v>40224202</v>
      </c>
      <c r="G46" s="30">
        <v>33203177.420000002</v>
      </c>
      <c r="H46" s="13">
        <v>35040496</v>
      </c>
      <c r="I46" s="13">
        <v>35040496</v>
      </c>
      <c r="J46" s="13">
        <v>35040496</v>
      </c>
      <c r="K46" s="22"/>
    </row>
    <row r="47" spans="1:11" outlineLevel="1" x14ac:dyDescent="0.3">
      <c r="A47" s="11" t="s">
        <v>92</v>
      </c>
      <c r="B47" s="12" t="s">
        <v>39</v>
      </c>
      <c r="C47" s="16" t="s">
        <v>110</v>
      </c>
      <c r="D47" s="16" t="s">
        <v>103</v>
      </c>
      <c r="E47" s="16"/>
      <c r="F47" s="13">
        <v>350617108.10000002</v>
      </c>
      <c r="G47" s="30">
        <v>220737142.24000001</v>
      </c>
      <c r="H47" s="26">
        <v>106082137.95999999</v>
      </c>
      <c r="I47" s="26">
        <v>68702986.640000001</v>
      </c>
      <c r="J47" s="26">
        <v>69649977.239999995</v>
      </c>
      <c r="K47" s="22"/>
    </row>
    <row r="48" spans="1:11" outlineLevel="1" x14ac:dyDescent="0.3">
      <c r="A48" s="11" t="s">
        <v>93</v>
      </c>
      <c r="B48" s="12" t="s">
        <v>40</v>
      </c>
      <c r="C48" s="16" t="s">
        <v>110</v>
      </c>
      <c r="D48" s="16" t="s">
        <v>104</v>
      </c>
      <c r="E48" s="16"/>
      <c r="F48" s="13">
        <v>376519816.55000001</v>
      </c>
      <c r="G48" s="30">
        <v>430347268.23000002</v>
      </c>
      <c r="H48" s="26">
        <v>438592552</v>
      </c>
      <c r="I48" s="26">
        <v>438169384</v>
      </c>
      <c r="J48" s="26">
        <v>448047760</v>
      </c>
      <c r="K48" s="22"/>
    </row>
    <row r="49" spans="1:11" outlineLevel="1" x14ac:dyDescent="0.3">
      <c r="A49" s="11" t="s">
        <v>94</v>
      </c>
      <c r="B49" s="12" t="s">
        <v>41</v>
      </c>
      <c r="C49" s="16" t="s">
        <v>110</v>
      </c>
      <c r="D49" s="16" t="s">
        <v>106</v>
      </c>
      <c r="E49" s="16"/>
      <c r="F49" s="13">
        <v>75234567.420000002</v>
      </c>
      <c r="G49" s="30">
        <v>74774146.180000007</v>
      </c>
      <c r="H49" s="26">
        <v>74786399</v>
      </c>
      <c r="I49" s="26">
        <v>74786399</v>
      </c>
      <c r="J49" s="26">
        <v>74786399</v>
      </c>
      <c r="K49" s="22"/>
    </row>
    <row r="50" spans="1:11" x14ac:dyDescent="0.3">
      <c r="A50" s="9" t="s">
        <v>95</v>
      </c>
      <c r="B50" s="10" t="s">
        <v>42</v>
      </c>
      <c r="C50" s="9" t="s">
        <v>111</v>
      </c>
      <c r="D50" s="9" t="s">
        <v>114</v>
      </c>
      <c r="E50" s="9"/>
      <c r="F50" s="15">
        <f>SUM(F52:F53)</f>
        <v>513766529.07999998</v>
      </c>
      <c r="G50" s="29">
        <f>SUM(G51:G53)</f>
        <v>656061849.5</v>
      </c>
      <c r="H50" s="15">
        <f>SUM(H51:H53)</f>
        <v>951219089.26999998</v>
      </c>
      <c r="I50" s="15">
        <f t="shared" ref="I50:J50" si="8">SUM(I51:I53)</f>
        <v>920086086.91999996</v>
      </c>
      <c r="J50" s="15">
        <f t="shared" si="8"/>
        <v>912534716.60000002</v>
      </c>
      <c r="K50" s="22"/>
    </row>
    <row r="51" spans="1:11" x14ac:dyDescent="0.3">
      <c r="A51" s="11" t="s">
        <v>128</v>
      </c>
      <c r="B51" s="12" t="s">
        <v>126</v>
      </c>
      <c r="C51" s="16" t="s">
        <v>111</v>
      </c>
      <c r="D51" s="16" t="s">
        <v>102</v>
      </c>
      <c r="E51" s="9"/>
      <c r="F51" s="29"/>
      <c r="G51" s="25">
        <v>2053284.21</v>
      </c>
      <c r="H51" s="25">
        <v>493932101.91000003</v>
      </c>
      <c r="I51" s="25">
        <v>502884717.81</v>
      </c>
      <c r="J51" s="25">
        <v>491909542.08999997</v>
      </c>
      <c r="K51" s="22"/>
    </row>
    <row r="52" spans="1:11" outlineLevel="1" x14ac:dyDescent="0.3">
      <c r="A52" s="11" t="s">
        <v>129</v>
      </c>
      <c r="B52" s="12" t="s">
        <v>43</v>
      </c>
      <c r="C52" s="16" t="s">
        <v>111</v>
      </c>
      <c r="D52" s="16" t="s">
        <v>115</v>
      </c>
      <c r="E52" s="16"/>
      <c r="F52" s="13">
        <v>487029082.93000001</v>
      </c>
      <c r="G52" s="30">
        <v>625276297.57000005</v>
      </c>
      <c r="H52" s="13">
        <v>435992108.01999998</v>
      </c>
      <c r="I52" s="13">
        <v>395906489.76999998</v>
      </c>
      <c r="J52" s="13">
        <v>399330295.17000002</v>
      </c>
      <c r="K52" s="22"/>
    </row>
    <row r="53" spans="1:11" ht="37.5" outlineLevel="1" x14ac:dyDescent="0.3">
      <c r="A53" s="11" t="s">
        <v>127</v>
      </c>
      <c r="B53" s="12" t="s">
        <v>44</v>
      </c>
      <c r="C53" s="16" t="s">
        <v>111</v>
      </c>
      <c r="D53" s="16" t="s">
        <v>105</v>
      </c>
      <c r="E53" s="16"/>
      <c r="F53" s="13">
        <v>26737446.149999999</v>
      </c>
      <c r="G53" s="30">
        <v>28732267.719999999</v>
      </c>
      <c r="H53" s="13">
        <v>21294879.34</v>
      </c>
      <c r="I53" s="13">
        <v>21294879.34</v>
      </c>
      <c r="J53" s="13">
        <v>21294879.34</v>
      </c>
      <c r="K53" s="22"/>
    </row>
    <row r="54" spans="1:11" x14ac:dyDescent="0.3">
      <c r="A54" s="9" t="s">
        <v>96</v>
      </c>
      <c r="B54" s="10" t="s">
        <v>45</v>
      </c>
      <c r="C54" s="9" t="s">
        <v>112</v>
      </c>
      <c r="D54" s="9" t="s">
        <v>114</v>
      </c>
      <c r="E54" s="9"/>
      <c r="F54" s="14">
        <f>SUM(F55)</f>
        <v>5787738.3499999996</v>
      </c>
      <c r="G54" s="29">
        <f>G55</f>
        <v>7731366.6399999997</v>
      </c>
      <c r="H54" s="14">
        <f>SUM(H55)</f>
        <v>8236367.1200000001</v>
      </c>
      <c r="I54" s="14">
        <f t="shared" ref="I54:J54" si="9">SUM(I55)</f>
        <v>8236367.1200000001</v>
      </c>
      <c r="J54" s="14">
        <f t="shared" si="9"/>
        <v>8236367.1200000001</v>
      </c>
      <c r="K54" s="22"/>
    </row>
    <row r="55" spans="1:11" outlineLevel="1" x14ac:dyDescent="0.3">
      <c r="A55" s="11" t="s">
        <v>97</v>
      </c>
      <c r="B55" s="12" t="s">
        <v>46</v>
      </c>
      <c r="C55" s="16" t="s">
        <v>112</v>
      </c>
      <c r="D55" s="16" t="s">
        <v>115</v>
      </c>
      <c r="E55" s="16"/>
      <c r="F55" s="13">
        <v>5787738.3499999996</v>
      </c>
      <c r="G55" s="30">
        <v>7731366.6399999997</v>
      </c>
      <c r="H55" s="13">
        <v>8236367.1200000001</v>
      </c>
      <c r="I55" s="13">
        <v>8236367.1200000001</v>
      </c>
      <c r="J55" s="13">
        <v>8236367.1200000001</v>
      </c>
      <c r="K55" s="22"/>
    </row>
    <row r="56" spans="1:11" ht="37.5" x14ac:dyDescent="0.3">
      <c r="A56" s="9" t="s">
        <v>98</v>
      </c>
      <c r="B56" s="10" t="s">
        <v>47</v>
      </c>
      <c r="C56" s="9" t="s">
        <v>113</v>
      </c>
      <c r="D56" s="9" t="s">
        <v>114</v>
      </c>
      <c r="E56" s="9"/>
      <c r="F56" s="14">
        <f>F57</f>
        <v>28634883.43</v>
      </c>
      <c r="G56" s="29">
        <f>G57</f>
        <v>61523303.030000001</v>
      </c>
      <c r="H56" s="14">
        <f>H57</f>
        <v>89249496.230000004</v>
      </c>
      <c r="I56" s="14">
        <f t="shared" ref="I56:J56" si="10">I57</f>
        <v>105778928.75</v>
      </c>
      <c r="J56" s="14">
        <f t="shared" si="10"/>
        <v>99062550.340000004</v>
      </c>
      <c r="K56" s="22"/>
    </row>
    <row r="57" spans="1:11" ht="37.5" outlineLevel="1" x14ac:dyDescent="0.3">
      <c r="A57" s="11" t="s">
        <v>99</v>
      </c>
      <c r="B57" s="12" t="s">
        <v>48</v>
      </c>
      <c r="C57" s="16" t="s">
        <v>113</v>
      </c>
      <c r="D57" s="16" t="s">
        <v>102</v>
      </c>
      <c r="E57" s="16"/>
      <c r="F57" s="13">
        <v>28634883.43</v>
      </c>
      <c r="G57" s="30">
        <v>61523303.030000001</v>
      </c>
      <c r="H57" s="13">
        <v>89249496.230000004</v>
      </c>
      <c r="I57" s="13">
        <v>105778928.75</v>
      </c>
      <c r="J57" s="13">
        <v>99062550.340000004</v>
      </c>
      <c r="K57" s="22"/>
    </row>
  </sheetData>
  <autoFilter ref="A3:K3"/>
  <customSheetViews>
    <customSheetView guid="{8F7DC824-71B4-4260-A2D6-1CFD4C82B678}" scale="50" showPageBreaks="1" showGridLines="0" fitToPage="1" printArea="1" topLeftCell="B33">
      <selection activeCell="J40" sqref="J40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1"/>
    </customSheetView>
    <customSheetView guid="{4EF6CA57-C2DB-4824-8B9D-606FE02D271D}" scale="50" showPageBreaks="1" showGridLines="0" fitToPage="1" printArea="1">
      <selection sqref="A1:J1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2"/>
    </customSheetView>
  </customSheetViews>
  <mergeCells count="1">
    <mergeCell ref="A1:J1"/>
  </mergeCells>
  <pageMargins left="0.39370078740157483" right="0.39370078740157483" top="0.59055118110236227" bottom="0.15748031496062992" header="0.51181102362204722" footer="0.15748031496062992"/>
  <pageSetup paperSize="9" scale="63" firstPageNumber="24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Юшкевич Татьяна Ивановна</cp:lastModifiedBy>
  <cp:lastPrinted>2017-10-30T04:33:39Z</cp:lastPrinted>
  <dcterms:created xsi:type="dcterms:W3CDTF">2002-03-11T10:22:12Z</dcterms:created>
  <dcterms:modified xsi:type="dcterms:W3CDTF">2017-11-16T11:33:37Z</dcterms:modified>
</cp:coreProperties>
</file>