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85" activeTab="0"/>
  </bookViews>
  <sheets>
    <sheet name="Лист 1" sheetId="1" r:id="rId1"/>
  </sheets>
  <definedNames>
    <definedName name="Z_13DB38F1_43CA_488E_8D1E_771269171D33_.wvu.Cols" localSheetId="0" hidden="1">'Лист 1'!$H:$I,'Лист 1'!$K:$L</definedName>
    <definedName name="Z_13DB38F1_43CA_488E_8D1E_771269171D33_.wvu.PrintArea" localSheetId="0" hidden="1">'Лист 1'!$A$1:$O$45</definedName>
    <definedName name="Z_13DB38F1_43CA_488E_8D1E_771269171D33_.wvu.PrintTitles" localSheetId="0" hidden="1">'Лист 1'!$3:$3</definedName>
    <definedName name="Z_13DB38F1_43CA_488E_8D1E_771269171D33_.wvu.Rows" localSheetId="0" hidden="1">'Лист 1'!$7:$11,'Лист 1'!$23:$23,'Лист 1'!$26:$26</definedName>
    <definedName name="Z_1FFD0719_1599_4775_A030_2CFDA6530D64_.wvu.PrintArea" localSheetId="0" hidden="1">'Лист 1'!$A$1:$J$45</definedName>
    <definedName name="Z_1FFD0719_1599_4775_A030_2CFDA6530D64_.wvu.PrintTitles" localSheetId="0" hidden="1">'Лист 1'!$3:$3</definedName>
    <definedName name="Z_2430C539_AC3B_42B5_AB2B_7569E7DC79B9_.wvu.Cols" localSheetId="0" hidden="1">'Лист 1'!#REF!</definedName>
    <definedName name="Z_2430C539_AC3B_42B5_AB2B_7569E7DC79B9_.wvu.PrintArea" localSheetId="0" hidden="1">'Лист 1'!$A$1:$J$45</definedName>
    <definedName name="Z_2430C539_AC3B_42B5_AB2B_7569E7DC79B9_.wvu.PrintTitles" localSheetId="0" hidden="1">'Лист 1'!$3:$3</definedName>
    <definedName name="Z_3595952D_C375_4441_9DCA_CBEFB5EF4A06_.wvu.Cols" localSheetId="0" hidden="1">'Лист 1'!$H:$I,'Лист 1'!$K:$L</definedName>
    <definedName name="Z_3595952D_C375_4441_9DCA_CBEFB5EF4A06_.wvu.PrintArea" localSheetId="0" hidden="1">'Лист 1'!$A$1:$O$45</definedName>
    <definedName name="Z_3595952D_C375_4441_9DCA_CBEFB5EF4A06_.wvu.PrintTitles" localSheetId="0" hidden="1">'Лист 1'!$3:$3</definedName>
    <definedName name="Z_3595952D_C375_4441_9DCA_CBEFB5EF4A06_.wvu.Rows" localSheetId="0" hidden="1">'Лист 1'!$7:$11,'Лист 1'!$23:$23,'Лист 1'!$26:$26</definedName>
    <definedName name="Z_434AF05A_8B22_4F02_A167_B2A5C2B78CED_.wvu.Cols" localSheetId="0" hidden="1">'Лист 1'!$H:$I,'Лист 1'!$K:$L</definedName>
    <definedName name="Z_434AF05A_8B22_4F02_A167_B2A5C2B78CED_.wvu.PrintArea" localSheetId="0" hidden="1">'Лист 1'!$A$1:$O$45</definedName>
    <definedName name="Z_434AF05A_8B22_4F02_A167_B2A5C2B78CED_.wvu.PrintTitles" localSheetId="0" hidden="1">'Лист 1'!$3:$3</definedName>
    <definedName name="Z_434AF05A_8B22_4F02_A167_B2A5C2B78CED_.wvu.Rows" localSheetId="0" hidden="1">'Лист 1'!$7:$11,'Лист 1'!$23:$23,'Лист 1'!$26:$26</definedName>
    <definedName name="Z_4CBC33D0_66ED_4A2E_AE72_25FBF539F059_.wvu.Cols" localSheetId="0" hidden="1">'Лист 1'!$H:$I,'Лист 1'!$K:$L</definedName>
    <definedName name="Z_4CBC33D0_66ED_4A2E_AE72_25FBF539F059_.wvu.PrintArea" localSheetId="0" hidden="1">'Лист 1'!$A$1:$O$45</definedName>
    <definedName name="Z_4CBC33D0_66ED_4A2E_AE72_25FBF539F059_.wvu.PrintTitles" localSheetId="0" hidden="1">'Лист 1'!$3:$3</definedName>
    <definedName name="Z_4CBC33D0_66ED_4A2E_AE72_25FBF539F059_.wvu.Rows" localSheetId="0" hidden="1">'Лист 1'!$7:$11,'Лист 1'!$13:$13,'Лист 1'!$18:$18,'Лист 1'!$23:$26</definedName>
    <definedName name="Z_576918AB_5083_4613_8CD7_9D3633655F6F_.wvu.PrintArea" localSheetId="0" hidden="1">'Лист 1'!$A$1:$J$45</definedName>
    <definedName name="Z_576918AB_5083_4613_8CD7_9D3633655F6F_.wvu.PrintTitles" localSheetId="0" hidden="1">'Лист 1'!$3:$3</definedName>
    <definedName name="Z_60102900_E3F1_4329_AC30_2A63305E6794_.wvu.Cols" localSheetId="0" hidden="1">'Лист 1'!$H:$I,'Лист 1'!$K:$L</definedName>
    <definedName name="Z_60102900_E3F1_4329_AC30_2A63305E6794_.wvu.PrintArea" localSheetId="0" hidden="1">'Лист 1'!$A$1:$O$45</definedName>
    <definedName name="Z_A745643F_D1E0_48E0_8F50_AB8E28F37E8F_.wvu.Cols" localSheetId="0" hidden="1">'Лист 1'!$H:$I,'Лист 1'!$K:$L</definedName>
    <definedName name="Z_A745643F_D1E0_48E0_8F50_AB8E28F37E8F_.wvu.PrintArea" localSheetId="0" hidden="1">'Лист 1'!$A$1:$O$45</definedName>
    <definedName name="Z_A745643F_D1E0_48E0_8F50_AB8E28F37E8F_.wvu.PrintTitles" localSheetId="0" hidden="1">'Лист 1'!$3:$3</definedName>
    <definedName name="Z_CD209D3A_4E6A_4E5F_A583_CDCA6DE5B823_.wvu.PrintArea" localSheetId="0" hidden="1">'Лист 1'!$A$1:$J$45</definedName>
    <definedName name="Z_CD209D3A_4E6A_4E5F_A583_CDCA6DE5B823_.wvu.PrintTitles" localSheetId="0" hidden="1">'Лист 1'!$3:$3</definedName>
    <definedName name="Z_DE4DCB25_AC87_4D66_B6D3_9EEA95521BD9_.wvu.PrintArea" localSheetId="0" hidden="1">'Лист 1'!$A$1:$J$45</definedName>
    <definedName name="Z_DE4DCB25_AC87_4D66_B6D3_9EEA95521BD9_.wvu.PrintTitles" localSheetId="0" hidden="1">'Лист 1'!$3:$3</definedName>
    <definedName name="_xlnm.Print_Titles" localSheetId="0">'Лист 1'!$3:$3</definedName>
    <definedName name="_xlnm.Print_Area" localSheetId="0">'Лист 1'!$A$1:$O$45</definedName>
  </definedNames>
  <calcPr fullCalcOnLoad="1"/>
</workbook>
</file>

<file path=xl/sharedStrings.xml><?xml version="1.0" encoding="utf-8"?>
<sst xmlns="http://schemas.openxmlformats.org/spreadsheetml/2006/main" count="339" uniqueCount="225">
  <si>
    <t>Наименование мероприятия</t>
  </si>
  <si>
    <t xml:space="preserve">Проект нормативного правового акта или иной документ </t>
  </si>
  <si>
    <t>1.1.</t>
  </si>
  <si>
    <t>-</t>
  </si>
  <si>
    <t>1.1.2.</t>
  </si>
  <si>
    <t>комиссия по мобилизации дополнительных доходов в местный бюджет</t>
  </si>
  <si>
    <t>- о заключенных муниципальных контрактах с иногородними поставщиками (исполнителями, подрядчиками);</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</si>
  <si>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</si>
  <si>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1.1.6.</t>
  </si>
  <si>
    <t>1.2.</t>
  </si>
  <si>
    <t>1.2.4.</t>
  </si>
  <si>
    <t>1.2.5.</t>
  </si>
  <si>
    <t>2.1.</t>
  </si>
  <si>
    <t>главные распорядители бюджетных средств</t>
  </si>
  <si>
    <t>департамент образования</t>
  </si>
  <si>
    <t>2.3.</t>
  </si>
  <si>
    <t>2.4.</t>
  </si>
  <si>
    <t>департамент городского хозяйства</t>
  </si>
  <si>
    <t>2.2.</t>
  </si>
  <si>
    <t>Ответственный исполнитель</t>
  </si>
  <si>
    <t>департамент финансов</t>
  </si>
  <si>
    <t>Итого по расходам, в том числе</t>
  </si>
  <si>
    <t>1.1.1.</t>
  </si>
  <si>
    <t xml:space="preserve">департамент финансов </t>
  </si>
  <si>
    <t>1.2.2.</t>
  </si>
  <si>
    <t>1.2.3.</t>
  </si>
  <si>
    <t>2.      Направления оптимизации расходов бюджета городского округа город Сургут</t>
  </si>
  <si>
    <t>департамент архитектуры и градостроительства</t>
  </si>
  <si>
    <t>в сроки, установленные муниципальным правовым актом об утверждении сроков составления проекта бюджета города</t>
  </si>
  <si>
    <t>Целевой показатель</t>
  </si>
  <si>
    <t>1. Направления мобилизации доходов бюджета городского округа город Сургут</t>
  </si>
  <si>
    <t>№
п/п</t>
  </si>
  <si>
    <t>департамент финансов,
департамент городского хозяйства,
управление информационной политики</t>
  </si>
  <si>
    <t>да</t>
  </si>
  <si>
    <t>Количество организованных заседаний комиссии по мобилизации дополнительных доходов в местный бюджет, ед.</t>
  </si>
  <si>
    <t>не более 10</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</si>
  <si>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инспекцию 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</si>
  <si>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3.1.</t>
  </si>
  <si>
    <t>Итого по муниципальному долгу, в том числе</t>
  </si>
  <si>
    <t>Срок  реализации</t>
  </si>
  <si>
    <t>Мероприятия по мобилизации налоговых доходов бюджета городского округа город Сургут</t>
  </si>
  <si>
    <t>Мероприятия по мобилизации неналоговых доходов бюджета городского округа город Сургут</t>
  </si>
  <si>
    <t>Количество осуществленных проверок по выявлению незаконно установленных и незаконно эксплуатируемых рекламных конструкций, ед.</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</si>
  <si>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</si>
  <si>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Процент исполнения налогов на совокупный доход (отношение фактических поступлений к плановым показателям), %</t>
  </si>
  <si>
    <t>1.1.3.</t>
  </si>
  <si>
    <t>Прирост поступлений платы за аренду (наем) муниципальных жилых помещений коммерческого использования в результате изменения размера платы за аренду (наем) муниципальных жилых помещений коммерческого использования, %</t>
  </si>
  <si>
    <t>Доля дохода от реализации муниципального имущества в общем объеме неналоговых доходов, %</t>
  </si>
  <si>
    <t>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Отношение взысканной дебиторской задолженности по аренде земельных участков, государственная собственность на которые не разграничена, и муниципального имущества к прогнозируемой сумме взыскания дебиторской задолженности по доходам в виде арендной платы за земельные участки, государственная собственность на которые не разграничена, и муниципальное имущество, %</t>
  </si>
  <si>
    <t>Прирост поступлений в бюджет города сумм арендной платы по сдаваемому в аренду муниципальному имуществу, полученных в результате перерасчета базовых ставок с учетом ИПЦ, %</t>
  </si>
  <si>
    <t>Отношение муниципального долга к доходам бюджета города без учета безвозмездных поступлений, %</t>
  </si>
  <si>
    <t>Отношение объема погашения долговых обязательств к объему доходов бюджета города без учета безмозмездных поступлений, %</t>
  </si>
  <si>
    <t>да
не менее 100</t>
  </si>
  <si>
    <t>1.2.1.</t>
  </si>
  <si>
    <t>протоколы заседаний комиссии по мобилизации дополнительных доходов в местный бюджет</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</si>
  <si>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</si>
  <si>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</si>
  <si>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</si>
  <si>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15</t>
  </si>
  <si>
    <t>не более 5</t>
  </si>
  <si>
    <t>не более 3</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</si>
  <si>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инспекцию ФНС России по г. Сургуту, к общему количеству заключенных муниципальных контрактов с иногородними поставщиками (исполнителями, подрядчиками), %</t>
  </si>
  <si>
    <t>ежегодно</t>
  </si>
  <si>
    <t>3.      Направления по оптимизации объема муниципального долга бюджета городского округа город Сургут и расходов на его обслуживание</t>
  </si>
  <si>
    <t>Подготовить предложения по увеличению размера платы за аренду (наем) муниципальных жилых помещений коммерческого использования</t>
  </si>
  <si>
    <t>Обеспечить нахождение муниципального долга на безопасном уровне при формировании и исполнении бюджета города</t>
  </si>
  <si>
    <t>Обеспечить привлечение средств в бюджет города от реализации муниципального имущества</t>
  </si>
  <si>
    <t>Установление ограничений по возмещению фактически произведенных прочих расходов, не включенных в состав прямых и накладных расходов по выполненным работам (оказанным услугам, произведённой продукции), в Порядках предоставления субсидий из бюджета города, % от себестоимости</t>
  </si>
  <si>
    <t>Установить ограничения по возмещению фактически произведенных прочих расходов, не включенных в состав прямых и накладных расходов по выполненным работам (оказанным услугам, произведенной продукции), в Порядках предоставления субсидий из бюджета города в целях сокращения расходов бюджета города</t>
  </si>
  <si>
    <t>Проводить мероприятия, направленные на снижение дебиторской задолженности по доходам бюджета городского округа город Сургут</t>
  </si>
  <si>
    <t>Проводить мероприятия, направленные на выявление пользователей, использующих земельные участки и муниципальное имущество при отсутствии  правовых оснований, и взыскание оплаты за такое пользование</t>
  </si>
  <si>
    <t>Проводить мероприятия, направленные на выявление     незаконно установленных и незаконно эксплуатируемых рекламных конструкций</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</si>
  <si>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</si>
  <si>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 об иногородних арендаторах, заключивших договоры аренды земельных участков и договоры аренды муниципального имущества; об иногородних организациях, выкупивших земельные участки на территории города</t>
  </si>
  <si>
    <t>комитет по управлению имуществом, комитет по земельным отношениям,
управление бюджетного учета и отчетности, департамент архитектуры и градостроительства, департамент городского хозяйства</t>
  </si>
  <si>
    <r>
      <t>Доля проведенных совещаний по вопросу улучшения платежной дисциплины населения, управляющих организаций, увеличения сбора платежей с нанимателей и мероприятиях по взысканию просроченной дебиторской задолженности за социальный и коммерческий наем жилых помещений муниципального жилищного фонда к количеству запланированных совещаний, %
Доля дебиторской задолженности по доходам в виде платы за установку и эксплуатацию рекламных конструкций, в отношении которой проведены мероприятия по ее взысканию, %</t>
    </r>
  </si>
  <si>
    <t xml:space="preserve">комитет по управлению имуществом </t>
  </si>
  <si>
    <t>реализация решения Думы города от 25.02.2015 № 655-V ДГ «О внесении изменений в решение Думы города от 26.12.2012 № 281-V ДГ «Об утверждении методики расчета арендной платы за пользование муниципальным имуществом, расположенным на территории города»</t>
  </si>
  <si>
    <t xml:space="preserve">проект постановления  Администрации города «О внесении изменений в постановление Администрации города от 10.09.2014 № 6230 «Об установлении размеров платы за наём жилых помещений муниципального жилищного фонда»
</t>
  </si>
  <si>
    <t>комитет по управлению имуществом, департамент городского хозяйства</t>
  </si>
  <si>
    <t>комитет по управлению имуществом,
управление бюджетного учета и отчетности, департамент архитектуры и градостроительства</t>
  </si>
  <si>
    <t>Отношение количества контрактов и договоров аренды/ купли- 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 купли- 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</si>
  <si>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</si>
  <si>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 xml:space="preserve"> постановления Администрации города </t>
  </si>
  <si>
    <t xml:space="preserve"> решение Думы города о бюджете города на очередной финансовый год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</si>
  <si>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к количеству выявленных нарушений, %</t>
  </si>
  <si>
    <t>2017 год</t>
  </si>
  <si>
    <t>не менее 3</t>
  </si>
  <si>
    <t>не менее 1</t>
  </si>
  <si>
    <t xml:space="preserve">Исходить из  необходимости направления акционерными обществами, акции которых находятся в муниципальной собственности, дивидендов не менее 35 процентов  (в части дивидендов по итогам предыдущего года)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</si>
  <si>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 </t>
    </r>
  </si>
  <si>
    <t>Размещение информационного сообщения о необходимости, порядке и сроках уплаты имущественных налогов и налога на доходы физических лиц, получаемые от сдачи жилых помещений в аренду на официальном портале Администрации города, в средствах массовой информации и извещениях об оплате коммунальных услуг, да/нет</t>
  </si>
  <si>
    <t>не менее 12</t>
  </si>
  <si>
    <t>не менее 11</t>
  </si>
  <si>
    <t>х</t>
  </si>
  <si>
    <t>2017-2019 годы</t>
  </si>
  <si>
    <t>не менее 10</t>
  </si>
  <si>
    <t>ежегодно не позднее 1 ноября</t>
  </si>
  <si>
    <t xml:space="preserve">да </t>
  </si>
  <si>
    <t>не менее 2</t>
  </si>
  <si>
    <t>ежегодно не позднее 01 июня</t>
  </si>
  <si>
    <t>до 01 июня 2017 года</t>
  </si>
  <si>
    <t xml:space="preserve">Обеспечить взаимодействие Администрации города с ИФНС России по г. Сургуту по выработке предложений по изменению ставок налога на имущество физических лиц с учётом результатов анализа налоговой базы и начислений налога исходя из кадастровой стоимости объектов налогообложения </t>
  </si>
  <si>
    <t>управление экономики и стратегического планирования</t>
  </si>
  <si>
    <t>не менее 4</t>
  </si>
  <si>
    <t>Проводить мониторинг поступления  налогов на совокупный  доход  в разрезе видов экономической деятельности и подготовить предложения по пересмотру величины корректирующего коэффициента (К 2), применяемого при исчислении  единого налога на вмененный доход.</t>
  </si>
  <si>
    <t>II квартал 2017 года</t>
  </si>
  <si>
    <t xml:space="preserve">формирование и представление Главе города предложений по изменению корректируещего коэффициента К 2 для рассмотрения их на заседании постоянного комитета Думы города по бюджету, налогам, финансам и имуществу </t>
  </si>
  <si>
    <t>не менее 100</t>
  </si>
  <si>
    <t>Организовать информационную кампанию:                                                                                                                                                                                                                                               - среди населения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среди налогоплательщиков (юридических и физических лиц) по вопросу налогообложения объектов недвижимого имущества исходя из их кадастровой стоимости</t>
  </si>
  <si>
    <t xml:space="preserve">100
не менее 90
</t>
  </si>
  <si>
    <t>Проводить мероприятия,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</si>
  <si>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Проводить  мероприятия, направленные на исследование актуальности и обоснованности методики расчета арендной платы за пользование муниципальным имуществом, расположенным на территории города, утвержденной решением Думы города от 26.12.2012 № 281-V ДГ </t>
  </si>
  <si>
    <t xml:space="preserve">ежегодно III квартал </t>
  </si>
  <si>
    <t>проект решения Думы города «О внесении изменений в решение Думы города от 26.12.2012 № 281-V ДГ «Об утверждении методики расчета арендной платы за пользование муниципальным имуществом, расположенным на территории города»</t>
  </si>
  <si>
    <t xml:space="preserve">
да                                                                                                                                             </t>
  </si>
  <si>
    <t xml:space="preserve">
да</t>
  </si>
  <si>
    <t>2.5.</t>
  </si>
  <si>
    <t>Осуществлять уменьшение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в целях дальнейшего рассмотрения направлений использования экономии на заседании Бюджетной комиссии при Главе города</t>
  </si>
  <si>
    <t xml:space="preserve">Доля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</si>
  <si>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 xml:space="preserve">приказ департамента финансов </t>
  </si>
  <si>
    <t>распоряжение Администрации города</t>
  </si>
  <si>
    <t>2017 - 2019 годы</t>
  </si>
  <si>
    <t>2.6.</t>
  </si>
  <si>
    <t>2.7.</t>
  </si>
  <si>
    <t>2.8.</t>
  </si>
  <si>
    <t>не менее 0,45</t>
  </si>
  <si>
    <t xml:space="preserve">Количество выявленных объектов недвижимого имущества, подлежащих включению в Перечень объектов недвижимого имущества, в отношении которых налоговая база определяется как кадастровая стоимость,  определяемого в соответствии со стаьей 378.2 Налогового кодекса Российской Федерации </t>
  </si>
  <si>
    <t>2 раза в год</t>
  </si>
  <si>
    <t>1</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</si>
  <si>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</si>
  <si>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1.1.4.</t>
  </si>
  <si>
    <t>Доля отпимизированных расходов текущего характера в общем объеме расходов за счет средств местного бюджета, %</t>
  </si>
  <si>
    <t>не менее 0,6</t>
  </si>
  <si>
    <t>не менее 0,5</t>
  </si>
  <si>
    <t xml:space="preserve">Осуществлять мероприятия по привлечению немуниципальных организаций к предоставлению услуг в социальной сфере </t>
  </si>
  <si>
    <t>Проводить мероприятия по повышению энергетической эффективности в муниципальном секторе</t>
  </si>
  <si>
    <t>департамент образования,
комитет культуры и туризма</t>
  </si>
  <si>
    <t>департамент образования,
комитет культуры и туризма, 
управление физической культуры и спорта,
отдел молодежной политики</t>
  </si>
  <si>
    <t>Количество заключенных муниципальными учреждениями энергосервисных контрактов, ед.</t>
  </si>
  <si>
    <t xml:space="preserve">Обеспечить поэтапное повышение оплаты труда отдельных категорий работников образования и культуры в соответствии с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2010 - 2017 годы» </t>
  </si>
  <si>
    <t>Сокращение расходных обязательств текущего характера, да/нет</t>
  </si>
  <si>
    <t xml:space="preserve">Проводить мероприятия по оптимизации  бюджетной сети </t>
  </si>
  <si>
    <t>Количество муниципальных дошкольных общеобразовательных учреждений, реорганизуемых в форме присоединения, ед.</t>
  </si>
  <si>
    <t xml:space="preserve">структурные подразделения Администрации города </t>
  </si>
  <si>
    <t>Осуществлять планирование бюджетных ассигнований при формировании проекта бюджета города на очередной финансовый год и плановый период,  исходя из необходимости оптимизации расходных обязательств за счет средств местного бюджета</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</si>
  <si>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платежам</t>
  </si>
  <si>
    <t>Осуществлять мероприятия по передаче муниципальных услуг в многофункциональные центры, оказывающие  государственные и муниципальные услуги</t>
  </si>
  <si>
    <t>постановление Администрации города</t>
  </si>
  <si>
    <t>33</t>
  </si>
  <si>
    <t>муниципальный правовой акт Администрации города</t>
  </si>
  <si>
    <t xml:space="preserve">Проводить мероприятия по выявлению объектов недвижимости, не включённых в Перечень объектов недвижимого имущества, в отношении которых налоговая база определяется как кадастровая стоимость,  определяемого в соответствии со стаьей 378.2 Налогового кодекса Российской Федерации </t>
  </si>
  <si>
    <t>ежеквартально</t>
  </si>
  <si>
    <t xml:space="preserve">-
</t>
  </si>
  <si>
    <t>Прирост объема субсидий, предусмотренных немуниципальным организациям в целях финансового обеспечения оказания ими муниципальных услуг (выполнения работ), да/нет</t>
  </si>
  <si>
    <t xml:space="preserve">Количество государственных и  муниципальных услуг, предоставление которых организуется через многофункциональный центр предоставления государственных и муниципальных  услуг
</t>
  </si>
  <si>
    <t>Количество проведённых мероприятий по выработке предложений по изменению ставок по земельному налогу 
Подготовка и представление Главе города предложений по изменению ставок земельного налога, да/нет</t>
  </si>
  <si>
    <t>Обеспечить взаимодействие Администрации города с ИФНС России по г. Сургуту по мониторингу поступления земельного налога с учётом изменения кадастровой стоимости и выработке предложений по изменению ставок земельного налога, установленных на территории города</t>
  </si>
  <si>
    <t xml:space="preserve">протокол рабочей встречи,формирование и представление Главе города предложений по изменению ставок земельного налога для рассмотрения их на заседании постоянного комитета Думы города по бюджету, налогам, финансам и имуществу </t>
  </si>
  <si>
    <t xml:space="preserve">Подготовка и представление Главе города предложений по изменению величины корректирующего коэффициента К 2 , да/нет
</t>
  </si>
  <si>
    <t xml:space="preserve"> </t>
  </si>
  <si>
    <t>Осуществлять пересчет базовых ставок по сдаваемому в аренду муниципальному имуществу с учетом индекса потребительских цен</t>
  </si>
  <si>
    <t xml:space="preserve">сопроводительное письмо с приложением сведений в адрес департамента финансов ХМАО-Югры </t>
  </si>
  <si>
    <t>Количество проведённых мероприятий по выработке предложений по изменению ставок по налогу на имущество физических лиц                                                                                                                         
Подготовка и представление Главе города предложений по изменению ставок  налога на имущество физических лиц, да/нет</t>
  </si>
  <si>
    <t>не менее 1                                                                                                                                                                                                                                                                                                                                  
да</t>
  </si>
  <si>
    <t xml:space="preserve"> II-III квартал 2017 года  </t>
  </si>
  <si>
    <t xml:space="preserve">II-III квартал 2017 года  </t>
  </si>
  <si>
    <t>не менее 1
да</t>
  </si>
  <si>
    <t>Подготовка и представление в Думу города  предложений по изменению методики расчета арендной платы за пользование муниципальным имуществом, расположенным на территории города, да/нет
Прирост поступлений по арендной плате за использование муниципального имущества,  полученных в результате изменения иетодики расчета арендной платы</t>
  </si>
  <si>
    <t>Полученный эффект от реализации мероприятий, 
тыс. рублей</t>
  </si>
  <si>
    <t>Исполнение мероприятия</t>
  </si>
  <si>
    <t>нет</t>
  </si>
  <si>
    <t>да
35,1</t>
  </si>
  <si>
    <t xml:space="preserve">100
100
</t>
  </si>
  <si>
    <t xml:space="preserve">Решением Думы города от 28.06.2016 № 897-V ДГ на 2017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t>
  </si>
  <si>
    <t xml:space="preserve">комитет по земельным отношениям, комитет по управлению имуществом, контрольное управление,  управление бюджетного учета и отчетности </t>
  </si>
  <si>
    <t>Согласно распоряжению Администрации города от 07.02.2017 №161 предоставление информации по экономии средств, сложившейся по результатам конкурентных закупок товаров, работ, услуг в части средств местного бюджета в целях дальнейшего рассмотрения направлений использования экономии на заседании Бюджетной комиссии при Главе города осуществляется до 10 числа месяца, следующего за отчетным кварталом.</t>
  </si>
  <si>
    <t>Значение целевого показателя (план)</t>
  </si>
  <si>
    <t>Бюджетный эффект от реализации мероприятий, 
тыс. рублей (план)</t>
  </si>
  <si>
    <t>Значение целевого показателя  на отчетную дату</t>
  </si>
  <si>
    <t xml:space="preserve"> -</t>
  </si>
  <si>
    <t xml:space="preserve">В  инспекцию ФНС России по г. Сургуту ответственными исполнителями направлена информация: </t>
  </si>
  <si>
    <t>Учтено в решении Думы города от 23.12.2016 №46-VI ДГ "О бюджете городского округа город Сургут на 2017 год и плановый период 2018-2019 годов"</t>
  </si>
  <si>
    <t>показатели оцениваются по итогам года</t>
  </si>
  <si>
    <t xml:space="preserve">Информация об исполнении плана мероприятий по мобилизации доходов, оптимизации расходов и муниципального долга бюджета городского округа город Сургут за 1 полугодие 2017 года </t>
  </si>
  <si>
    <t>В 1 полугодии 2017 года проведено 1 заседание комиссии  с приглашением  66 налогоплательщиков, имеющих задолженность по налогам и сборам.
По итогам заседания  по данным ИФНС России по г.Сургуту ХМАО-Югры объем урегулированной и погашенной задолженности составил 26 010,3 тыс. рублей.</t>
  </si>
  <si>
    <t>в отношении 6 иногородних арендаторов выкупивших или арендовавших земельные участки;</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</si>
  <si>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налоговых правонарушений, применения скрытых форм оплаты труда, взысканию задолженности по платежам в бюджет города</t>
  </si>
  <si>
    <t xml:space="preserve"> рабочая группа по снижению неформальной занятости, легализации "серой" заработной платы, повышению собираемости страховых взносов во внебюджетные фонды в города Сургуте</t>
  </si>
  <si>
    <t>1.1.5.</t>
  </si>
  <si>
    <t>1.1.7.</t>
  </si>
  <si>
    <t>1.1.8.</t>
  </si>
  <si>
    <t>Наличие в  рабочей группе по снижению неформальной занятости, легализации "серой" заработной платы, повышению собираемости страховых взносов во внебюджетные фонды в города Сургуте представителей федеральных фискальных, правоохранительных и контролирующих органов в целях решения вопросов по выявлению налоговых правонарушений, применения скрытых форм оплаты труда, взысканию задолженности по платежам в бюджет города, да/нет</t>
  </si>
  <si>
    <t xml:space="preserve">управление муниципальных закупок, управление по труду,
комитет по управлению имуществом, комитет по земельным отношениям </t>
  </si>
  <si>
    <t>1.2.6.</t>
  </si>
  <si>
    <t>1.2.7.</t>
  </si>
  <si>
    <t>1.2.8.</t>
  </si>
  <si>
    <t>1.2.9.</t>
  </si>
  <si>
    <t>1.1.9.</t>
  </si>
  <si>
    <t>1.1.10.</t>
  </si>
  <si>
    <t>по 335 заключенным контрактам с иногородними поставщиками;</t>
  </si>
  <si>
    <t xml:space="preserve"> 1                                                                                                                                                                                                                                                                                                                                  
</t>
  </si>
  <si>
    <t>протокол рабочей встречи формирование и представление Главе города предложений постоянного комитета Думы города по бюджету, налогам, финансам и имуществу</t>
  </si>
  <si>
    <t>Ответственным исполнителем - департаментом городского хозяйства  проведено 4 заседания рабочей группы по вопросу улучшения платежной дисциплины населения (присутствовало 24 должника), 2 совещания по вопросу улучшения платежной дисциплины управляющих организаций.</t>
  </si>
  <si>
    <t>Дивиденды в размере 35% от чистой прибыли  получены от ОАО "Агентство воздушных сообщений".</t>
  </si>
  <si>
    <t>В 1 полугодии 2017 года за счет сокращения расходных обязательств текущего характера, на обеспечение поэтапного повышения оплаты труда отдельных работников образования и культуры направлено 239 тыс. рублей</t>
  </si>
  <si>
    <t>Согласно распоряжениям  Администрации города от 30.12.2016 № 2619 "О реорганизации муниципального бюджетного дошкольного образовательного учреждения детского сада № 28 "Калинка",  от 19.12.2016                                   № 2493 "О реорганизации муниципального бюджетного дошкольного образовательного учреждения детского сада № 37 "Колокольчик"  проведены мероприятия по реорганизации учреждений.</t>
  </si>
  <si>
    <t>Рассматривается возможность внесения изменений в административные регламенты  оказания муниципальных услуг в части исключения способа подачи заявления и документов  в структурное подразделение Администрации города, оставив возможность обращения заявителей только в МКУ "МФЦ города Сургута".  Предложения по внесению изменений в штатное расписание Администрации города  будут рассмотрены на заседании Думы города в сентябре месяце.</t>
  </si>
  <si>
    <r>
      <t>Ответственными исполнителями обеспечено привлечение средств от реализации муниципального имущества в объеме 161 089,1 тыс.руб., что составляет 69% плановых назначений.</t>
    </r>
    <r>
      <rPr>
        <sz val="14"/>
        <color indexed="10"/>
        <rFont val="Times New Roman"/>
        <family val="1"/>
      </rPr>
      <t xml:space="preserve">
</t>
    </r>
    <r>
      <rPr>
        <sz val="14"/>
        <rFont val="Times New Roman"/>
        <family val="1"/>
      </rPr>
      <t xml:space="preserve">
</t>
    </r>
  </si>
  <si>
    <t>Ответственным исполнителем - комитетом по земельным отношениям проведено 437 обследований земельных участков,  взыскано неосновательного обогащения в сумме 12 633,7 тыс. руб.</t>
  </si>
  <si>
    <t xml:space="preserve">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размещен муниципальный заказ на оказание услуг по организации и проведению:
-   ярмарок на территории города с участием местных товаропроизводителей;                                                                                                                                                            - мероприятий по  проекту "Сделано в Сургуте";                                                   - конкурса "Лучший товар города - 2017 ";                                                                                                -  ежегодного конкурса "Предприниматель 2017 года".                                                                                                                                                                                                                               В 1 полугодии оказана финансовая поддержка в форме субсидий  28 субъектам предпринимательства на общую сумму 6 455,68 тыс.руб. 
</t>
  </si>
  <si>
    <t>В 2017 году установлены ограничения по возмещению фактически произведённых прочих расходов, не включенных в состав прямых и накладных расходов по выполненным работам (оказанным услугам, произведенной продукции),  следующими  постановлениями Администрации города:
- 06.04.2017 № 2410 № 6863 "О порядке предоставления субсидии на финансовое обеспечение (возмещение) затрат по содержанию объектов похоронного обслуживания".;
- от 06.04.2017 № 2411 «О порядке предоставления субсидии на финансовое обеспечение (возмещение) затрат по содержанию средств регулирования дорожного движения» ;. 
-  от 26.01.2015 № 410 «О порядке предоставления субсидии на финансовое обеспечение (возмещение) затрат по содержанию линий уличного освещения» (с изменениями от 06.07.2015 № 4668, 26.01.2016 № 466, 21.04.2016 № 3011, 27.06.2016 № 4759, от 04.10.2016 № 7342, от 06.04.2017 № 2413).
- от 20.04.2017 №3132 «О порядке предоставления субсидии на финансовое обеспечение (возмещение) затрат по отлову и содержанию безнадзорных животных».</t>
  </si>
  <si>
    <t>Ответственным исполнителем - департаментом архитектуры и градостроительства  проведено 10 проверок,  взыскано неосновательного обогащения в сумме 21,6 тыс. руб.</t>
  </si>
  <si>
    <t>Подготовка и представление в Думу города  предложений по изменению методики расчета арендной платы за пользование муниципальным имуществом, расположенным на территории города планируется во втором полугодии.</t>
  </si>
  <si>
    <t xml:space="preserve">При начислении арендной платы произведен пересчет базовых ставок  с учетом индекса потребительских цен.
</t>
  </si>
  <si>
    <t xml:space="preserve">В 1 полугодии продолжалась работа по выявлению и снижению неформальной занятости населения в городе Сургуте.  Проведено 1 заседание рабочей группы.
По результатам работы  в Дептруда и занятости населения Югры направлялись ежедекадные мониторинги снижения неформальной занятости населения  (9 мониторингов), легализовано 432 трудовых договора, что является показателем снижения неформальной занятости населения и легализации трудовых отношений в муниципальном образовании.
</t>
  </si>
  <si>
    <t>В 1 полугодии 2017 года Администрацией города проведен мониторинг  объектов  недвижимости, находящихся в базе данных Росреестра и объектов,  в отношении которых налоговая база определяется как кадастровая стоимость, включеных в  Перечень.
По результатам проведенного мониторинга, сведения об объектах торговли и общественного питания, подлежащих дополнительному включению в Перечень,  направлены в налоговый орган для установления их владельцев.</t>
  </si>
  <si>
    <t>Разработан муниципальный правовой акт об утверждении перечня услуг (работ), востребованных населением города, а также услуг, на получение которых есть спрос, превышающий возможности бюджетных и автономных учреждений, для их передачи на исполнение немуниципальным учреждениям, в том числе социально-оринетированным некоммерческим организациям. Ведется работа по  привлечению немуниципальных организаций к предоставлению услуг в сфере образования и физической кульутуры и спорта, по формированию  расчетов  с целью определения объема субсидии некоммерческим организациям, по разработке муниципального правового акта о порядке предоставления данной субсидии. 
    Решением Думы города от 28.06.2017 №139-VI ДГ "О внесении  изменений  в  решение Думы   города   от   23.12.2016 N46-VI ДГ   «О   бюджете городского  округа город  Сургут на  2017  год  и  плановый  период 2018 – 2019 годов» выделены средства в размере 7 333,6 тыс. рублей на финансовое обеспечение оказания муниципальных услуг (выполнения работ) в соответствии с дорожной картой.</t>
  </si>
  <si>
    <t xml:space="preserve">В 1 полугодии 2017 года проведено 1 заседание комиссии  с приглашением  главных администраторов доходов бюджета, на котором рассмотрены вопросы:                                                                                                                         - об ожидаемом исполнении доходов бюджета в 2017 году;
- о подготовке прогнозных показателей доходов на 2018-2020 годы.
Главным администраторам доходов бюджета в срок до 01.09.2017 рекомендовано подготовить предложения по увеличению доходной части бюджета, актуализировать методики прогнозирования.
</t>
  </si>
  <si>
    <t>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816 уведомлений о погашении задолженности на общую сумму 291 565,1 тыс. руб.); подготовлено  155 пакетов документов для подачи заявлений  в суд  на общую сумму 126 022,1 тыс. руб.;
- адресной работе с должниками в рамках деятельности рабочей группы по контролю за поступлением арендных платежей (проведено 9 заседания, приглашено 160 арендаторов, сумма погашеной задолженности 15 194,5 тыс.руб.);</t>
  </si>
  <si>
    <t>Срок реализации мероприятия   III квартал.</t>
  </si>
  <si>
    <t xml:space="preserve">В 1 полугодии 2017 года проведено  заседание  комиссии по мобилизации дополнительных доходов в местный бюджет, с участием ИФНС России по городу Сургуту, на котором был рассмотрен вопрос о пересмотре ставок по местным налогам. 
В соответсвии с решением, принятым на заседании комиссии  (протокол от 26.05.2017 № 2)  подготовлен проект распоряжения Администрации города "О создании рабочей группы по подготовке предложений по изменению налоговых ставок по местным налогам". Предложения по изменению ставок по местным налогам планируется представить на рассмотрение комитета Думы города по бюджету, налогам, финансам и имуществу в сентябре.
</t>
  </si>
  <si>
    <t>в отношении 11  иногородних организаций, подавших заявки на подбор кадров в Бюджетное учреждение ХМАО – Югры «Сургутский центр занятости населения»;</t>
  </si>
  <si>
    <t xml:space="preserve">В настоящее время рабочей группой по рассмотрению предложений в области налогообложения малого и среднего предпринимательства и комплексной оценки их влияния на предпринимателей с привлечением предпринимательского сообщества проводится работа:
- по оценке уровня налоговой нагрузки в зависимости от системы налогообложения на различные виды деятельности;
- по подготовке предложений по корректировке значений корректирующего коэффициента (К2)  и оценки влияния данных предложений на поступление  налога в бюджет города.
</t>
  </si>
  <si>
    <t>Муниципальным автономным учреждением "Сургутская филармония" заключен энергосервисный договор с ООО "Независимое энергосбытовое предприятие"</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</si>
</sst>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s>
  <fonts count="49">
    <font>
      <sz val="11"/>
      <color theme="1"/>
      <name val="Calibri"/>
      <family val="2"/>
    </font>
    <font>
      <sz val="11"/>
      <color indexed="8"/>
      <name val="Calibri"/>
      <family val="2"/>
    </font>
    <font>
      <sz val="14"/>
      <color indexed="8"/>
      <name val="Times New Roman"/>
      <family val="1"/>
    </font>
    <font>
      <b/>
      <sz val="14"/>
      <color indexed="8"/>
      <name val="Times New Roman"/>
      <family val="1"/>
    </font>
    <font>
      <sz val="14"/>
      <name val="Times New Roman"/>
      <family val="1"/>
    </font>
    <font>
      <sz val="14"/>
      <color indexed="36"/>
      <name val="Times New Roman"/>
      <family val="1"/>
    </font>
    <font>
      <sz val="14"/>
      <color indexed="56"/>
      <name val="Times New Roman"/>
      <family val="1"/>
    </font>
    <font>
      <sz val="8.4"/>
      <color indexed="56"/>
      <name val="Times New Roman"/>
      <family val="1"/>
    </font>
    <font>
      <sz val="20"/>
      <color indexed="8"/>
      <name val="Times New Roman"/>
      <family val="1"/>
    </font>
    <font>
      <sz val="14"/>
      <color indexed="10"/>
      <name val="Times New Roman"/>
      <family val="1"/>
    </font>
    <font>
      <sz val="2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1" borderId="0" applyNumberFormat="0" applyBorder="0" applyAlignment="0" applyProtection="0"/>
  </cellStyleXfs>
  <cellXfs count="185">
    <xf numFmtId="0" fontId="0" fillId="0" borderId="0" xfId="0" applyFont="1" applyAlignment="1">
      <alignment/>
    </xf>
    <xf numFmtId="0" fontId="2"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2" fillId="0" borderId="10" xfId="0" applyFont="1" applyFill="1" applyBorder="1" applyAlignment="1">
      <alignment horizontal="center" vertical="top" wrapText="1"/>
    </xf>
    <xf numFmtId="0" fontId="2" fillId="0" borderId="0" xfId="0" applyFont="1" applyFill="1" applyAlignment="1">
      <alignment horizontal="justify" wrapText="1"/>
    </xf>
    <xf numFmtId="0" fontId="2" fillId="0" borderId="0" xfId="0" applyFont="1" applyFill="1" applyAlignment="1">
      <alignment horizontal="center" wrapText="1"/>
    </xf>
    <xf numFmtId="49" fontId="2" fillId="0" borderId="0" xfId="0" applyNumberFormat="1" applyFont="1" applyFill="1" applyAlignment="1">
      <alignment horizontal="justify" wrapText="1"/>
    </xf>
    <xf numFmtId="0" fontId="2" fillId="32" borderId="0" xfId="0" applyFont="1" applyFill="1" applyAlignment="1">
      <alignment horizontal="center" vertical="top" wrapText="1"/>
    </xf>
    <xf numFmtId="0" fontId="2" fillId="0" borderId="0" xfId="0" applyFont="1" applyFill="1" applyBorder="1" applyAlignment="1">
      <alignment horizontal="center" vertical="top" wrapText="1"/>
    </xf>
    <xf numFmtId="0" fontId="2" fillId="33" borderId="0" xfId="0" applyFont="1" applyFill="1" applyAlignment="1">
      <alignment horizontal="center" vertical="top" wrapText="1"/>
    </xf>
    <xf numFmtId="49" fontId="3" fillId="33" borderId="10" xfId="0" applyNumberFormat="1" applyFont="1" applyFill="1" applyBorder="1" applyAlignment="1">
      <alignment horizontal="justify" vertical="top" wrapText="1"/>
    </xf>
    <xf numFmtId="0" fontId="3" fillId="33" borderId="10" xfId="0" applyFont="1" applyFill="1" applyBorder="1" applyAlignment="1">
      <alignment horizontal="center" vertical="top" wrapText="1"/>
    </xf>
    <xf numFmtId="0" fontId="3" fillId="33" borderId="10" xfId="0" applyFont="1" applyFill="1" applyBorder="1" applyAlignment="1">
      <alignment horizontal="justify" vertical="top" wrapText="1"/>
    </xf>
    <xf numFmtId="172" fontId="3" fillId="33" borderId="10" xfId="0" applyNumberFormat="1" applyFont="1" applyFill="1" applyBorder="1" applyAlignment="1">
      <alignment horizontal="center" vertical="top" wrapText="1"/>
    </xf>
    <xf numFmtId="0" fontId="4" fillId="34" borderId="0" xfId="0" applyFont="1" applyFill="1" applyAlignment="1">
      <alignment horizontal="center" vertical="top" wrapText="1"/>
    </xf>
    <xf numFmtId="0" fontId="47" fillId="34" borderId="0" xfId="0" applyFont="1" applyFill="1" applyAlignment="1">
      <alignment horizontal="center" vertical="top"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3" fillId="0" borderId="0" xfId="0" applyFont="1" applyFill="1" applyAlignment="1">
      <alignment wrapText="1"/>
    </xf>
    <xf numFmtId="0" fontId="8" fillId="0" borderId="0" xfId="0" applyFont="1" applyAlignment="1">
      <alignment horizontal="center" vertical="center" wrapText="1"/>
    </xf>
    <xf numFmtId="0" fontId="2"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169" fontId="4" fillId="0" borderId="10" xfId="0" applyNumberFormat="1" applyFont="1" applyFill="1" applyBorder="1" applyAlignment="1">
      <alignment vertical="top" wrapText="1"/>
    </xf>
    <xf numFmtId="0" fontId="4" fillId="0" borderId="10" xfId="0" applyFont="1" applyFill="1" applyBorder="1" applyAlignment="1">
      <alignment horizontal="justify" vertical="top" wrapText="1"/>
    </xf>
    <xf numFmtId="2" fontId="48" fillId="0" borderId="10" xfId="0" applyNumberFormat="1" applyFont="1" applyFill="1" applyBorder="1" applyAlignment="1">
      <alignment horizontal="justify" vertical="top" wrapText="1"/>
    </xf>
    <xf numFmtId="17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0" fontId="4" fillId="33"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49" fontId="2" fillId="0" borderId="12" xfId="0" applyNumberFormat="1"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center" vertical="top" wrapText="1"/>
    </xf>
    <xf numFmtId="172" fontId="2" fillId="0" borderId="13" xfId="0" applyNumberFormat="1" applyFont="1" applyFill="1" applyBorder="1" applyAlignment="1">
      <alignment horizontal="center" vertical="top" wrapText="1"/>
    </xf>
    <xf numFmtId="0" fontId="2" fillId="0" borderId="13" xfId="0" applyFont="1" applyFill="1" applyBorder="1" applyAlignment="1">
      <alignment horizontal="justify" vertical="top" wrapText="1"/>
    </xf>
    <xf numFmtId="49" fontId="2" fillId="0" borderId="13" xfId="0" applyNumberFormat="1" applyFont="1" applyFill="1" applyBorder="1" applyAlignment="1">
      <alignment horizontal="center" vertical="top" wrapText="1"/>
    </xf>
    <xf numFmtId="49" fontId="2" fillId="0" borderId="14" xfId="0" applyNumberFormat="1" applyFont="1" applyFill="1" applyBorder="1" applyAlignment="1">
      <alignment horizontal="justify" vertical="top" wrapText="1"/>
    </xf>
    <xf numFmtId="49" fontId="2" fillId="0" borderId="15" xfId="0" applyNumberFormat="1" applyFont="1" applyFill="1" applyBorder="1" applyAlignment="1">
      <alignment horizontal="justify" vertical="top" wrapText="1"/>
    </xf>
    <xf numFmtId="0" fontId="4" fillId="0" borderId="14" xfId="0" applyFont="1" applyFill="1" applyBorder="1" applyAlignment="1">
      <alignment horizontal="justify" vertical="top" wrapText="1"/>
    </xf>
    <xf numFmtId="0" fontId="4" fillId="0" borderId="10" xfId="0" applyFont="1" applyFill="1" applyBorder="1" applyAlignment="1">
      <alignment vertical="top" wrapText="1"/>
    </xf>
    <xf numFmtId="0" fontId="5" fillId="0" borderId="10" xfId="0" applyFont="1" applyFill="1" applyBorder="1" applyAlignment="1">
      <alignment horizontal="center" vertical="top" wrapText="1"/>
    </xf>
    <xf numFmtId="2" fontId="2" fillId="0" borderId="16" xfId="0" applyNumberFormat="1" applyFont="1" applyFill="1" applyBorder="1" applyAlignment="1">
      <alignment horizontal="justify" vertical="top" wrapText="1"/>
    </xf>
    <xf numFmtId="0" fontId="3" fillId="0" borderId="10" xfId="0" applyFont="1" applyFill="1" applyBorder="1" applyAlignment="1">
      <alignment horizontal="left" vertical="center" wrapText="1"/>
    </xf>
    <xf numFmtId="0" fontId="2" fillId="33" borderId="10" xfId="0" applyFont="1" applyFill="1" applyBorder="1" applyAlignment="1">
      <alignment horizontal="center" vertical="top" wrapText="1"/>
    </xf>
    <xf numFmtId="0" fontId="2" fillId="0" borderId="10" xfId="0" applyFont="1" applyBorder="1" applyAlignment="1">
      <alignment horizontal="center" vertical="center" wrapText="1"/>
    </xf>
    <xf numFmtId="2" fontId="48"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2" fontId="4" fillId="0" borderId="10" xfId="0" applyNumberFormat="1" applyFont="1" applyFill="1" applyBorder="1" applyAlignment="1">
      <alignment horizontal="center" vertical="center" wrapText="1"/>
    </xf>
    <xf numFmtId="2" fontId="48" fillId="34" borderId="10" xfId="0" applyNumberFormat="1" applyFont="1" applyFill="1" applyBorder="1" applyAlignment="1">
      <alignment horizontal="justify" vertical="center" wrapText="1"/>
    </xf>
    <xf numFmtId="49" fontId="2" fillId="34"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justify"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2" fontId="4" fillId="0" borderId="10" xfId="0" applyNumberFormat="1" applyFont="1" applyFill="1" applyBorder="1" applyAlignment="1">
      <alignment horizontal="justify"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center" wrapText="1"/>
    </xf>
    <xf numFmtId="0" fontId="4" fillId="0" borderId="0" xfId="0" applyFont="1" applyFill="1" applyAlignment="1">
      <alignment horizontal="center" vertical="top" wrapText="1"/>
    </xf>
    <xf numFmtId="0" fontId="48" fillId="0" borderId="10" xfId="0" applyFont="1" applyFill="1" applyBorder="1" applyAlignment="1">
      <alignment horizontal="center" vertical="top" wrapText="1"/>
    </xf>
    <xf numFmtId="0" fontId="48" fillId="0" borderId="10" xfId="0" applyFont="1" applyBorder="1" applyAlignment="1">
      <alignment horizontal="center" vertical="top"/>
    </xf>
    <xf numFmtId="0" fontId="48" fillId="0" borderId="10" xfId="0" applyFont="1" applyBorder="1" applyAlignment="1">
      <alignment vertical="top" wrapText="1"/>
    </xf>
    <xf numFmtId="0" fontId="48" fillId="0" borderId="10" xfId="0" applyFont="1" applyFill="1" applyBorder="1" applyAlignment="1">
      <alignment horizontal="left" vertical="top" wrapText="1"/>
    </xf>
    <xf numFmtId="49" fontId="48" fillId="0" borderId="10" xfId="0" applyNumberFormat="1" applyFont="1" applyFill="1" applyBorder="1" applyAlignment="1">
      <alignment horizontal="center" vertical="top" wrapText="1"/>
    </xf>
    <xf numFmtId="172" fontId="48" fillId="0" borderId="10" xfId="0" applyNumberFormat="1" applyFont="1" applyBorder="1" applyAlignment="1">
      <alignment horizontal="center" vertical="top"/>
    </xf>
    <xf numFmtId="172" fontId="2" fillId="33" borderId="12" xfId="0" applyNumberFormat="1" applyFont="1" applyFill="1" applyBorder="1" applyAlignment="1">
      <alignment horizontal="center" vertical="top" wrapText="1"/>
    </xf>
    <xf numFmtId="0" fontId="48" fillId="0" borderId="10" xfId="0" applyFont="1" applyFill="1" applyBorder="1" applyAlignment="1">
      <alignment horizontal="center" vertical="top" wrapText="1"/>
    </xf>
    <xf numFmtId="49" fontId="3" fillId="0" borderId="10" xfId="0" applyNumberFormat="1"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33" borderId="10" xfId="0" applyFont="1" applyFill="1" applyBorder="1" applyAlignment="1">
      <alignment horizontal="justify" vertical="top" wrapText="1"/>
    </xf>
    <xf numFmtId="2" fontId="4" fillId="33" borderId="10" xfId="0" applyNumberFormat="1" applyFont="1" applyFill="1" applyBorder="1" applyAlignment="1">
      <alignment horizontal="justify" vertical="top" wrapText="1"/>
    </xf>
    <xf numFmtId="0" fontId="48" fillId="0" borderId="10" xfId="0" applyFont="1" applyFill="1" applyBorder="1" applyAlignment="1">
      <alignment horizontal="center" vertical="top" wrapText="1"/>
    </xf>
    <xf numFmtId="179" fontId="4" fillId="0" borderId="10" xfId="0" applyNumberFormat="1" applyFont="1" applyFill="1" applyBorder="1" applyAlignment="1">
      <alignment horizontal="center" vertical="top" wrapText="1"/>
    </xf>
    <xf numFmtId="172" fontId="48" fillId="0" borderId="10" xfId="0" applyNumberFormat="1" applyFont="1" applyBorder="1" applyAlignment="1">
      <alignment horizontal="center" vertical="top" wrapText="1"/>
    </xf>
    <xf numFmtId="0" fontId="48" fillId="0" borderId="10" xfId="0" applyFont="1" applyFill="1" applyBorder="1" applyAlignment="1">
      <alignment horizontal="center" vertical="top" wrapText="1"/>
    </xf>
    <xf numFmtId="0" fontId="48" fillId="0" borderId="12" xfId="0" applyFont="1" applyFill="1" applyBorder="1" applyAlignment="1">
      <alignment horizontal="center" vertical="top" wrapText="1"/>
    </xf>
    <xf numFmtId="0" fontId="48" fillId="0" borderId="12" xfId="0" applyFont="1" applyBorder="1" applyAlignment="1">
      <alignment horizontal="left" vertical="top" wrapText="1"/>
    </xf>
    <xf numFmtId="0" fontId="48" fillId="0" borderId="10" xfId="0" applyFont="1" applyFill="1" applyBorder="1" applyAlignment="1">
      <alignment horizontal="justify" vertical="top" wrapText="1"/>
    </xf>
    <xf numFmtId="0" fontId="48" fillId="0" borderId="12" xfId="0" applyFont="1" applyFill="1" applyBorder="1" applyAlignment="1">
      <alignment horizontal="justify" vertical="top" wrapText="1"/>
    </xf>
    <xf numFmtId="0" fontId="2" fillId="33" borderId="0" xfId="0" applyFont="1" applyFill="1" applyBorder="1" applyAlignment="1">
      <alignment horizontal="center" vertical="top" wrapText="1"/>
    </xf>
    <xf numFmtId="0" fontId="2" fillId="33" borderId="11" xfId="0" applyFont="1" applyFill="1" applyBorder="1" applyAlignment="1">
      <alignment horizontal="center" vertical="top" wrapText="1"/>
    </xf>
    <xf numFmtId="0" fontId="4"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49" fontId="4" fillId="34" borderId="10" xfId="0" applyNumberFormat="1" applyFont="1" applyFill="1" applyBorder="1" applyAlignment="1">
      <alignment horizontal="center" vertical="top" wrapText="1"/>
    </xf>
    <xf numFmtId="49" fontId="2" fillId="34" borderId="10" xfId="0" applyNumberFormat="1" applyFont="1" applyFill="1" applyBorder="1" applyAlignment="1">
      <alignment horizontal="center" vertical="top" wrapText="1"/>
    </xf>
    <xf numFmtId="0" fontId="2" fillId="33" borderId="10" xfId="0" applyFont="1" applyFill="1" applyBorder="1" applyAlignment="1">
      <alignment horizontal="left" vertical="top"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wrapText="1"/>
    </xf>
    <xf numFmtId="0" fontId="3" fillId="0" borderId="10" xfId="0" applyFont="1" applyFill="1" applyBorder="1" applyAlignment="1">
      <alignment wrapText="1"/>
    </xf>
    <xf numFmtId="0" fontId="2" fillId="0" borderId="17" xfId="0" applyFont="1" applyFill="1" applyBorder="1" applyAlignment="1">
      <alignment horizontal="center" vertical="center" wrapText="1"/>
    </xf>
    <xf numFmtId="172" fontId="4" fillId="0" borderId="17" xfId="0" applyNumberFormat="1" applyFont="1" applyFill="1" applyBorder="1" applyAlignment="1">
      <alignment horizontal="center" vertical="center" wrapText="1"/>
    </xf>
    <xf numFmtId="172" fontId="2" fillId="0" borderId="17" xfId="0" applyNumberFormat="1" applyFont="1" applyFill="1" applyBorder="1" applyAlignment="1">
      <alignment horizontal="center" vertical="top" wrapText="1"/>
    </xf>
    <xf numFmtId="172" fontId="2" fillId="33" borderId="18" xfId="0" applyNumberFormat="1" applyFont="1" applyFill="1" applyBorder="1" applyAlignment="1">
      <alignment horizontal="center" vertical="top" wrapText="1"/>
    </xf>
    <xf numFmtId="172" fontId="2" fillId="0" borderId="15"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172" fontId="4" fillId="0" borderId="17" xfId="0" applyNumberFormat="1" applyFont="1" applyFill="1" applyBorder="1" applyAlignment="1">
      <alignment horizontal="center" vertical="top" wrapText="1"/>
    </xf>
    <xf numFmtId="0" fontId="48" fillId="0" borderId="17" xfId="0" applyFont="1" applyBorder="1" applyAlignment="1">
      <alignment horizontal="center" vertical="top"/>
    </xf>
    <xf numFmtId="172" fontId="48" fillId="0" borderId="17" xfId="0" applyNumberFormat="1" applyFont="1" applyBorder="1" applyAlignment="1">
      <alignment horizontal="center" vertical="top"/>
    </xf>
    <xf numFmtId="172" fontId="48" fillId="0" borderId="17" xfId="0" applyNumberFormat="1" applyFont="1" applyBorder="1" applyAlignment="1">
      <alignment horizontal="center" vertical="top" wrapText="1"/>
    </xf>
    <xf numFmtId="172" fontId="3" fillId="33" borderId="17" xfId="0" applyNumberFormat="1" applyFont="1" applyFill="1" applyBorder="1" applyAlignment="1">
      <alignment horizontal="center" vertical="top" wrapText="1"/>
    </xf>
    <xf numFmtId="169" fontId="4" fillId="0" borderId="17" xfId="0" applyNumberFormat="1" applyFont="1" applyFill="1" applyBorder="1" applyAlignment="1">
      <alignment vertical="top" wrapText="1"/>
    </xf>
    <xf numFmtId="49" fontId="2" fillId="0" borderId="10" xfId="0" applyNumberFormat="1" applyFont="1" applyFill="1" applyBorder="1" applyAlignment="1">
      <alignment horizontal="center" vertical="top" wrapText="1"/>
    </xf>
    <xf numFmtId="0" fontId="47" fillId="34"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9" fontId="2" fillId="0" borderId="19" xfId="0" applyNumberFormat="1" applyFont="1" applyFill="1" applyBorder="1" applyAlignment="1">
      <alignment horizontal="center" vertical="top" wrapText="1"/>
    </xf>
    <xf numFmtId="0" fontId="2" fillId="33" borderId="18" xfId="0" applyFont="1" applyFill="1" applyBorder="1" applyAlignment="1">
      <alignment horizontal="justify" vertical="top" wrapText="1"/>
    </xf>
    <xf numFmtId="0" fontId="2" fillId="0" borderId="15" xfId="0" applyFont="1" applyFill="1" applyBorder="1" applyAlignment="1">
      <alignment horizontal="justify" vertical="top" wrapText="1"/>
    </xf>
    <xf numFmtId="9" fontId="2" fillId="0" borderId="13" xfId="0" applyNumberFormat="1" applyFont="1" applyFill="1" applyBorder="1" applyAlignment="1">
      <alignment horizontal="center" vertical="top" wrapText="1"/>
    </xf>
    <xf numFmtId="0" fontId="2" fillId="0" borderId="17" xfId="0" applyFont="1" applyFill="1" applyBorder="1" applyAlignment="1">
      <alignment horizontal="center" vertical="top" wrapText="1"/>
    </xf>
    <xf numFmtId="9" fontId="2" fillId="0" borderId="17" xfId="0" applyNumberFormat="1" applyFont="1" applyFill="1" applyBorder="1" applyAlignment="1">
      <alignment horizontal="center" vertical="top" wrapText="1"/>
    </xf>
    <xf numFmtId="172" fontId="4" fillId="0" borderId="19" xfId="0" applyNumberFormat="1" applyFont="1" applyFill="1" applyBorder="1" applyAlignment="1">
      <alignment horizontal="center" vertical="top" wrapText="1"/>
    </xf>
    <xf numFmtId="172" fontId="2" fillId="0" borderId="19" xfId="0" applyNumberFormat="1" applyFont="1" applyFill="1" applyBorder="1" applyAlignment="1">
      <alignment horizontal="center" vertical="top" wrapText="1"/>
    </xf>
    <xf numFmtId="172" fontId="4" fillId="0" borderId="12" xfId="0" applyNumberFormat="1" applyFont="1" applyFill="1" applyBorder="1" applyAlignment="1">
      <alignment horizontal="center" vertical="top" wrapText="1"/>
    </xf>
    <xf numFmtId="172" fontId="4" fillId="0" borderId="18" xfId="0" applyNumberFormat="1" applyFont="1" applyFill="1" applyBorder="1" applyAlignment="1">
      <alignment horizontal="center" vertical="top" wrapText="1"/>
    </xf>
    <xf numFmtId="9" fontId="2" fillId="0" borderId="15"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3" xfId="0" applyFont="1" applyFill="1" applyBorder="1" applyAlignment="1">
      <alignment horizontal="center" vertical="top" wrapText="1"/>
    </xf>
    <xf numFmtId="0" fontId="10"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0" xfId="0" applyFont="1" applyBorder="1" applyAlignment="1">
      <alignment horizontal="center" vertical="top"/>
    </xf>
    <xf numFmtId="0" fontId="4" fillId="0" borderId="0" xfId="0" applyFont="1" applyFill="1" applyAlignment="1">
      <alignment wrapText="1"/>
    </xf>
    <xf numFmtId="2" fontId="4" fillId="0" borderId="12" xfId="0" applyNumberFormat="1" applyFont="1" applyFill="1" applyBorder="1" applyAlignment="1">
      <alignment horizontal="justify"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172" fontId="4" fillId="0" borderId="0" xfId="0" applyNumberFormat="1" applyFont="1" applyFill="1" applyBorder="1" applyAlignment="1">
      <alignment horizontal="center" vertical="top" wrapText="1"/>
    </xf>
    <xf numFmtId="0" fontId="2" fillId="0" borderId="22" xfId="0" applyFont="1" applyFill="1" applyBorder="1" applyAlignment="1">
      <alignment horizontal="center" vertical="top" wrapText="1"/>
    </xf>
    <xf numFmtId="0" fontId="4" fillId="0" borderId="22"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48" fillId="34" borderId="10" xfId="0" applyFont="1" applyFill="1" applyBorder="1" applyAlignment="1">
      <alignment horizontal="justify" vertical="top" wrapText="1"/>
    </xf>
    <xf numFmtId="49" fontId="2" fillId="0" borderId="17" xfId="0" applyNumberFormat="1" applyFont="1" applyFill="1" applyBorder="1" applyAlignment="1">
      <alignment horizontal="left" vertical="top" wrapText="1"/>
    </xf>
    <xf numFmtId="0" fontId="48" fillId="33" borderId="10" xfId="0" applyFont="1" applyFill="1" applyBorder="1" applyAlignment="1">
      <alignment horizontal="center" vertical="top" wrapText="1"/>
    </xf>
    <xf numFmtId="172" fontId="48" fillId="33" borderId="10" xfId="0" applyNumberFormat="1" applyFont="1" applyFill="1" applyBorder="1" applyAlignment="1">
      <alignment horizontal="center" vertical="top" wrapText="1"/>
    </xf>
    <xf numFmtId="172" fontId="48" fillId="33" borderId="17" xfId="0" applyNumberFormat="1" applyFont="1" applyFill="1" applyBorder="1" applyAlignment="1">
      <alignment horizontal="center" vertical="top" wrapText="1"/>
    </xf>
    <xf numFmtId="179" fontId="48" fillId="33"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34" borderId="12"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33" borderId="12" xfId="0" applyFont="1" applyFill="1" applyBorder="1" applyAlignment="1">
      <alignment horizontal="center" vertical="top" wrapText="1"/>
    </xf>
    <xf numFmtId="0" fontId="4" fillId="33" borderId="1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Border="1" applyAlignment="1">
      <alignment horizontal="center" vertical="top" wrapText="1"/>
    </xf>
    <xf numFmtId="0" fontId="8" fillId="0" borderId="0" xfId="0" applyFont="1" applyAlignment="1">
      <alignment horizontal="center" vertical="center" wrapText="1"/>
    </xf>
    <xf numFmtId="0" fontId="2" fillId="0" borderId="13" xfId="0" applyFont="1" applyFill="1" applyBorder="1" applyAlignment="1">
      <alignment horizontal="left" vertical="center" wrapText="1"/>
    </xf>
    <xf numFmtId="0" fontId="4" fillId="0" borderId="10" xfId="0" applyFont="1" applyFill="1" applyBorder="1" applyAlignment="1">
      <alignment horizontal="center" vertical="top"/>
    </xf>
    <xf numFmtId="2" fontId="4" fillId="0" borderId="10" xfId="0" applyNumberFormat="1" applyFont="1" applyFill="1" applyBorder="1" applyAlignment="1">
      <alignment horizontal="justify" vertical="top" wrapText="1"/>
    </xf>
    <xf numFmtId="0" fontId="2" fillId="33" borderId="17"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17" xfId="0" applyFont="1" applyFill="1" applyBorder="1" applyAlignment="1">
      <alignment horizontal="center" vertical="top" wrapText="1"/>
    </xf>
    <xf numFmtId="0" fontId="2" fillId="33" borderId="23" xfId="0" applyFont="1" applyFill="1" applyBorder="1" applyAlignment="1">
      <alignment horizontal="center" vertical="top" wrapText="1"/>
    </xf>
    <xf numFmtId="0" fontId="2" fillId="33" borderId="19" xfId="0" applyFont="1" applyFill="1" applyBorder="1" applyAlignment="1">
      <alignment horizontal="center" vertical="top" wrapText="1"/>
    </xf>
    <xf numFmtId="0" fontId="2" fillId="0" borderId="1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8" fillId="0" borderId="10" xfId="0" applyFont="1" applyFill="1" applyBorder="1" applyAlignment="1">
      <alignment horizontal="center"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49" fontId="2" fillId="0" borderId="12" xfId="0" applyNumberFormat="1" applyFont="1" applyFill="1" applyBorder="1" applyAlignment="1">
      <alignment horizontal="justify" vertical="top" wrapText="1"/>
    </xf>
    <xf numFmtId="49" fontId="2" fillId="0" borderId="13" xfId="0" applyNumberFormat="1" applyFont="1" applyFill="1" applyBorder="1" applyAlignment="1">
      <alignment horizontal="justify" vertical="top"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B46"/>
  <sheetViews>
    <sheetView tabSelected="1" view="pageBreakPreview" zoomScale="50" zoomScaleNormal="50" zoomScaleSheetLayoutView="50" zoomScalePageLayoutView="0" workbookViewId="0" topLeftCell="B1">
      <selection activeCell="A1" sqref="A1:IV1"/>
    </sheetView>
  </sheetViews>
  <sheetFormatPr defaultColWidth="9.140625" defaultRowHeight="15"/>
  <cols>
    <col min="1" max="1" width="14.421875" style="134" bestFit="1" customWidth="1"/>
    <col min="2" max="2" width="53.7109375" style="8" customWidth="1"/>
    <col min="3" max="3" width="20.8515625" style="7" customWidth="1"/>
    <col min="4" max="4" width="19.57421875" style="2" customWidth="1"/>
    <col min="5" max="5" width="30.00390625" style="7" customWidth="1"/>
    <col min="6" max="6" width="77.57421875" style="6" customWidth="1"/>
    <col min="7" max="7" width="18.7109375" style="2" customWidth="1"/>
    <col min="8" max="8" width="17.8515625" style="2" hidden="1" customWidth="1"/>
    <col min="9" max="9" width="16.140625" style="2" hidden="1" customWidth="1"/>
    <col min="10" max="10" width="19.28125" style="2" customWidth="1"/>
    <col min="11" max="11" width="18.140625" style="2" hidden="1" customWidth="1"/>
    <col min="12" max="12" width="17.28125" style="2" hidden="1" customWidth="1"/>
    <col min="13" max="13" width="21.57421875" style="2" customWidth="1"/>
    <col min="14" max="14" width="18.7109375" style="2" customWidth="1"/>
    <col min="15" max="15" width="73.421875" style="2" customWidth="1"/>
    <col min="16" max="16384" width="9.140625" style="2" customWidth="1"/>
  </cols>
  <sheetData>
    <row r="1" spans="1:132" s="1" customFormat="1" ht="57" customHeight="1">
      <c r="A1" s="160" t="s">
        <v>184</v>
      </c>
      <c r="B1" s="160"/>
      <c r="C1" s="160"/>
      <c r="D1" s="160"/>
      <c r="E1" s="160"/>
      <c r="F1" s="160"/>
      <c r="G1" s="160"/>
      <c r="H1" s="160"/>
      <c r="I1" s="160"/>
      <c r="J1" s="160"/>
      <c r="K1" s="160"/>
      <c r="L1" s="160"/>
      <c r="M1" s="160"/>
      <c r="N1" s="160"/>
      <c r="O1" s="160"/>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row>
    <row r="2" spans="1:132" s="1" customFormat="1" ht="32.25" customHeight="1">
      <c r="A2" s="126"/>
      <c r="B2" s="22"/>
      <c r="C2" s="22"/>
      <c r="D2" s="22"/>
      <c r="E2" s="22"/>
      <c r="F2" s="22"/>
      <c r="G2" s="22"/>
      <c r="H2" s="22"/>
      <c r="I2" s="22"/>
      <c r="J2" s="22"/>
      <c r="K2" s="22"/>
      <c r="L2" s="22"/>
      <c r="M2" s="22"/>
      <c r="N2" s="2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32" s="3" customFormat="1" ht="118.5" customHeight="1">
      <c r="A3" s="127" t="s">
        <v>31</v>
      </c>
      <c r="B3" s="93" t="s">
        <v>0</v>
      </c>
      <c r="C3" s="49" t="s">
        <v>19</v>
      </c>
      <c r="D3" s="49" t="s">
        <v>39</v>
      </c>
      <c r="E3" s="49" t="s">
        <v>1</v>
      </c>
      <c r="F3" s="49" t="s">
        <v>29</v>
      </c>
      <c r="G3" s="159" t="s">
        <v>177</v>
      </c>
      <c r="H3" s="159"/>
      <c r="I3" s="159"/>
      <c r="J3" s="159" t="s">
        <v>178</v>
      </c>
      <c r="K3" s="159"/>
      <c r="L3" s="159"/>
      <c r="M3" s="5" t="s">
        <v>169</v>
      </c>
      <c r="N3" s="5" t="s">
        <v>179</v>
      </c>
      <c r="O3" s="5" t="s">
        <v>170</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row>
    <row r="4" spans="1:15" ht="31.5" customHeight="1">
      <c r="A4" s="173" t="s">
        <v>30</v>
      </c>
      <c r="B4" s="173"/>
      <c r="C4" s="173"/>
      <c r="D4" s="173"/>
      <c r="E4" s="173"/>
      <c r="F4" s="173"/>
      <c r="G4" s="173"/>
      <c r="H4" s="173"/>
      <c r="I4" s="173"/>
      <c r="J4" s="173"/>
      <c r="K4" s="94"/>
      <c r="L4" s="94"/>
      <c r="M4" s="94"/>
      <c r="N4" s="94"/>
      <c r="O4" s="94"/>
    </row>
    <row r="5" spans="1:15" s="21" customFormat="1" ht="24" customHeight="1">
      <c r="A5" s="174" t="s">
        <v>55</v>
      </c>
      <c r="B5" s="174"/>
      <c r="C5" s="174"/>
      <c r="D5" s="174"/>
      <c r="E5" s="174"/>
      <c r="F5" s="174"/>
      <c r="G5" s="174"/>
      <c r="H5" s="47"/>
      <c r="I5" s="47"/>
      <c r="J5" s="20">
        <f>J12+J21+J25+J27+J28+J29+J30+J23</f>
        <v>391335.89999999997</v>
      </c>
      <c r="K5" s="20">
        <f>K12+K21+K25+K27+K28+K29+K30+K23</f>
        <v>313972</v>
      </c>
      <c r="L5" s="20">
        <f>L12+L21+L25+L27+L28+L29+L30+L23</f>
        <v>291747.2</v>
      </c>
      <c r="M5" s="20">
        <f>M12+M21+M25+M27+M28+M29+M30+M23</f>
        <v>247871.50000000003</v>
      </c>
      <c r="N5" s="95"/>
      <c r="O5" s="95"/>
    </row>
    <row r="6" spans="1:15" s="4" customFormat="1" ht="44.25" customHeight="1">
      <c r="A6" s="128" t="s">
        <v>2</v>
      </c>
      <c r="B6" s="161" t="s">
        <v>40</v>
      </c>
      <c r="C6" s="161"/>
      <c r="D6" s="161"/>
      <c r="E6" s="161"/>
      <c r="F6" s="161"/>
      <c r="G6" s="161"/>
      <c r="H6" s="161"/>
      <c r="I6" s="161"/>
      <c r="J6" s="161"/>
      <c r="K6" s="10"/>
      <c r="L6" s="32"/>
      <c r="N6" s="5"/>
      <c r="O6" s="5"/>
    </row>
    <row r="7" spans="1:15" s="54" customFormat="1" ht="180.75" customHeight="1">
      <c r="A7" s="129" t="s">
        <v>22</v>
      </c>
      <c r="B7" s="56" t="s">
        <v>102</v>
      </c>
      <c r="C7" s="18" t="s">
        <v>23</v>
      </c>
      <c r="D7" s="18" t="s">
        <v>165</v>
      </c>
      <c r="E7" s="18" t="s">
        <v>202</v>
      </c>
      <c r="F7" s="92" t="s">
        <v>163</v>
      </c>
      <c r="G7" s="91" t="s">
        <v>164</v>
      </c>
      <c r="H7" s="91"/>
      <c r="I7" s="57"/>
      <c r="J7" s="19" t="s">
        <v>3</v>
      </c>
      <c r="K7" s="19" t="s">
        <v>3</v>
      </c>
      <c r="L7" s="19" t="s">
        <v>3</v>
      </c>
      <c r="M7" s="96"/>
      <c r="N7" s="91" t="s">
        <v>201</v>
      </c>
      <c r="O7" s="151" t="s">
        <v>221</v>
      </c>
    </row>
    <row r="8" spans="1:15" s="54" customFormat="1" ht="216.75" customHeight="1">
      <c r="A8" s="130" t="s">
        <v>4</v>
      </c>
      <c r="B8" s="58" t="s">
        <v>157</v>
      </c>
      <c r="C8" s="59" t="s">
        <v>23</v>
      </c>
      <c r="D8" s="59" t="s">
        <v>166</v>
      </c>
      <c r="E8" s="59" t="s">
        <v>158</v>
      </c>
      <c r="F8" s="76" t="s">
        <v>156</v>
      </c>
      <c r="G8" s="90" t="s">
        <v>167</v>
      </c>
      <c r="H8" s="90"/>
      <c r="I8" s="60"/>
      <c r="J8" s="55" t="s">
        <v>3</v>
      </c>
      <c r="K8" s="53" t="s">
        <v>3</v>
      </c>
      <c r="L8" s="53" t="s">
        <v>3</v>
      </c>
      <c r="M8" s="97" t="s">
        <v>3</v>
      </c>
      <c r="N8" s="90" t="s">
        <v>129</v>
      </c>
      <c r="O8" s="152"/>
    </row>
    <row r="9" spans="1:15" s="54" customFormat="1" ht="291.75" customHeight="1">
      <c r="A9" s="130" t="s">
        <v>45</v>
      </c>
      <c r="B9" s="58" t="s">
        <v>187</v>
      </c>
      <c r="C9" s="59" t="s">
        <v>188</v>
      </c>
      <c r="D9" s="59" t="s">
        <v>95</v>
      </c>
      <c r="E9" s="89"/>
      <c r="F9" s="76" t="s">
        <v>192</v>
      </c>
      <c r="G9" s="90" t="s">
        <v>33</v>
      </c>
      <c r="H9" s="90"/>
      <c r="I9" s="60"/>
      <c r="J9" s="55"/>
      <c r="K9" s="53"/>
      <c r="L9" s="53"/>
      <c r="M9" s="97"/>
      <c r="N9" s="90" t="s">
        <v>33</v>
      </c>
      <c r="O9" s="149" t="s">
        <v>215</v>
      </c>
    </row>
    <row r="10" spans="1:15" s="54" customFormat="1" ht="246" customHeight="1">
      <c r="A10" s="130" t="s">
        <v>131</v>
      </c>
      <c r="B10" s="58" t="s">
        <v>105</v>
      </c>
      <c r="C10" s="59" t="s">
        <v>103</v>
      </c>
      <c r="D10" s="59" t="s">
        <v>106</v>
      </c>
      <c r="E10" s="59" t="s">
        <v>107</v>
      </c>
      <c r="F10" s="88" t="s">
        <v>159</v>
      </c>
      <c r="G10" s="89" t="s">
        <v>33</v>
      </c>
      <c r="H10" s="60" t="s">
        <v>160</v>
      </c>
      <c r="I10" s="60"/>
      <c r="J10" s="55"/>
      <c r="K10" s="53"/>
      <c r="L10" s="53"/>
      <c r="M10" s="97"/>
      <c r="N10" s="89" t="s">
        <v>171</v>
      </c>
      <c r="O10" s="26" t="s">
        <v>223</v>
      </c>
    </row>
    <row r="11" spans="1:15" s="4" customFormat="1" ht="185.25" customHeight="1">
      <c r="A11" s="129" t="s">
        <v>189</v>
      </c>
      <c r="B11" s="50" t="s">
        <v>151</v>
      </c>
      <c r="C11" s="49" t="s">
        <v>5</v>
      </c>
      <c r="D11" s="19" t="s">
        <v>97</v>
      </c>
      <c r="E11" s="19" t="s">
        <v>162</v>
      </c>
      <c r="F11" s="51" t="s">
        <v>127</v>
      </c>
      <c r="G11" s="52" t="s">
        <v>33</v>
      </c>
      <c r="H11" s="52" t="s">
        <v>33</v>
      </c>
      <c r="I11" s="52" t="s">
        <v>98</v>
      </c>
      <c r="J11" s="28"/>
      <c r="K11" s="28"/>
      <c r="L11" s="28"/>
      <c r="M11" s="98"/>
      <c r="N11" s="52"/>
      <c r="O11" s="149" t="s">
        <v>216</v>
      </c>
    </row>
    <row r="12" spans="1:15" s="4" customFormat="1" ht="138" customHeight="1">
      <c r="A12" s="123" t="s">
        <v>8</v>
      </c>
      <c r="B12" s="35" t="s">
        <v>146</v>
      </c>
      <c r="C12" s="34" t="s">
        <v>5</v>
      </c>
      <c r="D12" s="34" t="s">
        <v>128</v>
      </c>
      <c r="E12" s="34" t="s">
        <v>54</v>
      </c>
      <c r="F12" s="36" t="s">
        <v>34</v>
      </c>
      <c r="G12" s="34" t="s">
        <v>99</v>
      </c>
      <c r="H12" s="34" t="s">
        <v>99</v>
      </c>
      <c r="I12" s="34" t="s">
        <v>99</v>
      </c>
      <c r="J12" s="71">
        <v>20000</v>
      </c>
      <c r="K12" s="71">
        <v>20000</v>
      </c>
      <c r="L12" s="71">
        <v>20000</v>
      </c>
      <c r="M12" s="99">
        <v>26010.3</v>
      </c>
      <c r="N12" s="5">
        <v>1</v>
      </c>
      <c r="O12" s="26" t="s">
        <v>185</v>
      </c>
    </row>
    <row r="13" spans="1:15" s="10" customFormat="1" ht="205.5" customHeight="1">
      <c r="A13" s="131" t="s">
        <v>190</v>
      </c>
      <c r="B13" s="35" t="s">
        <v>130</v>
      </c>
      <c r="C13" s="34" t="s">
        <v>5</v>
      </c>
      <c r="D13" s="34" t="s">
        <v>128</v>
      </c>
      <c r="E13" s="34" t="s">
        <v>54</v>
      </c>
      <c r="F13" s="36" t="s">
        <v>34</v>
      </c>
      <c r="G13" s="34" t="s">
        <v>99</v>
      </c>
      <c r="H13" s="34" t="s">
        <v>99</v>
      </c>
      <c r="I13" s="34" t="s">
        <v>99</v>
      </c>
      <c r="J13" s="71" t="s">
        <v>3</v>
      </c>
      <c r="K13" s="71" t="s">
        <v>3</v>
      </c>
      <c r="L13" s="71" t="s">
        <v>3</v>
      </c>
      <c r="M13" s="99" t="s">
        <v>3</v>
      </c>
      <c r="N13" s="5">
        <v>1</v>
      </c>
      <c r="O13" s="149" t="s">
        <v>218</v>
      </c>
    </row>
    <row r="14" spans="1:15" s="10" customFormat="1" ht="126" customHeight="1">
      <c r="A14" s="123" t="s">
        <v>191</v>
      </c>
      <c r="B14" s="29" t="s">
        <v>72</v>
      </c>
      <c r="C14" s="153" t="s">
        <v>193</v>
      </c>
      <c r="D14" s="154" t="s">
        <v>152</v>
      </c>
      <c r="E14" s="154"/>
      <c r="F14" s="44"/>
      <c r="G14" s="45"/>
      <c r="H14" s="45"/>
      <c r="I14" s="45"/>
      <c r="J14" s="28" t="s">
        <v>3</v>
      </c>
      <c r="K14" s="28" t="s">
        <v>3</v>
      </c>
      <c r="L14" s="28" t="s">
        <v>3</v>
      </c>
      <c r="M14" s="98" t="s">
        <v>3</v>
      </c>
      <c r="N14" s="45"/>
      <c r="O14" s="23" t="s">
        <v>181</v>
      </c>
    </row>
    <row r="15" spans="1:15" s="4" customFormat="1" ht="118.5" customHeight="1">
      <c r="A15" s="132"/>
      <c r="B15" s="42" t="s">
        <v>6</v>
      </c>
      <c r="C15" s="153"/>
      <c r="D15" s="154"/>
      <c r="E15" s="154"/>
      <c r="F15" s="43" t="s">
        <v>61</v>
      </c>
      <c r="G15" s="37">
        <v>100</v>
      </c>
      <c r="H15" s="37">
        <v>100</v>
      </c>
      <c r="I15" s="37">
        <v>100</v>
      </c>
      <c r="J15" s="38"/>
      <c r="K15" s="38"/>
      <c r="L15" s="38"/>
      <c r="M15" s="100"/>
      <c r="N15" s="5">
        <v>100</v>
      </c>
      <c r="O15" s="26" t="s">
        <v>200</v>
      </c>
    </row>
    <row r="16" spans="1:15" s="10" customFormat="1" ht="142.5" customHeight="1">
      <c r="A16" s="124"/>
      <c r="B16" s="143" t="s">
        <v>7</v>
      </c>
      <c r="C16" s="153"/>
      <c r="D16" s="154"/>
      <c r="E16" s="154"/>
      <c r="F16" s="43" t="s">
        <v>36</v>
      </c>
      <c r="G16" s="5">
        <v>100</v>
      </c>
      <c r="H16" s="5">
        <v>100</v>
      </c>
      <c r="I16" s="5">
        <v>100</v>
      </c>
      <c r="J16" s="28"/>
      <c r="K16" s="28"/>
      <c r="L16" s="28"/>
      <c r="M16" s="98"/>
      <c r="N16" s="5">
        <v>100</v>
      </c>
      <c r="O16" s="26" t="s">
        <v>222</v>
      </c>
    </row>
    <row r="17" spans="1:15" s="10" customFormat="1" ht="159" customHeight="1">
      <c r="A17" s="125"/>
      <c r="B17" s="41" t="s">
        <v>73</v>
      </c>
      <c r="C17" s="44"/>
      <c r="D17" s="148"/>
      <c r="E17" s="148"/>
      <c r="F17" s="43" t="s">
        <v>81</v>
      </c>
      <c r="G17" s="37">
        <v>100</v>
      </c>
      <c r="H17" s="37">
        <v>100</v>
      </c>
      <c r="I17" s="37">
        <v>100</v>
      </c>
      <c r="J17" s="38"/>
      <c r="K17" s="38"/>
      <c r="L17" s="38"/>
      <c r="M17" s="100"/>
      <c r="N17" s="5">
        <v>100</v>
      </c>
      <c r="O17" s="23" t="s">
        <v>186</v>
      </c>
    </row>
    <row r="18" spans="1:15" s="10" customFormat="1" ht="220.5" customHeight="1">
      <c r="A18" s="125" t="s">
        <v>198</v>
      </c>
      <c r="B18" s="46" t="s">
        <v>109</v>
      </c>
      <c r="C18" s="37" t="s">
        <v>32</v>
      </c>
      <c r="D18" s="37" t="s">
        <v>95</v>
      </c>
      <c r="E18" s="37"/>
      <c r="F18" s="39" t="s">
        <v>91</v>
      </c>
      <c r="G18" s="40" t="s">
        <v>33</v>
      </c>
      <c r="H18" s="40" t="s">
        <v>33</v>
      </c>
      <c r="I18" s="40" t="s">
        <v>33</v>
      </c>
      <c r="J18" s="40" t="s">
        <v>153</v>
      </c>
      <c r="K18" s="40" t="s">
        <v>153</v>
      </c>
      <c r="L18" s="40" t="s">
        <v>153</v>
      </c>
      <c r="M18" s="101" t="s">
        <v>153</v>
      </c>
      <c r="N18" s="108" t="s">
        <v>33</v>
      </c>
      <c r="O18" s="23"/>
    </row>
    <row r="19" spans="1:15" s="10" customFormat="1" ht="297" customHeight="1">
      <c r="A19" s="24" t="s">
        <v>199</v>
      </c>
      <c r="B19" s="27" t="s">
        <v>111</v>
      </c>
      <c r="C19" s="5" t="s">
        <v>103</v>
      </c>
      <c r="D19" s="5" t="s">
        <v>95</v>
      </c>
      <c r="E19" s="5"/>
      <c r="F19" s="23" t="s">
        <v>44</v>
      </c>
      <c r="G19" s="5" t="s">
        <v>108</v>
      </c>
      <c r="H19" s="5" t="s">
        <v>108</v>
      </c>
      <c r="I19" s="5" t="s">
        <v>108</v>
      </c>
      <c r="J19" s="28" t="s">
        <v>3</v>
      </c>
      <c r="K19" s="28" t="s">
        <v>3</v>
      </c>
      <c r="L19" s="28" t="s">
        <v>3</v>
      </c>
      <c r="M19" s="98" t="s">
        <v>3</v>
      </c>
      <c r="N19" s="5">
        <v>110</v>
      </c>
      <c r="O19" s="23" t="s">
        <v>210</v>
      </c>
    </row>
    <row r="20" spans="1:15" s="4" customFormat="1" ht="43.5" customHeight="1">
      <c r="A20" s="129" t="s">
        <v>9</v>
      </c>
      <c r="B20" s="179" t="s">
        <v>41</v>
      </c>
      <c r="C20" s="180"/>
      <c r="D20" s="180"/>
      <c r="E20" s="180"/>
      <c r="F20" s="181"/>
      <c r="G20" s="181"/>
      <c r="H20" s="180"/>
      <c r="I20" s="180"/>
      <c r="J20" s="182"/>
      <c r="K20" s="10"/>
      <c r="L20" s="32"/>
      <c r="N20" s="34"/>
      <c r="O20" s="34"/>
    </row>
    <row r="21" spans="1:132" s="11" customFormat="1" ht="338.25" customHeight="1">
      <c r="A21" s="175" t="s">
        <v>53</v>
      </c>
      <c r="B21" s="177" t="s">
        <v>69</v>
      </c>
      <c r="C21" s="155" t="s">
        <v>74</v>
      </c>
      <c r="D21" s="157" t="s">
        <v>95</v>
      </c>
      <c r="E21" s="183"/>
      <c r="F21" s="113" t="s">
        <v>48</v>
      </c>
      <c r="G21" s="34" t="s">
        <v>52</v>
      </c>
      <c r="H21" s="111" t="s">
        <v>52</v>
      </c>
      <c r="I21" s="116" t="s">
        <v>52</v>
      </c>
      <c r="J21" s="120">
        <v>62057.4</v>
      </c>
      <c r="K21" s="118">
        <v>26284.2</v>
      </c>
      <c r="L21" s="102">
        <v>26284.2</v>
      </c>
      <c r="M21" s="121">
        <f>37637.3+1516.9</f>
        <v>39154.200000000004</v>
      </c>
      <c r="N21" s="110" t="s">
        <v>172</v>
      </c>
      <c r="O21" s="36" t="s">
        <v>219</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row>
    <row r="22" spans="1:132" s="11" customFormat="1" ht="198" customHeight="1">
      <c r="A22" s="176"/>
      <c r="B22" s="178"/>
      <c r="C22" s="156"/>
      <c r="D22" s="158"/>
      <c r="E22" s="184"/>
      <c r="F22" s="114" t="s">
        <v>75</v>
      </c>
      <c r="G22" s="115" t="s">
        <v>110</v>
      </c>
      <c r="H22" s="112" t="s">
        <v>110</v>
      </c>
      <c r="I22" s="117" t="s">
        <v>110</v>
      </c>
      <c r="J22" s="38"/>
      <c r="K22" s="119"/>
      <c r="L22" s="98"/>
      <c r="M22" s="100"/>
      <c r="N22" s="122" t="s">
        <v>173</v>
      </c>
      <c r="O22" s="39" t="s">
        <v>203</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row>
    <row r="23" spans="1:132" s="11" customFormat="1" ht="111" customHeight="1">
      <c r="A23" s="24" t="s">
        <v>24</v>
      </c>
      <c r="B23" s="30" t="s">
        <v>89</v>
      </c>
      <c r="C23" s="5" t="s">
        <v>76</v>
      </c>
      <c r="D23" s="5" t="s">
        <v>95</v>
      </c>
      <c r="E23" s="5"/>
      <c r="F23" s="39" t="s">
        <v>90</v>
      </c>
      <c r="G23" s="37" t="s">
        <v>88</v>
      </c>
      <c r="H23" s="5" t="s">
        <v>88</v>
      </c>
      <c r="I23" s="5" t="s">
        <v>88</v>
      </c>
      <c r="J23" s="38">
        <v>6672.6</v>
      </c>
      <c r="K23" s="28">
        <v>6672.6</v>
      </c>
      <c r="L23" s="28">
        <v>6672.6</v>
      </c>
      <c r="M23" s="100">
        <v>3247.1</v>
      </c>
      <c r="N23" s="37" t="s">
        <v>88</v>
      </c>
      <c r="O23" s="39" t="s">
        <v>204</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row>
    <row r="24" spans="1:15" s="4" customFormat="1" ht="267.75" customHeight="1">
      <c r="A24" s="24" t="s">
        <v>25</v>
      </c>
      <c r="B24" s="62" t="s">
        <v>112</v>
      </c>
      <c r="C24" s="24" t="s">
        <v>76</v>
      </c>
      <c r="D24" s="24" t="s">
        <v>101</v>
      </c>
      <c r="E24" s="24" t="s">
        <v>114</v>
      </c>
      <c r="F24" s="26" t="s">
        <v>168</v>
      </c>
      <c r="G24" s="24" t="s">
        <v>33</v>
      </c>
      <c r="H24" s="63" t="s">
        <v>115</v>
      </c>
      <c r="I24" s="63" t="s">
        <v>116</v>
      </c>
      <c r="J24" s="33"/>
      <c r="K24" s="33"/>
      <c r="L24" s="33"/>
      <c r="M24" s="102"/>
      <c r="N24" s="24" t="s">
        <v>171</v>
      </c>
      <c r="O24" s="39" t="s">
        <v>213</v>
      </c>
    </row>
    <row r="25" spans="1:15" s="64" customFormat="1" ht="258.75" customHeight="1">
      <c r="A25" s="24" t="s">
        <v>10</v>
      </c>
      <c r="B25" s="30" t="s">
        <v>161</v>
      </c>
      <c r="C25" s="5" t="s">
        <v>76</v>
      </c>
      <c r="D25" s="5" t="s">
        <v>95</v>
      </c>
      <c r="E25" s="5" t="s">
        <v>77</v>
      </c>
      <c r="F25" s="23" t="s">
        <v>49</v>
      </c>
      <c r="G25" s="24" t="s">
        <v>3</v>
      </c>
      <c r="H25" s="24" t="s">
        <v>3</v>
      </c>
      <c r="I25" s="24" t="s">
        <v>3</v>
      </c>
      <c r="J25" s="28">
        <v>3535.6</v>
      </c>
      <c r="K25" s="28">
        <v>3182</v>
      </c>
      <c r="L25" s="28">
        <v>2798.7</v>
      </c>
      <c r="M25" s="98">
        <v>2193.2</v>
      </c>
      <c r="N25" s="24" t="s">
        <v>3</v>
      </c>
      <c r="O25" s="39" t="s">
        <v>214</v>
      </c>
    </row>
    <row r="26" spans="1:15" s="4" customFormat="1" ht="223.5" customHeight="1">
      <c r="A26" s="24" t="s">
        <v>11</v>
      </c>
      <c r="B26" s="30" t="s">
        <v>64</v>
      </c>
      <c r="C26" s="48" t="s">
        <v>17</v>
      </c>
      <c r="D26" s="48" t="s">
        <v>113</v>
      </c>
      <c r="E26" s="48" t="s">
        <v>78</v>
      </c>
      <c r="F26" s="23" t="s">
        <v>46</v>
      </c>
      <c r="G26" s="5" t="s">
        <v>87</v>
      </c>
      <c r="H26" s="5" t="s">
        <v>87</v>
      </c>
      <c r="I26" s="5" t="s">
        <v>87</v>
      </c>
      <c r="J26" s="28" t="s">
        <v>94</v>
      </c>
      <c r="K26" s="28">
        <v>114.5</v>
      </c>
      <c r="L26" s="28">
        <v>107</v>
      </c>
      <c r="M26" s="98" t="s">
        <v>94</v>
      </c>
      <c r="N26" s="5" t="s">
        <v>87</v>
      </c>
      <c r="O26" s="39" t="s">
        <v>220</v>
      </c>
    </row>
    <row r="27" spans="1:132" s="9" customFormat="1" ht="142.5" customHeight="1">
      <c r="A27" s="24" t="s">
        <v>194</v>
      </c>
      <c r="B27" s="30" t="s">
        <v>82</v>
      </c>
      <c r="C27" s="24" t="s">
        <v>79</v>
      </c>
      <c r="D27" s="5" t="s">
        <v>100</v>
      </c>
      <c r="E27" s="5" t="s">
        <v>56</v>
      </c>
      <c r="F27" s="23" t="s">
        <v>43</v>
      </c>
      <c r="G27" s="5" t="s">
        <v>93</v>
      </c>
      <c r="H27" s="5" t="s">
        <v>93</v>
      </c>
      <c r="I27" s="5" t="s">
        <v>93</v>
      </c>
      <c r="J27" s="28">
        <v>624.5</v>
      </c>
      <c r="K27" s="28">
        <v>1411.1</v>
      </c>
      <c r="L27" s="28">
        <v>1163.9</v>
      </c>
      <c r="M27" s="98">
        <v>3522.3</v>
      </c>
      <c r="N27" s="5">
        <v>10</v>
      </c>
      <c r="O27" s="26" t="s">
        <v>174</v>
      </c>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row>
    <row r="28" spans="1:15" s="4" customFormat="1" ht="217.5" customHeight="1">
      <c r="A28" s="24" t="s">
        <v>195</v>
      </c>
      <c r="B28" s="30" t="s">
        <v>66</v>
      </c>
      <c r="C28" s="24" t="s">
        <v>80</v>
      </c>
      <c r="D28" s="5" t="s">
        <v>95</v>
      </c>
      <c r="E28" s="5" t="s">
        <v>3</v>
      </c>
      <c r="F28" s="23" t="s">
        <v>47</v>
      </c>
      <c r="G28" s="5" t="s">
        <v>96</v>
      </c>
      <c r="H28" s="5" t="s">
        <v>96</v>
      </c>
      <c r="I28" s="5" t="s">
        <v>96</v>
      </c>
      <c r="J28" s="28">
        <v>233280.6</v>
      </c>
      <c r="K28" s="28">
        <v>191256.9</v>
      </c>
      <c r="L28" s="28">
        <v>169662.6</v>
      </c>
      <c r="M28" s="98">
        <v>161089.1</v>
      </c>
      <c r="N28" s="5">
        <v>69</v>
      </c>
      <c r="O28" s="26" t="s">
        <v>208</v>
      </c>
    </row>
    <row r="29" spans="1:132" s="11" customFormat="1" ht="240.75" customHeight="1">
      <c r="A29" s="24" t="s">
        <v>196</v>
      </c>
      <c r="B29" s="30" t="s">
        <v>70</v>
      </c>
      <c r="C29" s="31" t="s">
        <v>175</v>
      </c>
      <c r="D29" s="5" t="s">
        <v>95</v>
      </c>
      <c r="E29" s="5"/>
      <c r="F29" s="23" t="s">
        <v>85</v>
      </c>
      <c r="G29" s="5" t="s">
        <v>108</v>
      </c>
      <c r="H29" s="5" t="s">
        <v>108</v>
      </c>
      <c r="I29" s="5" t="s">
        <v>108</v>
      </c>
      <c r="J29" s="28">
        <v>60250.3</v>
      </c>
      <c r="K29" s="28">
        <v>60250.3</v>
      </c>
      <c r="L29" s="28">
        <v>60250.3</v>
      </c>
      <c r="M29" s="98">
        <v>12633.7</v>
      </c>
      <c r="N29" s="5">
        <v>100</v>
      </c>
      <c r="O29" s="26" t="s">
        <v>209</v>
      </c>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row>
    <row r="30" spans="1:132" s="9" customFormat="1" ht="110.25" customHeight="1">
      <c r="A30" s="24" t="s">
        <v>197</v>
      </c>
      <c r="B30" s="30" t="s">
        <v>71</v>
      </c>
      <c r="C30" s="5" t="s">
        <v>27</v>
      </c>
      <c r="D30" s="5" t="s">
        <v>95</v>
      </c>
      <c r="E30" s="5"/>
      <c r="F30" s="23" t="s">
        <v>42</v>
      </c>
      <c r="G30" s="5" t="s">
        <v>92</v>
      </c>
      <c r="H30" s="5" t="s">
        <v>92</v>
      </c>
      <c r="I30" s="5" t="s">
        <v>92</v>
      </c>
      <c r="J30" s="28">
        <v>4914.9</v>
      </c>
      <c r="K30" s="28">
        <v>4914.9</v>
      </c>
      <c r="L30" s="28">
        <v>4914.9</v>
      </c>
      <c r="M30" s="98">
        <v>21.6</v>
      </c>
      <c r="N30" s="5">
        <v>10</v>
      </c>
      <c r="O30" s="26" t="s">
        <v>212</v>
      </c>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row>
    <row r="31" spans="1:132" s="9" customFormat="1" ht="39" customHeight="1">
      <c r="A31" s="164" t="s">
        <v>26</v>
      </c>
      <c r="B31" s="165"/>
      <c r="C31" s="165"/>
      <c r="D31" s="165"/>
      <c r="E31" s="165"/>
      <c r="F31" s="165"/>
      <c r="G31" s="165"/>
      <c r="H31" s="165"/>
      <c r="I31" s="165"/>
      <c r="J31" s="166"/>
      <c r="K31" s="86"/>
      <c r="L31" s="87"/>
      <c r="M31" s="11"/>
      <c r="N31" s="5"/>
      <c r="O31" s="5"/>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row>
    <row r="32" spans="1:15" s="11" customFormat="1" ht="25.5" customHeight="1">
      <c r="A32" s="129"/>
      <c r="B32" s="73" t="s">
        <v>21</v>
      </c>
      <c r="C32" s="74"/>
      <c r="D32" s="74"/>
      <c r="E32" s="74"/>
      <c r="F32" s="75"/>
      <c r="G32" s="74"/>
      <c r="H32" s="74"/>
      <c r="I32" s="74"/>
      <c r="J32" s="20">
        <f>J33+J34+J36+J37+J38+J40</f>
        <v>230018.47435</v>
      </c>
      <c r="K32" s="20">
        <f>SUM(K33:K40)</f>
        <v>213021.98476</v>
      </c>
      <c r="L32" s="20">
        <f>SUM(L33:L40)</f>
        <v>223742.03466</v>
      </c>
      <c r="M32" s="20">
        <f>M33+M34+M36+M37+M38+M40</f>
        <v>97654.43544</v>
      </c>
      <c r="N32" s="74"/>
      <c r="O32" s="48"/>
    </row>
    <row r="33" spans="1:15" s="11" customFormat="1" ht="220.5" customHeight="1">
      <c r="A33" s="31" t="s">
        <v>12</v>
      </c>
      <c r="B33" s="77" t="s">
        <v>145</v>
      </c>
      <c r="C33" s="24" t="s">
        <v>13</v>
      </c>
      <c r="D33" s="31" t="s">
        <v>28</v>
      </c>
      <c r="E33" s="31" t="s">
        <v>84</v>
      </c>
      <c r="F33" s="76" t="s">
        <v>132</v>
      </c>
      <c r="G33" s="144" t="s">
        <v>133</v>
      </c>
      <c r="H33" s="144" t="s">
        <v>134</v>
      </c>
      <c r="I33" s="144" t="s">
        <v>126</v>
      </c>
      <c r="J33" s="145">
        <f>66155325.44/1000</f>
        <v>66155.32544</v>
      </c>
      <c r="K33" s="145">
        <f>55378484.76/1000</f>
        <v>55378.48476</v>
      </c>
      <c r="L33" s="145">
        <f>55709934.66/1000</f>
        <v>55709.93466</v>
      </c>
      <c r="M33" s="146">
        <f>66155325.44/1000</f>
        <v>66155.32544</v>
      </c>
      <c r="N33" s="147">
        <v>0.6</v>
      </c>
      <c r="O33" s="141" t="s">
        <v>182</v>
      </c>
    </row>
    <row r="34" spans="1:15" s="11" customFormat="1" ht="409.5" customHeight="1">
      <c r="A34" s="24" t="s">
        <v>18</v>
      </c>
      <c r="B34" s="61" t="s">
        <v>135</v>
      </c>
      <c r="C34" s="24" t="s">
        <v>138</v>
      </c>
      <c r="D34" s="78" t="s">
        <v>122</v>
      </c>
      <c r="E34" s="24" t="s">
        <v>150</v>
      </c>
      <c r="F34" s="26" t="s">
        <v>154</v>
      </c>
      <c r="G34" s="24" t="s">
        <v>33</v>
      </c>
      <c r="H34" s="24" t="s">
        <v>33</v>
      </c>
      <c r="I34" s="24" t="s">
        <v>33</v>
      </c>
      <c r="J34" s="33">
        <f>20000</f>
        <v>20000</v>
      </c>
      <c r="K34" s="33">
        <v>20000</v>
      </c>
      <c r="L34" s="33">
        <v>20000</v>
      </c>
      <c r="M34" s="102">
        <v>7333.6</v>
      </c>
      <c r="N34" s="79" t="s">
        <v>33</v>
      </c>
      <c r="O34" s="141" t="s">
        <v>217</v>
      </c>
    </row>
    <row r="35" spans="1:15" s="11" customFormat="1" ht="99" customHeight="1">
      <c r="A35" s="133" t="s">
        <v>15</v>
      </c>
      <c r="B35" s="61" t="s">
        <v>136</v>
      </c>
      <c r="C35" s="72" t="s">
        <v>137</v>
      </c>
      <c r="D35" s="78" t="s">
        <v>122</v>
      </c>
      <c r="E35" s="65"/>
      <c r="F35" s="26" t="s">
        <v>139</v>
      </c>
      <c r="G35" s="66">
        <v>3</v>
      </c>
      <c r="H35" s="69" t="s">
        <v>129</v>
      </c>
      <c r="I35" s="69"/>
      <c r="J35" s="66" t="s">
        <v>180</v>
      </c>
      <c r="K35" s="69"/>
      <c r="L35" s="79">
        <v>213</v>
      </c>
      <c r="M35" s="103" t="s">
        <v>180</v>
      </c>
      <c r="N35" s="66">
        <v>1</v>
      </c>
      <c r="O35" s="141" t="s">
        <v>224</v>
      </c>
    </row>
    <row r="36" spans="1:15" s="16" customFormat="1" ht="188.25" customHeight="1">
      <c r="A36" s="24" t="s">
        <v>16</v>
      </c>
      <c r="B36" s="61" t="s">
        <v>140</v>
      </c>
      <c r="C36" s="72" t="s">
        <v>14</v>
      </c>
      <c r="D36" s="65" t="s">
        <v>122</v>
      </c>
      <c r="E36" s="69"/>
      <c r="F36" s="68" t="s">
        <v>141</v>
      </c>
      <c r="G36" s="66" t="s">
        <v>33</v>
      </c>
      <c r="H36" s="66" t="s">
        <v>33</v>
      </c>
      <c r="I36" s="66" t="s">
        <v>33</v>
      </c>
      <c r="J36" s="70">
        <v>1258.2</v>
      </c>
      <c r="K36" s="70">
        <v>1258.2</v>
      </c>
      <c r="L36" s="70">
        <v>1258.2</v>
      </c>
      <c r="M36" s="104">
        <v>239</v>
      </c>
      <c r="N36" s="66" t="s">
        <v>33</v>
      </c>
      <c r="O36" s="141" t="s">
        <v>205</v>
      </c>
    </row>
    <row r="37" spans="1:15" s="16" customFormat="1" ht="168.75">
      <c r="A37" s="133" t="s">
        <v>117</v>
      </c>
      <c r="B37" s="61" t="s">
        <v>142</v>
      </c>
      <c r="C37" s="81" t="s">
        <v>14</v>
      </c>
      <c r="D37" s="66" t="s">
        <v>86</v>
      </c>
      <c r="E37" s="67" t="s">
        <v>121</v>
      </c>
      <c r="F37" s="84" t="s">
        <v>143</v>
      </c>
      <c r="G37" s="66">
        <v>2</v>
      </c>
      <c r="H37" s="69" t="s">
        <v>3</v>
      </c>
      <c r="I37" s="69" t="s">
        <v>3</v>
      </c>
      <c r="J37" s="70">
        <f>2398.8+1918.5</f>
        <v>4317.3</v>
      </c>
      <c r="K37" s="69"/>
      <c r="L37" s="69"/>
      <c r="M37" s="104">
        <v>1233.51</v>
      </c>
      <c r="N37" s="66">
        <v>2</v>
      </c>
      <c r="O37" s="76" t="s">
        <v>206</v>
      </c>
    </row>
    <row r="38" spans="1:15" s="17" customFormat="1" ht="179.25" customHeight="1">
      <c r="A38" s="133" t="s">
        <v>123</v>
      </c>
      <c r="B38" s="85" t="s">
        <v>147</v>
      </c>
      <c r="C38" s="82" t="s">
        <v>144</v>
      </c>
      <c r="D38" s="82" t="s">
        <v>122</v>
      </c>
      <c r="E38" s="83" t="s">
        <v>148</v>
      </c>
      <c r="F38" s="84" t="s">
        <v>155</v>
      </c>
      <c r="G38" s="66">
        <v>33</v>
      </c>
      <c r="H38" s="69" t="s">
        <v>149</v>
      </c>
      <c r="I38" s="69" t="s">
        <v>149</v>
      </c>
      <c r="J38" s="80">
        <v>5522.7</v>
      </c>
      <c r="K38" s="80">
        <v>5522.7</v>
      </c>
      <c r="L38" s="80">
        <v>5522.7</v>
      </c>
      <c r="M38" s="105">
        <v>0</v>
      </c>
      <c r="N38" s="66">
        <v>33</v>
      </c>
      <c r="O38" s="142" t="s">
        <v>207</v>
      </c>
    </row>
    <row r="39" spans="1:15" s="17" customFormat="1" ht="389.25" customHeight="1">
      <c r="A39" s="24" t="s">
        <v>124</v>
      </c>
      <c r="B39" s="135" t="s">
        <v>68</v>
      </c>
      <c r="C39" s="123" t="s">
        <v>17</v>
      </c>
      <c r="D39" s="139" t="s">
        <v>95</v>
      </c>
      <c r="E39" s="136" t="s">
        <v>83</v>
      </c>
      <c r="F39" s="140" t="s">
        <v>67</v>
      </c>
      <c r="G39" s="136" t="s">
        <v>35</v>
      </c>
      <c r="H39" s="137" t="s">
        <v>35</v>
      </c>
      <c r="I39" s="137" t="s">
        <v>35</v>
      </c>
      <c r="J39" s="120" t="s">
        <v>180</v>
      </c>
      <c r="K39" s="138"/>
      <c r="L39" s="138"/>
      <c r="M39" s="120" t="s">
        <v>180</v>
      </c>
      <c r="N39" s="136" t="s">
        <v>35</v>
      </c>
      <c r="O39" s="150" t="s">
        <v>211</v>
      </c>
    </row>
    <row r="40" spans="1:15" s="17" customFormat="1" ht="161.25" customHeight="1">
      <c r="A40" s="24" t="s">
        <v>125</v>
      </c>
      <c r="B40" s="61" t="s">
        <v>118</v>
      </c>
      <c r="C40" s="24" t="s">
        <v>23</v>
      </c>
      <c r="D40" s="5" t="s">
        <v>95</v>
      </c>
      <c r="E40" s="24" t="s">
        <v>120</v>
      </c>
      <c r="F40" s="26" t="s">
        <v>119</v>
      </c>
      <c r="G40" s="24" t="s">
        <v>104</v>
      </c>
      <c r="H40" s="24" t="s">
        <v>104</v>
      </c>
      <c r="I40" s="24" t="s">
        <v>104</v>
      </c>
      <c r="J40" s="33">
        <v>132764.94891</v>
      </c>
      <c r="K40" s="33">
        <v>130862.6</v>
      </c>
      <c r="L40" s="33">
        <v>141038.2</v>
      </c>
      <c r="M40" s="33">
        <v>22693</v>
      </c>
      <c r="N40" s="24">
        <v>0.68</v>
      </c>
      <c r="O40" s="142" t="s">
        <v>176</v>
      </c>
    </row>
    <row r="41" spans="1:15" s="17" customFormat="1" ht="24.75" customHeight="1">
      <c r="A41" s="167" t="s">
        <v>63</v>
      </c>
      <c r="B41" s="168"/>
      <c r="C41" s="168"/>
      <c r="D41" s="168"/>
      <c r="E41" s="168"/>
      <c r="F41" s="168"/>
      <c r="G41" s="168"/>
      <c r="H41" s="168"/>
      <c r="I41" s="168"/>
      <c r="J41" s="169"/>
      <c r="K41" s="10"/>
      <c r="L41" s="32"/>
      <c r="M41" s="4"/>
      <c r="N41" s="109"/>
      <c r="O41" s="109"/>
    </row>
    <row r="42" spans="1:132" s="9" customFormat="1" ht="25.5" customHeight="1">
      <c r="A42" s="31"/>
      <c r="B42" s="12" t="s">
        <v>38</v>
      </c>
      <c r="C42" s="13"/>
      <c r="D42" s="13"/>
      <c r="E42" s="13"/>
      <c r="F42" s="14"/>
      <c r="G42" s="13"/>
      <c r="H42" s="13"/>
      <c r="I42" s="13"/>
      <c r="J42" s="15">
        <f>SUM(J43:J45)</f>
        <v>0</v>
      </c>
      <c r="K42" s="15">
        <f>SUM(K43:K45)</f>
        <v>0</v>
      </c>
      <c r="L42" s="15">
        <f>SUM(L43:L45)</f>
        <v>0</v>
      </c>
      <c r="M42" s="106">
        <f>SUM(M43:M45)</f>
        <v>0</v>
      </c>
      <c r="N42" s="13"/>
      <c r="O42" s="5"/>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row>
    <row r="43" spans="1:132" s="9" customFormat="1" ht="43.5" customHeight="1">
      <c r="A43" s="162" t="s">
        <v>37</v>
      </c>
      <c r="B43" s="163" t="s">
        <v>65</v>
      </c>
      <c r="C43" s="172" t="s">
        <v>20</v>
      </c>
      <c r="D43" s="154" t="s">
        <v>62</v>
      </c>
      <c r="E43" s="154"/>
      <c r="F43" s="23" t="s">
        <v>50</v>
      </c>
      <c r="G43" s="24" t="s">
        <v>58</v>
      </c>
      <c r="H43" s="24" t="s">
        <v>58</v>
      </c>
      <c r="I43" s="24" t="s">
        <v>58</v>
      </c>
      <c r="J43" s="25">
        <v>0</v>
      </c>
      <c r="K43" s="25">
        <v>0</v>
      </c>
      <c r="L43" s="25">
        <v>0</v>
      </c>
      <c r="M43" s="107">
        <v>0</v>
      </c>
      <c r="N43" s="24"/>
      <c r="O43" s="170" t="s">
        <v>183</v>
      </c>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row>
    <row r="44" spans="1:15" ht="59.25" customHeight="1">
      <c r="A44" s="162"/>
      <c r="B44" s="163"/>
      <c r="C44" s="172"/>
      <c r="D44" s="154"/>
      <c r="E44" s="154"/>
      <c r="F44" s="23" t="s">
        <v>51</v>
      </c>
      <c r="G44" s="24" t="s">
        <v>59</v>
      </c>
      <c r="H44" s="24" t="s">
        <v>59</v>
      </c>
      <c r="I44" s="24" t="s">
        <v>59</v>
      </c>
      <c r="J44" s="25">
        <v>0</v>
      </c>
      <c r="K44" s="25">
        <v>0</v>
      </c>
      <c r="L44" s="25">
        <v>0</v>
      </c>
      <c r="M44" s="107">
        <v>0</v>
      </c>
      <c r="N44" s="24"/>
      <c r="O44" s="171"/>
    </row>
    <row r="45" spans="1:15" ht="63.75" customHeight="1">
      <c r="A45" s="162"/>
      <c r="B45" s="163"/>
      <c r="C45" s="172"/>
      <c r="D45" s="154"/>
      <c r="E45" s="154"/>
      <c r="F45" s="26" t="s">
        <v>57</v>
      </c>
      <c r="G45" s="24" t="s">
        <v>60</v>
      </c>
      <c r="H45" s="24" t="s">
        <v>60</v>
      </c>
      <c r="I45" s="24" t="s">
        <v>60</v>
      </c>
      <c r="J45" s="25">
        <v>0</v>
      </c>
      <c r="K45" s="25">
        <v>0</v>
      </c>
      <c r="L45" s="25">
        <v>0</v>
      </c>
      <c r="M45" s="107">
        <v>0</v>
      </c>
      <c r="N45" s="24"/>
      <c r="O45" s="161"/>
    </row>
    <row r="46" spans="1:132" s="9" customFormat="1" ht="60.75" customHeight="1">
      <c r="A46" s="134"/>
      <c r="B46" s="8"/>
      <c r="C46" s="7"/>
      <c r="D46" s="2"/>
      <c r="E46" s="7"/>
      <c r="F46" s="6"/>
      <c r="G46" s="2"/>
      <c r="H46" s="2"/>
      <c r="I46" s="2"/>
      <c r="J46" s="2"/>
      <c r="K46" s="2"/>
      <c r="L46" s="2"/>
      <c r="M46" s="2"/>
      <c r="N46" s="2"/>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row>
  </sheetData>
  <sheetProtection/>
  <mergeCells count="24">
    <mergeCell ref="O43:O45"/>
    <mergeCell ref="C43:C45"/>
    <mergeCell ref="D43:D45"/>
    <mergeCell ref="A4:J4"/>
    <mergeCell ref="A5:G5"/>
    <mergeCell ref="A21:A22"/>
    <mergeCell ref="B21:B22"/>
    <mergeCell ref="B20:J20"/>
    <mergeCell ref="E21:E22"/>
    <mergeCell ref="B6:J6"/>
    <mergeCell ref="E43:E45"/>
    <mergeCell ref="A43:A45"/>
    <mergeCell ref="B43:B45"/>
    <mergeCell ref="A31:J31"/>
    <mergeCell ref="A41:J41"/>
    <mergeCell ref="O7:O8"/>
    <mergeCell ref="C14:C16"/>
    <mergeCell ref="D14:D16"/>
    <mergeCell ref="E14:E16"/>
    <mergeCell ref="C21:C22"/>
    <mergeCell ref="D21:D22"/>
    <mergeCell ref="J3:L3"/>
    <mergeCell ref="A1:O1"/>
    <mergeCell ref="G3:I3"/>
  </mergeCells>
  <printOptions/>
  <pageMargins left="0.31496062992125984" right="0" top="0.5511811023622047" bottom="0" header="0.31496062992125984" footer="0.31496062992125984"/>
  <pageSetup fitToHeight="0" horizontalDpi="600" verticalDpi="600" orientation="landscape" paperSize="9" scale="38" r:id="rId1"/>
  <rowBreaks count="5" manualBreakCount="5">
    <brk id="9" max="14" man="1"/>
    <brk id="16" max="14" man="1"/>
    <brk id="22" max="14" man="1"/>
    <brk id="28" max="14" man="1"/>
    <brk id="35"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Минакова Оксана Сергеевна</cp:lastModifiedBy>
  <cp:lastPrinted>2017-07-05T12:39:17Z</cp:lastPrinted>
  <dcterms:created xsi:type="dcterms:W3CDTF">2006-09-16T00:00:00Z</dcterms:created>
  <dcterms:modified xsi:type="dcterms:W3CDTF">2017-07-05T12:44:42Z</dcterms:modified>
  <cp:category/>
  <cp:version/>
  <cp:contentType/>
  <cp:contentStatus/>
</cp:coreProperties>
</file>