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2017" sheetId="1" r:id="rId1"/>
    <sheet name="Лист2" sheetId="2" r:id="rId2"/>
    <sheet name="Лист3" sheetId="3" r:id="rId3"/>
  </sheets>
  <definedNames>
    <definedName name="_xlnm.Print_Titles" localSheetId="0">'2017'!$4:$7</definedName>
    <definedName name="_xlnm.Print_Area" localSheetId="0">'2017'!$A$1:$P$105</definedName>
  </definedNames>
  <calcPr calcId="162913"/>
</workbook>
</file>

<file path=xl/calcChain.xml><?xml version="1.0" encoding="utf-8"?>
<calcChain xmlns="http://schemas.openxmlformats.org/spreadsheetml/2006/main">
  <c r="O57" i="1" l="1"/>
  <c r="N57" i="1"/>
  <c r="G78" i="1" l="1"/>
  <c r="H78" i="1" s="1"/>
  <c r="O53" i="1" l="1"/>
  <c r="G81" i="1" l="1"/>
  <c r="F81" i="1"/>
  <c r="E81" i="1"/>
  <c r="D81" i="1"/>
  <c r="G79" i="1"/>
  <c r="F79" i="1"/>
  <c r="E79" i="1"/>
  <c r="D79" i="1"/>
  <c r="N21" i="1" l="1"/>
  <c r="O21" i="1" s="1"/>
  <c r="D76" i="1" l="1"/>
  <c r="F77" i="1" l="1"/>
  <c r="E77" i="1"/>
  <c r="D77" i="1"/>
  <c r="G76" i="1"/>
  <c r="H76" i="1" s="1"/>
  <c r="G75" i="1"/>
  <c r="G74" i="1"/>
  <c r="F73" i="1"/>
  <c r="E73" i="1"/>
  <c r="D73" i="1"/>
  <c r="G72" i="1"/>
  <c r="F71" i="1"/>
  <c r="E71" i="1"/>
  <c r="D71" i="1"/>
  <c r="G70" i="1"/>
  <c r="H70" i="1" s="1"/>
  <c r="G69" i="1"/>
  <c r="G66" i="1" s="1"/>
  <c r="F68" i="1"/>
  <c r="E68" i="1"/>
  <c r="D68" i="1"/>
  <c r="F67" i="1"/>
  <c r="E67" i="1"/>
  <c r="D67" i="1"/>
  <c r="F66" i="1"/>
  <c r="F85" i="1" s="1"/>
  <c r="E66" i="1"/>
  <c r="E85" i="1" s="1"/>
  <c r="D66" i="1"/>
  <c r="D85" i="1" s="1"/>
  <c r="G65" i="1"/>
  <c r="F65" i="1"/>
  <c r="F84" i="1" s="1"/>
  <c r="E65" i="1"/>
  <c r="E84" i="1" s="1"/>
  <c r="E88" i="1" s="1"/>
  <c r="D65" i="1"/>
  <c r="D84" i="1" s="1"/>
  <c r="D88" i="1" s="1"/>
  <c r="G63" i="1"/>
  <c r="F62" i="1"/>
  <c r="E62" i="1"/>
  <c r="D62" i="1"/>
  <c r="G61" i="1"/>
  <c r="H61" i="1" s="1"/>
  <c r="F60" i="1"/>
  <c r="E60" i="1"/>
  <c r="D60" i="1"/>
  <c r="G59" i="1"/>
  <c r="F59" i="1"/>
  <c r="F58" i="1" s="1"/>
  <c r="E59" i="1"/>
  <c r="E58" i="1" s="1"/>
  <c r="D59" i="1"/>
  <c r="D58" i="1" s="1"/>
  <c r="N49" i="1"/>
  <c r="O49" i="1" s="1"/>
  <c r="N48" i="1"/>
  <c r="O48" i="1" s="1"/>
  <c r="N46" i="1"/>
  <c r="O46" i="1" s="1"/>
  <c r="N45" i="1"/>
  <c r="N41" i="1"/>
  <c r="O41" i="1" s="1"/>
  <c r="N38" i="1"/>
  <c r="O38" i="1" s="1"/>
  <c r="N37" i="1"/>
  <c r="O37" i="1" s="1"/>
  <c r="N35" i="1"/>
  <c r="O35" i="1" s="1"/>
  <c r="N34" i="1"/>
  <c r="O34" i="1" s="1"/>
  <c r="N33" i="1"/>
  <c r="O33" i="1" s="1"/>
  <c r="N31" i="1"/>
  <c r="O31" i="1" s="1"/>
  <c r="N26" i="1"/>
  <c r="O26" i="1" s="1"/>
  <c r="G22" i="1"/>
  <c r="H22" i="1" s="1"/>
  <c r="N20" i="1"/>
  <c r="O20" i="1" s="1"/>
  <c r="G20" i="1"/>
  <c r="F20" i="1"/>
  <c r="E20" i="1"/>
  <c r="D20" i="1"/>
  <c r="N15" i="1"/>
  <c r="O15" i="1" s="1"/>
  <c r="N13" i="1"/>
  <c r="O13" i="1" s="1"/>
  <c r="N11" i="1"/>
  <c r="O11" i="1" s="1"/>
  <c r="N10" i="1"/>
  <c r="O10" i="1" s="1"/>
  <c r="N9" i="1"/>
  <c r="O9" i="1" s="1"/>
  <c r="D64" i="1" l="1"/>
  <c r="F64" i="1"/>
  <c r="G67" i="1"/>
  <c r="H67" i="1" s="1"/>
  <c r="G62" i="1"/>
  <c r="H20" i="1"/>
  <c r="G71" i="1"/>
  <c r="G73" i="1"/>
  <c r="H73" i="1" s="1"/>
  <c r="E64" i="1"/>
  <c r="G68" i="1"/>
  <c r="H68" i="1" s="1"/>
  <c r="D86" i="1"/>
  <c r="D90" i="1" s="1"/>
  <c r="F86" i="1"/>
  <c r="F90" i="1" s="1"/>
  <c r="H59" i="1"/>
  <c r="G60" i="1"/>
  <c r="H60" i="1" s="1"/>
  <c r="D89" i="1"/>
  <c r="F89" i="1"/>
  <c r="G85" i="1"/>
  <c r="F88" i="1"/>
  <c r="G84" i="1"/>
  <c r="G88" i="1" s="1"/>
  <c r="E89" i="1"/>
  <c r="E86" i="1"/>
  <c r="E90" i="1" s="1"/>
  <c r="G58" i="1"/>
  <c r="H58" i="1" s="1"/>
  <c r="G64" i="1"/>
  <c r="H64" i="1" l="1"/>
  <c r="G77" i="1"/>
  <c r="F83" i="1"/>
  <c r="D87" i="1"/>
  <c r="D83" i="1"/>
  <c r="E87" i="1"/>
  <c r="G86" i="1"/>
  <c r="G90" i="1" s="1"/>
  <c r="H90" i="1" s="1"/>
  <c r="E83" i="1"/>
  <c r="G89" i="1"/>
  <c r="F87" i="1"/>
  <c r="H86" i="1" l="1"/>
  <c r="G83" i="1"/>
  <c r="H83" i="1" s="1"/>
  <c r="G87" i="1"/>
  <c r="H87" i="1" l="1"/>
</calcChain>
</file>

<file path=xl/comments1.xml><?xml version="1.0" encoding="utf-8"?>
<comments xmlns="http://schemas.openxmlformats.org/spreadsheetml/2006/main">
  <authors>
    <author>Автор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,
</t>
        </r>
      </text>
    </comment>
  </commentList>
</comments>
</file>

<file path=xl/sharedStrings.xml><?xml version="1.0" encoding="utf-8"?>
<sst xmlns="http://schemas.openxmlformats.org/spreadsheetml/2006/main" count="347" uniqueCount="117">
  <si>
    <t>Наименование</t>
  </si>
  <si>
    <t>Ответственный (администратор или соадминистратор)</t>
  </si>
  <si>
    <t>Источники финансирования</t>
  </si>
  <si>
    <t>Объем финансирования (руб.)</t>
  </si>
  <si>
    <t>Наименование показателя, ед.измерения</t>
  </si>
  <si>
    <t>Результат реализации программы</t>
  </si>
  <si>
    <t>Утвержденный план на 01.01.2018 года*</t>
  </si>
  <si>
    <t>Уточненный план на 01.01.2018 года</t>
  </si>
  <si>
    <t>Факт за 2017 год</t>
  </si>
  <si>
    <t>Отклонение</t>
  </si>
  <si>
    <t>руб.</t>
  </si>
  <si>
    <t>%</t>
  </si>
  <si>
    <t>ед.</t>
  </si>
  <si>
    <t>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</si>
  <si>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Целевые показатели результатов реализации муниципальной программы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</si>
  <si>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в соответствии с требованиями, установленными бюджетным законодательством, %</t>
  </si>
  <si>
    <t>степень соответствия содержания проекта решения Думы города о бюджете города и состава документов и материалов, представляемых одновременно с ним,  требованиям,  установленным бюджетным законодательством, %</t>
  </si>
  <si>
    <t xml:space="preserve">степень соответствия состава годового отчета об исполнении бюджета города и документов, представляемых одновременно с ним, требованиям,  установленным бюджетным законодательством, % </t>
  </si>
  <si>
    <t>да</t>
  </si>
  <si>
    <t>удельный вес своевременно исполненных департаментом финансов заявок на оплату денежных обязательств получателей бюджетных средств в общем объеме предъявленных к оплате заявок, соответствующих установленным требованиям, %</t>
  </si>
  <si>
    <t>проведение мониторинга финансового менеджмента, осуществляемого  главными администраторами бюджетных средств, да/нет</t>
  </si>
  <si>
    <t>доля своевременно исполненных обязательств по муниципальным заимствованиям к  объему  обязательств,  подлежащих исполнению в течение отчетного года, %</t>
  </si>
  <si>
    <t>соблюдение установленных  бюджетным законодательством требований по формированию в бюджете города  условно утвержденных расходов, да/нет</t>
  </si>
  <si>
    <t>функционирование интернет-портала «Бюджет для граждан», интегрированного с автоматизированной системой планирования и исполнения бюджета города, да/нет</t>
  </si>
  <si>
    <t>Задача. Проведение бюджетной и налоговой политики в пределах установленных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</si>
  <si>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департамент финансов</t>
  </si>
  <si>
    <t>Всего, в том числе:</t>
  </si>
  <si>
    <t>- за счет средств местного бюджета</t>
  </si>
  <si>
    <t>разработка основных направлений бюджетной и налоговой политики города на очередной финансовый год и плановый период в срок, установленный муниципальным правовым актом, да/нет</t>
  </si>
  <si>
    <t xml:space="preserve">соблюдение сроков доведения предельных объемов бюджетных ассигнований до главных распорядителей бюджетных средств, установленных муниципальным правовым актом, да/нет </t>
  </si>
  <si>
    <t>соблюдение требований к объему расходов на обслуживание муниципального долга, установленных бюджетным законодательством Российской Федерации, да/нет</t>
  </si>
  <si>
    <t>соблюдение требований к предельному объему муниципальных заимствований, установленных бюджетным законодательством Российской Федерации, да/нет</t>
  </si>
  <si>
    <t>количество подготовленных проектов решений Думы города о внесении изменений в бюджет города, ед.</t>
  </si>
  <si>
    <t xml:space="preserve">не более 3 </t>
  </si>
  <si>
    <t>количество сформированных и размещенных на официальном портале Администрации города реестров расходных обязательств городского округа город Сургут, ед.</t>
  </si>
  <si>
    <t>удельный вес своевременно зарегистрированных бюджетных обязательств получателей бюджетных средств в общем объеме предъявленных                                                    к регистрации бюджетных обязательств, соответствующих установленным требованиям, %</t>
  </si>
  <si>
    <t>количество подготовленных муниципальных правовых актов об исполнении бюджета городского округа город Сургут, ед.</t>
  </si>
  <si>
    <t>соблюдение установленных предельных сроков внесения изменений в сводную бюджетную роспись, да/нет</t>
  </si>
  <si>
    <t>количество подготовленных сводных отчетов о результатах мониторинга финансового менеджмента и рекомендаций по повышению качества финансового менеджмента главными администраторами бюджетных средств, ед.</t>
  </si>
  <si>
    <t>количество организованных заседаний комиссии по мобилизации дополнительных доходов в местный бюджет, ед.</t>
  </si>
  <si>
    <t>не менее 4</t>
  </si>
  <si>
    <t>количество проведенных мониторингов дебиторской задолженности по расходам и кредиторской задолженности бюджета города, ед.</t>
  </si>
  <si>
    <t>соблюдение срока представления годовой бюджетной отчетности в Департамент финансов Ханты-Мансийского автономного округа – Югры, да/нет</t>
  </si>
  <si>
    <t>удельный вес своевременно исполненных департаментом финансов заявок на оплату денежных обязательств муниципальных бюджетных и автономных учреждений общем объеме предъявленных к оплате заявок, соответствующих установленным требованиям, %</t>
  </si>
  <si>
    <t>размещение на официальном портале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</si>
  <si>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доля главных распорядителей, получателей бюджетных средств, обеспеченных автоматизацией процессов планирования и исполнения бюджетных ассигнований, %</t>
  </si>
  <si>
    <t>доля автономных и бюджетных  учреждений города, обеспеченных автоматизацией процессов планирования и исполнения планов финансово-хозяйственной деятельности, %</t>
  </si>
  <si>
    <t>обеспечение юридически значимого электронного взаимодействия с участниками бюджетного процесса с применением средств электронной подписи, да/нет</t>
  </si>
  <si>
    <t>соблюдение сроков предоставления в финансовый орган обоснований бюджетных ассигнований департамента финансов, да/нет</t>
  </si>
  <si>
    <t xml:space="preserve">не менее 95 </t>
  </si>
  <si>
    <t xml:space="preserve">не  менее 95 </t>
  </si>
  <si>
    <t>наличие Учетной политики департамента финансов, да/нет</t>
  </si>
  <si>
    <t>отсутствие просроченной кредиторской задолженности департамента финансов, да/нет</t>
  </si>
  <si>
    <t>х</t>
  </si>
  <si>
    <t>планирование ассигнований в объеме, необходимом для обеспечения исполнения обязательств по муниципальным заимствованиям, да/нет</t>
  </si>
  <si>
    <t>доля своевременно исполненных обязательств по муниципальным заимствованиям к общему объему обязательств, подлежащих исполнению                               в течение отчетного года, %</t>
  </si>
  <si>
    <t>планирование ассигнований в объеме, необходимом для обеспечения исполнения обязательств по предоставленным муниципальным гарантиям, да/нет</t>
  </si>
  <si>
    <t>степень охвата принципалов проведением ежеквартального мониторинга их финансового состояния, %</t>
  </si>
  <si>
    <t>- за счет межбюджетных трансфертов из федерального бюджета</t>
  </si>
  <si>
    <t>- за счет межбюджетных трансфертов из окружного бюджета</t>
  </si>
  <si>
    <t xml:space="preserve">Неиспользование средств резервного фонда Администрации города обусловлено отсутствием фактической востребованности расходов, связанных с предупреждением либо ликвидацией чрезвычайных ситуаций. </t>
  </si>
  <si>
    <t>соблюдение ограничений по предельному размеру резервного фонда Администрации города, установленного Бюджетным Кодексом Российской Федерации, да/нет</t>
  </si>
  <si>
    <t>соблюдение условий,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</si>
  <si>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да/нет</t>
  </si>
  <si>
    <t>- за счет межбюд-жетных трансфертов из окружного бюджета</t>
  </si>
  <si>
    <t xml:space="preserve">Объём ассигнований администратора - департамент финансов </t>
  </si>
  <si>
    <t>Директор департамента</t>
  </si>
  <si>
    <t>Е.В. Дергунова</t>
  </si>
  <si>
    <t>Исполнитель:</t>
  </si>
  <si>
    <t>Специалист-эксперт ОУиО</t>
  </si>
  <si>
    <t>Третьякова Н.В. 52-23-01</t>
  </si>
  <si>
    <t>Общий объем ассигнований на реализацию муниципальной программы «Управление муниципальными финансами города Сургута на 2014 – 2030 годы», всего, в том числе:</t>
  </si>
  <si>
    <t>Утвержденный план на 2017 год*</t>
  </si>
  <si>
    <t>Уточненный план на 2017 год</t>
  </si>
  <si>
    <t>соблюдение срока предоставления годовой бюджетной отчетности в Департамент финансов Ханты-Мансийского автономного округа – Югры, да/нет</t>
  </si>
  <si>
    <t>своевременная подготовка проекта решения о бюджете в целях соблюдения установленных бюджетным законодательством сроков его внесения Администрацией города в Думу города, да/нет</t>
  </si>
  <si>
    <t>проведение оценки эффективности предоставляемых льгот по местным налогам на территории городского округа город Сургут,  да/нет</t>
  </si>
  <si>
    <t>исполнение расходов на обеспечение деятельности департамента финансов, %</t>
  </si>
  <si>
    <t xml:space="preserve">реализация проекта партисипаторного бюджетирования «Бюджет Сургута Online», да/нет </t>
  </si>
  <si>
    <t xml:space="preserve">количество новых инструментов (технологий), внедренных в бюджетный процесс, ед. </t>
  </si>
  <si>
    <t>X</t>
  </si>
  <si>
    <t xml:space="preserve">обеспечение функционирования автоматизированной системы планирования и исполнения бюджета города, адаптированной к осуществлению бюджетного процесса с учетом изменения бюджетного законодательства,  да/нет </t>
  </si>
  <si>
    <t>доля размещенной в сети "Интернет" информации в общем объеме обязательной к размещению в соответствии с нормативными правовыми актами Российской Федерации и автономного округа, %</t>
  </si>
  <si>
    <t>подготовка муниципальных правовых актов в случае изменения налогового и бюджетного законодательства и (или) на основании обращений налогоплательщиков, о местных налогах и сборах с соблюдением сроков и требований, установленных налоговым и бюджетным законодательством Российской Федерации, да/нет</t>
  </si>
  <si>
    <t>количество согласованных департаментом финансов муниципальных правовых актов об утверждении муниципальных программ (о внесении изменений в муниципальные программы), ед.</t>
  </si>
  <si>
    <t>степень соответствия содержания проекта решения Думы города о бюджете города и состава документов и материалов, представляемых одновременно с ним, требованиям, установленным бюджетным законодательством, %</t>
  </si>
  <si>
    <t>соблюдение требований к предельному размеру дефицита бюджета, установленных бюджетным законодательством Российской Федерации при планировании и исполнении бюджета города, да/нет</t>
  </si>
  <si>
    <t>количество рабочих дней после подписания Главой города решения Думы города о бюджете (о внесении изменений в бюджет), в течение которых доводятся до главных администраторов доходов и главных администраторов источников финансирования дефицита бюджета утвержденные плановые назначения, до главных распорядителей бюджетных средств - утвержденные показатели сводной бюджетной росписи и лимиты бюджетных обязательств, дней</t>
  </si>
  <si>
    <t>своевременная подготовка годового отчета об исполнении бюджета города в целях соблюдения установленных бюджетным законодательством сроков его предоставления Администрацией города в Контрольно - счетную палату города для проведения внешней проверки, да/нет</t>
  </si>
  <si>
    <t>своевременная подготовка годового отчета об исполнении бюджета города в целях соблюдения установленных бюджетным законодательством сроков его внесения Администрацией города в Думу города, да/нет</t>
  </si>
  <si>
    <t>степень соответствия состава годового отчета об исполнении бюджета города и документов, представляемых одновременно с ним, требованиям, установленным бюджетным законодательством, %</t>
  </si>
  <si>
    <t>исполнение плановых назначений по администрируемым доходам (без учета безвозмездных поступлений и невыясненных поступлений, зачисляемых в бюджеты городских округов), %</t>
  </si>
  <si>
    <t>формирование и представление в Федеральное казначейство информации и документов для включения в Сводный реестр участников бюджетного процесса, а также юридических лиц, не являющихся участниками бюджетного процесса в государственной интеграционной системе управления общественными финансами «Электронный бюджет", да/нет</t>
  </si>
  <si>
    <t>соблюдение установленных бюджетным законодательством требований по формированию в бюджете города условно утвержденных расходов, да/нет</t>
  </si>
  <si>
    <t>* В соответствии с постановлением от 18.10.2017 № 8977 "От внесении изменения в постановление Администрации города от 13.12.2013 № 8994 "Об утверждении муниципальной программы "Управление муниципальными финансами города Сургута на 2014-2030 годы"</t>
  </si>
  <si>
    <t>не менее 30</t>
  </si>
  <si>
    <t>Основное мероприятие 2. Управление муниципальным долгом города
в том числе</t>
  </si>
  <si>
    <t>2.1. Мероприятие. Исполнение обязательств по муниципальным заимствованиям</t>
  </si>
  <si>
    <t>2.2. Мероприятие. Обеспечение обязательств по муниципальным гарантиям</t>
  </si>
  <si>
    <t>Основное мероприятие 3. Формирование резервных средств в бюджете города в том числе</t>
  </si>
  <si>
    <t>3.1. Мероприятие.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</si>
  <si>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3.2. Мероприятие. Формирование в бюджете города условно утвержденных расходов в соответствии                                     с требованиями Бюджетного кодекса Российской Федерации</t>
  </si>
  <si>
    <t xml:space="preserve">3.3. Мероприятие.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</si>
  <si>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Основное мероприятие 4. Обеспечение функционирования и развития автоматизированных систем управления бюджетным процессом в том числе</t>
  </si>
  <si>
    <t>Основное мероприятие 5. Реализация проекта партисипаторного бюджетирования «Бюджет Сургута Online»</t>
  </si>
  <si>
    <t xml:space="preserve">Основное мероприятие 6.  Внедрение в бюджетный процесс новых инструментов (технологий), обусловленных изменением законодательства или направленных на оптимизацию бюджетных и технологических процедур и повышение эффективности взаимодействия участников бюджетного процесса </t>
  </si>
  <si>
    <t>количество лиц, охваченных мероприятиями, направленными на повышение финансовой грамотности, чел.</t>
  </si>
  <si>
    <t xml:space="preserve">Основное мероприятие 1. Обеспечение выполнения функций департамента финансов
</t>
  </si>
  <si>
    <t>Годовой отчет 
об исполнении муниципальной программы «Управление муниципальными финансами города Сургута на 2014 – 2030 годы» на 01 января 2018 года</t>
  </si>
  <si>
    <t>Примечание (факторы, обусловившие неисполнение плана)</t>
  </si>
  <si>
    <t>Примечание (факторы, обусловившие неисполнение/перевыполнение показателей)</t>
  </si>
  <si>
    <t xml:space="preserve">Приложение 3
к порядку принятий решений о разработке, формирования и реализации муниципальных программ городского округа город Сургут
                         </t>
  </si>
  <si>
    <t>Неисполнение плана в связи с тем, что срок оплаты расходов по заработной плате, начислениям на выплаты по оплате труда наступает в следующем отчетном периоде.</t>
  </si>
  <si>
    <t xml:space="preserve"> Неисполнение средств, зарезервированных в бюджетной росписи департамента финансов до принятия соответствующих нормативно-правовых актов: 
  - на обеспечение расходных обязательств, возникающих после ввода в эксплуатацию новых объектов муниципальной собственности, создания новых муниципальных учреждений, связано с изменением сроков ввода новых объектов в эксплуатацию (3 938 300,47 рублей);
- на участие в реализации совместно с вышестоящими органами власти мер по переселению граждан из приспособленных для проживания строений,  в  том числе расходы по переселению несовершеннолетних детей, зарегистрированных совместно с родителями после 01.01.2012 в приспособленных для проживания строениях, в соответствии с решением Думы города от 25.11.2015 № 795 - V ДГ, в связи с отсутствием обращений главных распорядителей бюджетных средств ( 4 861,05 рубль). </t>
  </si>
  <si>
    <t>Перевыполнение плана связано с увеличением числа фактически проведенных мероприятий, направленных на повышение финансовой грамотности; модернизацией разделов "Финансовая грамотность", "Открытый бюджет" на официальном интернет-портале Администрации города и портале "Бюджет для граждан".</t>
  </si>
  <si>
    <t>не  менее 92</t>
  </si>
  <si>
    <t>Перевыполнение плана по показателей в связи с подгттовнкой внепланового проекта решенияв целях соблюдения условий для получения из федерального и регионального бюджетов субсидий на поддержку муниципальных программ формирования современной городской среды и обеспечения условий для создания объекта дополнительного образования детей естественнонаучной и технической направленности «Детский технопарк «Кванториум»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</si>
</sst>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0" fontId="9" fillId="0" borderId="3" xfId="0" applyFont="1" applyFill="1" applyBorder="1" applyAlignment="1" applyProtection="1">
      <alignment horizontal="justify" vertical="center"/>
      <protection locked="0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vertical="top"/>
    </xf>
    <xf numFmtId="4" fontId="1" fillId="0" borderId="0" xfId="0" applyNumberFormat="1" applyFont="1" applyFill="1"/>
    <xf numFmtId="10" fontId="1" fillId="0" borderId="0" xfId="0" applyNumberFormat="1" applyFont="1" applyFill="1"/>
    <xf numFmtId="0" fontId="2" fillId="0" borderId="0" xfId="0" applyFont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0" fontId="8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1" fillId="4" borderId="0" xfId="0" applyFont="1" applyFill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10" fontId="8" fillId="3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1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justify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3"/>
  <sheetViews>
    <sheetView tabSelected="1" view="pageBreakPreview" zoomScale="60" zoomScaleNormal="80" workbookViewId="0">
      <selection activeCell="A3" sqref="A3:P3"/>
    </sheetView>
  </sheetViews>
  <sheetFormatPr defaultColWidth="9.140625" defaultRowHeight="15" x14ac:dyDescent="0.25"/>
  <cols>
    <col min="1" max="1" width="28.7109375" style="1" customWidth="1"/>
    <col min="2" max="2" width="22.28515625" style="1" customWidth="1"/>
    <col min="3" max="3" width="19" style="1" customWidth="1"/>
    <col min="4" max="4" width="18.85546875" style="1" customWidth="1"/>
    <col min="5" max="6" width="18.7109375" style="1" customWidth="1"/>
    <col min="7" max="7" width="15.85546875" style="1" customWidth="1"/>
    <col min="8" max="8" width="20.28515625" style="1" customWidth="1"/>
    <col min="9" max="9" width="47.140625" style="3" customWidth="1"/>
    <col min="10" max="10" width="43.7109375" style="3" customWidth="1"/>
    <col min="11" max="11" width="16.28515625" style="4" customWidth="1"/>
    <col min="12" max="12" width="15.140625" style="4" customWidth="1"/>
    <col min="13" max="13" width="13.140625" style="87" customWidth="1"/>
    <col min="14" max="14" width="11.42578125" style="4" customWidth="1"/>
    <col min="15" max="15" width="11.28515625" style="4" customWidth="1"/>
    <col min="16" max="16" width="33.42578125" style="1" customWidth="1"/>
    <col min="17" max="22" width="9.140625" style="1"/>
    <col min="23" max="23" width="38" style="75" customWidth="1"/>
    <col min="24" max="24" width="8.28515625" style="77" customWidth="1"/>
    <col min="25" max="16384" width="9.140625" style="1"/>
  </cols>
  <sheetData>
    <row r="1" spans="1:24" ht="68.25" customHeight="1" x14ac:dyDescent="0.3">
      <c r="I1" s="2"/>
      <c r="J1" s="2"/>
      <c r="K1" s="182" t="s">
        <v>111</v>
      </c>
      <c r="L1" s="182"/>
      <c r="M1" s="182"/>
      <c r="N1" s="182"/>
      <c r="O1" s="182"/>
      <c r="P1" s="182"/>
      <c r="W1" s="72"/>
      <c r="X1" s="1"/>
    </row>
    <row r="2" spans="1:24" ht="27.75" customHeight="1" x14ac:dyDescent="0.25">
      <c r="M2" s="4"/>
      <c r="W2" s="1"/>
      <c r="X2" s="1"/>
    </row>
    <row r="3" spans="1:24" ht="73.5" customHeight="1" x14ac:dyDescent="0.25">
      <c r="A3" s="183" t="s">
        <v>108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24" ht="38.25" customHeight="1" x14ac:dyDescent="0.25">
      <c r="A4" s="184" t="s">
        <v>0</v>
      </c>
      <c r="B4" s="181" t="s">
        <v>1</v>
      </c>
      <c r="C4" s="181" t="s">
        <v>2</v>
      </c>
      <c r="D4" s="181" t="s">
        <v>3</v>
      </c>
      <c r="E4" s="181"/>
      <c r="F4" s="181"/>
      <c r="G4" s="181"/>
      <c r="H4" s="181"/>
      <c r="I4" s="181" t="s">
        <v>109</v>
      </c>
      <c r="J4" s="181" t="s">
        <v>4</v>
      </c>
      <c r="K4" s="181" t="s">
        <v>5</v>
      </c>
      <c r="L4" s="181"/>
      <c r="M4" s="181"/>
      <c r="N4" s="181"/>
      <c r="O4" s="181"/>
      <c r="P4" s="185" t="s">
        <v>110</v>
      </c>
    </row>
    <row r="5" spans="1:24" ht="29.25" customHeight="1" x14ac:dyDescent="0.25">
      <c r="A5" s="172"/>
      <c r="B5" s="181"/>
      <c r="C5" s="181"/>
      <c r="D5" s="181" t="s">
        <v>6</v>
      </c>
      <c r="E5" s="181" t="s">
        <v>7</v>
      </c>
      <c r="F5" s="181" t="s">
        <v>8</v>
      </c>
      <c r="G5" s="181" t="s">
        <v>9</v>
      </c>
      <c r="H5" s="181"/>
      <c r="I5" s="181"/>
      <c r="J5" s="181"/>
      <c r="K5" s="181" t="s">
        <v>72</v>
      </c>
      <c r="L5" s="181" t="s">
        <v>73</v>
      </c>
      <c r="M5" s="181" t="s">
        <v>8</v>
      </c>
      <c r="N5" s="181" t="s">
        <v>9</v>
      </c>
      <c r="O5" s="181"/>
      <c r="P5" s="186"/>
    </row>
    <row r="6" spans="1:24" ht="58.5" customHeight="1" x14ac:dyDescent="0.25">
      <c r="A6" s="175"/>
      <c r="B6" s="181"/>
      <c r="C6" s="181"/>
      <c r="D6" s="181"/>
      <c r="E6" s="181"/>
      <c r="F6" s="181"/>
      <c r="G6" s="5" t="s">
        <v>10</v>
      </c>
      <c r="H6" s="5" t="s">
        <v>11</v>
      </c>
      <c r="I6" s="181"/>
      <c r="J6" s="181"/>
      <c r="K6" s="181"/>
      <c r="L6" s="181"/>
      <c r="M6" s="181"/>
      <c r="N6" s="5" t="s">
        <v>12</v>
      </c>
      <c r="O6" s="5" t="s">
        <v>11</v>
      </c>
      <c r="P6" s="187"/>
    </row>
    <row r="7" spans="1:24" ht="15.7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</row>
    <row r="8" spans="1:24" s="7" customFormat="1" ht="70.5" customHeight="1" x14ac:dyDescent="0.25">
      <c r="A8" s="166" t="s">
        <v>13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</row>
    <row r="9" spans="1:24" s="10" customFormat="1" ht="126.75" customHeight="1" x14ac:dyDescent="0.25">
      <c r="A9" s="169" t="s">
        <v>14</v>
      </c>
      <c r="B9" s="170"/>
      <c r="C9" s="170"/>
      <c r="D9" s="170"/>
      <c r="E9" s="170"/>
      <c r="F9" s="170"/>
      <c r="G9" s="170"/>
      <c r="H9" s="170"/>
      <c r="I9" s="171"/>
      <c r="J9" s="8" t="s">
        <v>15</v>
      </c>
      <c r="K9" s="5">
        <v>100</v>
      </c>
      <c r="L9" s="5">
        <v>100</v>
      </c>
      <c r="M9" s="121">
        <v>100</v>
      </c>
      <c r="N9" s="5">
        <f>M9-K9</f>
        <v>0</v>
      </c>
      <c r="O9" s="9">
        <f>N9/K9</f>
        <v>0</v>
      </c>
      <c r="P9" s="8"/>
    </row>
    <row r="10" spans="1:24" s="10" customFormat="1" ht="102.75" customHeight="1" x14ac:dyDescent="0.25">
      <c r="A10" s="172"/>
      <c r="B10" s="173"/>
      <c r="C10" s="173"/>
      <c r="D10" s="173"/>
      <c r="E10" s="173"/>
      <c r="F10" s="173"/>
      <c r="G10" s="173"/>
      <c r="H10" s="173"/>
      <c r="I10" s="174"/>
      <c r="J10" s="11" t="s">
        <v>16</v>
      </c>
      <c r="K10" s="12">
        <v>100</v>
      </c>
      <c r="L10" s="12">
        <v>100</v>
      </c>
      <c r="M10" s="122">
        <v>100</v>
      </c>
      <c r="N10" s="13">
        <f>M10-K10</f>
        <v>0</v>
      </c>
      <c r="O10" s="14">
        <f>N10/K10</f>
        <v>0</v>
      </c>
      <c r="P10" s="8"/>
    </row>
    <row r="11" spans="1:24" s="10" customFormat="1" ht="85.5" customHeight="1" x14ac:dyDescent="0.25">
      <c r="A11" s="172"/>
      <c r="B11" s="173"/>
      <c r="C11" s="173"/>
      <c r="D11" s="173"/>
      <c r="E11" s="173"/>
      <c r="F11" s="173"/>
      <c r="G11" s="173"/>
      <c r="H11" s="173"/>
      <c r="I11" s="174"/>
      <c r="J11" s="8" t="s">
        <v>17</v>
      </c>
      <c r="K11" s="5">
        <v>100</v>
      </c>
      <c r="L11" s="5">
        <v>100</v>
      </c>
      <c r="M11" s="121">
        <v>100</v>
      </c>
      <c r="N11" s="13">
        <f>M11-K11</f>
        <v>0</v>
      </c>
      <c r="O11" s="14">
        <f>N11/K11</f>
        <v>0</v>
      </c>
      <c r="P11" s="8"/>
    </row>
    <row r="12" spans="1:24" s="10" customFormat="1" ht="68.2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4"/>
      <c r="J12" s="8" t="s">
        <v>74</v>
      </c>
      <c r="K12" s="5" t="s">
        <v>18</v>
      </c>
      <c r="L12" s="5" t="s">
        <v>18</v>
      </c>
      <c r="M12" s="121" t="s">
        <v>18</v>
      </c>
      <c r="N12" s="13">
        <v>0</v>
      </c>
      <c r="O12" s="14">
        <v>0</v>
      </c>
      <c r="P12" s="8"/>
    </row>
    <row r="13" spans="1:24" s="10" customFormat="1" ht="105.75" customHeight="1" x14ac:dyDescent="0.25">
      <c r="A13" s="172"/>
      <c r="B13" s="173"/>
      <c r="C13" s="173"/>
      <c r="D13" s="173"/>
      <c r="E13" s="173"/>
      <c r="F13" s="173"/>
      <c r="G13" s="173"/>
      <c r="H13" s="173"/>
      <c r="I13" s="174"/>
      <c r="J13" s="8" t="s">
        <v>19</v>
      </c>
      <c r="K13" s="5">
        <v>100</v>
      </c>
      <c r="L13" s="5">
        <v>100</v>
      </c>
      <c r="M13" s="121">
        <v>100</v>
      </c>
      <c r="N13" s="5">
        <f>M13-K13</f>
        <v>0</v>
      </c>
      <c r="O13" s="9">
        <f>N13/K13</f>
        <v>0</v>
      </c>
      <c r="P13" s="8"/>
    </row>
    <row r="14" spans="1:24" s="10" customFormat="1" ht="78.75" customHeight="1" x14ac:dyDescent="0.25">
      <c r="A14" s="172"/>
      <c r="B14" s="173"/>
      <c r="C14" s="173"/>
      <c r="D14" s="173"/>
      <c r="E14" s="173"/>
      <c r="F14" s="173"/>
      <c r="G14" s="173"/>
      <c r="H14" s="173"/>
      <c r="I14" s="174"/>
      <c r="J14" s="8" t="s">
        <v>20</v>
      </c>
      <c r="K14" s="5" t="s">
        <v>18</v>
      </c>
      <c r="L14" s="5" t="s">
        <v>18</v>
      </c>
      <c r="M14" s="121" t="s">
        <v>18</v>
      </c>
      <c r="N14" s="13">
        <v>0</v>
      </c>
      <c r="O14" s="14">
        <v>0</v>
      </c>
      <c r="P14" s="8"/>
    </row>
    <row r="15" spans="1:24" s="10" customFormat="1" ht="91.5" customHeight="1" x14ac:dyDescent="0.25">
      <c r="A15" s="172"/>
      <c r="B15" s="173"/>
      <c r="C15" s="173"/>
      <c r="D15" s="173"/>
      <c r="E15" s="173"/>
      <c r="F15" s="173"/>
      <c r="G15" s="173"/>
      <c r="H15" s="173"/>
      <c r="I15" s="174"/>
      <c r="J15" s="8" t="s">
        <v>21</v>
      </c>
      <c r="K15" s="5">
        <v>100</v>
      </c>
      <c r="L15" s="5">
        <v>100</v>
      </c>
      <c r="M15" s="121">
        <v>100</v>
      </c>
      <c r="N15" s="13">
        <f>M15-K15</f>
        <v>0</v>
      </c>
      <c r="O15" s="14">
        <f>N15/K15</f>
        <v>0</v>
      </c>
      <c r="P15" s="8"/>
    </row>
    <row r="16" spans="1:24" s="10" customFormat="1" ht="99.75" customHeight="1" x14ac:dyDescent="0.25">
      <c r="A16" s="172"/>
      <c r="B16" s="173"/>
      <c r="C16" s="173"/>
      <c r="D16" s="173"/>
      <c r="E16" s="173"/>
      <c r="F16" s="173"/>
      <c r="G16" s="173"/>
      <c r="H16" s="173"/>
      <c r="I16" s="174"/>
      <c r="J16" s="8" t="s">
        <v>22</v>
      </c>
      <c r="K16" s="5" t="s">
        <v>18</v>
      </c>
      <c r="L16" s="5" t="s">
        <v>18</v>
      </c>
      <c r="M16" s="121" t="s">
        <v>18</v>
      </c>
      <c r="N16" s="13">
        <v>0</v>
      </c>
      <c r="O16" s="14">
        <v>0</v>
      </c>
      <c r="P16" s="8"/>
    </row>
    <row r="17" spans="1:16" s="10" customFormat="1" ht="122.25" customHeight="1" x14ac:dyDescent="0.25">
      <c r="A17" s="172"/>
      <c r="B17" s="173"/>
      <c r="C17" s="173"/>
      <c r="D17" s="173"/>
      <c r="E17" s="173"/>
      <c r="F17" s="173"/>
      <c r="G17" s="173"/>
      <c r="H17" s="173"/>
      <c r="I17" s="174"/>
      <c r="J17" s="8" t="s">
        <v>81</v>
      </c>
      <c r="K17" s="5" t="s">
        <v>18</v>
      </c>
      <c r="L17" s="5" t="s">
        <v>18</v>
      </c>
      <c r="M17" s="121" t="s">
        <v>18</v>
      </c>
      <c r="N17" s="5">
        <v>0</v>
      </c>
      <c r="O17" s="9">
        <v>0</v>
      </c>
      <c r="P17" s="8"/>
    </row>
    <row r="18" spans="1:16" s="10" customFormat="1" ht="111" customHeight="1" x14ac:dyDescent="0.25">
      <c r="A18" s="175"/>
      <c r="B18" s="176"/>
      <c r="C18" s="176"/>
      <c r="D18" s="176"/>
      <c r="E18" s="176"/>
      <c r="F18" s="176"/>
      <c r="G18" s="176"/>
      <c r="H18" s="176"/>
      <c r="I18" s="177"/>
      <c r="J18" s="8" t="s">
        <v>23</v>
      </c>
      <c r="K18" s="5" t="s">
        <v>18</v>
      </c>
      <c r="L18" s="5" t="s">
        <v>18</v>
      </c>
      <c r="M18" s="121" t="s">
        <v>18</v>
      </c>
      <c r="N18" s="5">
        <v>0</v>
      </c>
      <c r="O18" s="9">
        <v>0</v>
      </c>
      <c r="P18" s="8"/>
    </row>
    <row r="19" spans="1:16" s="10" customFormat="1" ht="53.25" customHeight="1" x14ac:dyDescent="0.25">
      <c r="A19" s="178" t="s">
        <v>24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80"/>
    </row>
    <row r="20" spans="1:16" s="10" customFormat="1" ht="135" customHeight="1" x14ac:dyDescent="0.25">
      <c r="A20" s="156" t="s">
        <v>107</v>
      </c>
      <c r="B20" s="143" t="s">
        <v>25</v>
      </c>
      <c r="C20" s="165" t="s">
        <v>26</v>
      </c>
      <c r="D20" s="159">
        <f>D22</f>
        <v>107192090.20999999</v>
      </c>
      <c r="E20" s="159">
        <f>E22</f>
        <v>107093090.20999999</v>
      </c>
      <c r="F20" s="159">
        <f>F22</f>
        <v>98665024.849999994</v>
      </c>
      <c r="G20" s="159">
        <f>G22</f>
        <v>-8428065.3599999994</v>
      </c>
      <c r="H20" s="160">
        <f>G20/E20</f>
        <v>-7.869849813347729E-2</v>
      </c>
      <c r="I20" s="161" t="s">
        <v>112</v>
      </c>
      <c r="J20" s="16" t="s">
        <v>15</v>
      </c>
      <c r="K20" s="17">
        <v>100</v>
      </c>
      <c r="L20" s="17">
        <v>100</v>
      </c>
      <c r="M20" s="122">
        <v>100</v>
      </c>
      <c r="N20" s="12">
        <f>L20-M20</f>
        <v>0</v>
      </c>
      <c r="O20" s="79">
        <f>N20/L20</f>
        <v>0</v>
      </c>
      <c r="P20" s="38"/>
    </row>
    <row r="21" spans="1:16" s="10" customFormat="1" ht="139.5" customHeight="1" x14ac:dyDescent="0.25">
      <c r="A21" s="157"/>
      <c r="B21" s="144"/>
      <c r="C21" s="165"/>
      <c r="D21" s="159"/>
      <c r="E21" s="159"/>
      <c r="F21" s="159"/>
      <c r="G21" s="159"/>
      <c r="H21" s="160"/>
      <c r="I21" s="162"/>
      <c r="J21" s="80" t="s">
        <v>82</v>
      </c>
      <c r="K21" s="19">
        <v>100</v>
      </c>
      <c r="L21" s="19">
        <v>100</v>
      </c>
      <c r="M21" s="119">
        <v>100</v>
      </c>
      <c r="N21" s="12">
        <f>L21-M21</f>
        <v>0</v>
      </c>
      <c r="O21" s="79">
        <f>N21/L21</f>
        <v>0</v>
      </c>
      <c r="P21" s="8"/>
    </row>
    <row r="22" spans="1:16" s="10" customFormat="1" ht="149.25" customHeight="1" x14ac:dyDescent="0.25">
      <c r="A22" s="157"/>
      <c r="B22" s="144"/>
      <c r="C22" s="143" t="s">
        <v>27</v>
      </c>
      <c r="D22" s="159">
        <v>107192090.20999999</v>
      </c>
      <c r="E22" s="159">
        <v>107093090.20999999</v>
      </c>
      <c r="F22" s="159">
        <v>98665024.849999994</v>
      </c>
      <c r="G22" s="159">
        <f>F22-E22</f>
        <v>-8428065.3599999994</v>
      </c>
      <c r="H22" s="160">
        <f t="shared" ref="H22" si="0">G22/E22</f>
        <v>-7.869849813347729E-2</v>
      </c>
      <c r="I22" s="149"/>
      <c r="J22" s="18" t="s">
        <v>83</v>
      </c>
      <c r="K22" s="19" t="s">
        <v>18</v>
      </c>
      <c r="L22" s="19" t="s">
        <v>18</v>
      </c>
      <c r="M22" s="99" t="s">
        <v>18</v>
      </c>
      <c r="N22" s="5">
        <v>0</v>
      </c>
      <c r="O22" s="9">
        <v>0</v>
      </c>
      <c r="P22" s="8"/>
    </row>
    <row r="23" spans="1:16" s="10" customFormat="1" ht="88.5" customHeight="1" x14ac:dyDescent="0.25">
      <c r="A23" s="157"/>
      <c r="B23" s="144"/>
      <c r="C23" s="144"/>
      <c r="D23" s="159"/>
      <c r="E23" s="159"/>
      <c r="F23" s="159"/>
      <c r="G23" s="159"/>
      <c r="H23" s="160"/>
      <c r="I23" s="149"/>
      <c r="J23" s="18" t="s">
        <v>28</v>
      </c>
      <c r="K23" s="19" t="s">
        <v>18</v>
      </c>
      <c r="L23" s="19" t="s">
        <v>18</v>
      </c>
      <c r="M23" s="121" t="s">
        <v>18</v>
      </c>
      <c r="N23" s="5">
        <v>0</v>
      </c>
      <c r="O23" s="9">
        <v>0</v>
      </c>
      <c r="P23" s="8"/>
    </row>
    <row r="24" spans="1:16" s="10" customFormat="1" ht="105.75" customHeight="1" x14ac:dyDescent="0.25">
      <c r="A24" s="157"/>
      <c r="B24" s="144"/>
      <c r="C24" s="144"/>
      <c r="D24" s="159"/>
      <c r="E24" s="159"/>
      <c r="F24" s="159"/>
      <c r="G24" s="159"/>
      <c r="H24" s="160"/>
      <c r="I24" s="149"/>
      <c r="J24" s="18" t="s">
        <v>29</v>
      </c>
      <c r="K24" s="19" t="s">
        <v>18</v>
      </c>
      <c r="L24" s="19" t="s">
        <v>18</v>
      </c>
      <c r="M24" s="121" t="s">
        <v>18</v>
      </c>
      <c r="N24" s="13">
        <v>0</v>
      </c>
      <c r="O24" s="14">
        <v>0</v>
      </c>
      <c r="P24" s="20"/>
    </row>
    <row r="25" spans="1:16" s="10" customFormat="1" ht="105.75" customHeight="1" x14ac:dyDescent="0.25">
      <c r="A25" s="157"/>
      <c r="B25" s="144"/>
      <c r="C25" s="144"/>
      <c r="D25" s="159"/>
      <c r="E25" s="159"/>
      <c r="F25" s="159"/>
      <c r="G25" s="159"/>
      <c r="H25" s="160"/>
      <c r="I25" s="149"/>
      <c r="J25" s="18" t="s">
        <v>84</v>
      </c>
      <c r="K25" s="19" t="s">
        <v>95</v>
      </c>
      <c r="L25" s="19" t="s">
        <v>95</v>
      </c>
      <c r="M25" s="121">
        <v>108</v>
      </c>
      <c r="N25" s="40">
        <v>0</v>
      </c>
      <c r="O25" s="41">
        <v>0</v>
      </c>
      <c r="P25" s="20"/>
    </row>
    <row r="26" spans="1:16" s="10" customFormat="1" ht="102" customHeight="1" x14ac:dyDescent="0.25">
      <c r="A26" s="157"/>
      <c r="B26" s="144"/>
      <c r="C26" s="144"/>
      <c r="D26" s="159"/>
      <c r="E26" s="159"/>
      <c r="F26" s="159"/>
      <c r="G26" s="159"/>
      <c r="H26" s="160"/>
      <c r="I26" s="149"/>
      <c r="J26" s="18" t="s">
        <v>85</v>
      </c>
      <c r="K26" s="13">
        <v>100</v>
      </c>
      <c r="L26" s="13">
        <v>100</v>
      </c>
      <c r="M26" s="121">
        <v>100</v>
      </c>
      <c r="N26" s="13">
        <f t="shared" ref="N26:N49" si="1">L26-M26</f>
        <v>0</v>
      </c>
      <c r="O26" s="14">
        <f t="shared" ref="O26:O49" si="2">N26/L26</f>
        <v>0</v>
      </c>
      <c r="P26" s="20"/>
    </row>
    <row r="27" spans="1:16" s="10" customFormat="1" ht="91.5" customHeight="1" x14ac:dyDescent="0.25">
      <c r="A27" s="157"/>
      <c r="B27" s="144"/>
      <c r="C27" s="144"/>
      <c r="D27" s="159"/>
      <c r="E27" s="159"/>
      <c r="F27" s="159"/>
      <c r="G27" s="159"/>
      <c r="H27" s="160"/>
      <c r="I27" s="149"/>
      <c r="J27" s="18" t="s">
        <v>75</v>
      </c>
      <c r="K27" s="19" t="s">
        <v>18</v>
      </c>
      <c r="L27" s="19" t="s">
        <v>18</v>
      </c>
      <c r="M27" s="121" t="s">
        <v>18</v>
      </c>
      <c r="N27" s="13">
        <v>0</v>
      </c>
      <c r="O27" s="14">
        <v>0</v>
      </c>
      <c r="P27" s="20"/>
    </row>
    <row r="28" spans="1:16" s="10" customFormat="1" ht="85.5" customHeight="1" x14ac:dyDescent="0.25">
      <c r="A28" s="157"/>
      <c r="B28" s="144"/>
      <c r="C28" s="144"/>
      <c r="D28" s="159"/>
      <c r="E28" s="159"/>
      <c r="F28" s="159"/>
      <c r="G28" s="159"/>
      <c r="H28" s="160"/>
      <c r="I28" s="149"/>
      <c r="J28" s="21" t="s">
        <v>30</v>
      </c>
      <c r="K28" s="19" t="s">
        <v>18</v>
      </c>
      <c r="L28" s="19" t="s">
        <v>18</v>
      </c>
      <c r="M28" s="100" t="s">
        <v>18</v>
      </c>
      <c r="N28" s="5">
        <v>0</v>
      </c>
      <c r="O28" s="9">
        <v>0</v>
      </c>
      <c r="P28" s="8"/>
    </row>
    <row r="29" spans="1:16" s="10" customFormat="1" ht="90.75" customHeight="1" x14ac:dyDescent="0.25">
      <c r="A29" s="157"/>
      <c r="B29" s="144"/>
      <c r="C29" s="144"/>
      <c r="D29" s="159"/>
      <c r="E29" s="159"/>
      <c r="F29" s="159"/>
      <c r="G29" s="159"/>
      <c r="H29" s="160"/>
      <c r="I29" s="149"/>
      <c r="J29" s="21" t="s">
        <v>31</v>
      </c>
      <c r="K29" s="19" t="s">
        <v>18</v>
      </c>
      <c r="L29" s="19" t="s">
        <v>18</v>
      </c>
      <c r="M29" s="100" t="s">
        <v>18</v>
      </c>
      <c r="N29" s="5">
        <v>0</v>
      </c>
      <c r="O29" s="9">
        <v>0</v>
      </c>
      <c r="P29" s="8"/>
    </row>
    <row r="30" spans="1:16" s="10" customFormat="1" ht="106.5" customHeight="1" x14ac:dyDescent="0.25">
      <c r="A30" s="157"/>
      <c r="B30" s="144"/>
      <c r="C30" s="144"/>
      <c r="D30" s="159"/>
      <c r="E30" s="159"/>
      <c r="F30" s="159"/>
      <c r="G30" s="159"/>
      <c r="H30" s="160"/>
      <c r="I30" s="149"/>
      <c r="J30" s="18" t="s">
        <v>86</v>
      </c>
      <c r="K30" s="19" t="s">
        <v>18</v>
      </c>
      <c r="L30" s="19" t="s">
        <v>18</v>
      </c>
      <c r="M30" s="100" t="s">
        <v>18</v>
      </c>
      <c r="N30" s="5">
        <v>0</v>
      </c>
      <c r="O30" s="9">
        <v>0</v>
      </c>
      <c r="P30" s="8"/>
    </row>
    <row r="31" spans="1:16" s="10" customFormat="1" ht="301.5" customHeight="1" x14ac:dyDescent="0.25">
      <c r="A31" s="157"/>
      <c r="B31" s="144"/>
      <c r="C31" s="144"/>
      <c r="D31" s="159"/>
      <c r="E31" s="159"/>
      <c r="F31" s="159"/>
      <c r="G31" s="159"/>
      <c r="H31" s="160"/>
      <c r="I31" s="149"/>
      <c r="J31" s="18" t="s">
        <v>32</v>
      </c>
      <c r="K31" s="19">
        <v>4</v>
      </c>
      <c r="L31" s="19">
        <v>4</v>
      </c>
      <c r="M31" s="121">
        <v>5</v>
      </c>
      <c r="N31" s="13">
        <f t="shared" si="1"/>
        <v>-1</v>
      </c>
      <c r="O31" s="14">
        <f t="shared" si="2"/>
        <v>-0.25</v>
      </c>
      <c r="P31" s="20" t="s">
        <v>116</v>
      </c>
    </row>
    <row r="32" spans="1:16" s="10" customFormat="1" ht="202.5" customHeight="1" x14ac:dyDescent="0.25">
      <c r="A32" s="157"/>
      <c r="B32" s="144"/>
      <c r="C32" s="144"/>
      <c r="D32" s="159"/>
      <c r="E32" s="159"/>
      <c r="F32" s="159"/>
      <c r="G32" s="159"/>
      <c r="H32" s="160"/>
      <c r="I32" s="149"/>
      <c r="J32" s="16" t="s">
        <v>87</v>
      </c>
      <c r="K32" s="19" t="s">
        <v>33</v>
      </c>
      <c r="L32" s="19" t="s">
        <v>33</v>
      </c>
      <c r="M32" s="121">
        <v>1</v>
      </c>
      <c r="N32" s="13">
        <v>0</v>
      </c>
      <c r="O32" s="14">
        <v>0</v>
      </c>
      <c r="P32" s="20"/>
    </row>
    <row r="33" spans="1:16" s="10" customFormat="1" ht="111.75" customHeight="1" x14ac:dyDescent="0.25">
      <c r="A33" s="157"/>
      <c r="B33" s="144"/>
      <c r="C33" s="144"/>
      <c r="D33" s="159"/>
      <c r="E33" s="159"/>
      <c r="F33" s="159"/>
      <c r="G33" s="159"/>
      <c r="H33" s="160"/>
      <c r="I33" s="149"/>
      <c r="J33" s="22" t="s">
        <v>34</v>
      </c>
      <c r="K33" s="12">
        <v>1</v>
      </c>
      <c r="L33" s="12">
        <v>1</v>
      </c>
      <c r="M33" s="121">
        <v>1</v>
      </c>
      <c r="N33" s="5">
        <f>L33-M33</f>
        <v>0</v>
      </c>
      <c r="O33" s="9">
        <f>N33/L33</f>
        <v>0</v>
      </c>
      <c r="P33" s="8"/>
    </row>
    <row r="34" spans="1:16" s="10" customFormat="1" ht="126.75" customHeight="1" x14ac:dyDescent="0.25">
      <c r="A34" s="157"/>
      <c r="B34" s="144"/>
      <c r="C34" s="144"/>
      <c r="D34" s="159"/>
      <c r="E34" s="159"/>
      <c r="F34" s="159"/>
      <c r="G34" s="159"/>
      <c r="H34" s="160"/>
      <c r="I34" s="149"/>
      <c r="J34" s="18" t="s">
        <v>35</v>
      </c>
      <c r="K34" s="19">
        <v>100</v>
      </c>
      <c r="L34" s="19">
        <v>100</v>
      </c>
      <c r="M34" s="101">
        <v>100</v>
      </c>
      <c r="N34" s="13">
        <f t="shared" si="1"/>
        <v>0</v>
      </c>
      <c r="O34" s="14">
        <f t="shared" si="2"/>
        <v>0</v>
      </c>
      <c r="P34" s="20"/>
    </row>
    <row r="35" spans="1:16" s="10" customFormat="1" ht="111.75" customHeight="1" x14ac:dyDescent="0.25">
      <c r="A35" s="157"/>
      <c r="B35" s="144"/>
      <c r="C35" s="144"/>
      <c r="D35" s="159"/>
      <c r="E35" s="159"/>
      <c r="F35" s="159"/>
      <c r="G35" s="159"/>
      <c r="H35" s="160"/>
      <c r="I35" s="149"/>
      <c r="J35" s="18" t="s">
        <v>36</v>
      </c>
      <c r="K35" s="19">
        <v>4</v>
      </c>
      <c r="L35" s="19">
        <v>4</v>
      </c>
      <c r="M35" s="121">
        <v>4</v>
      </c>
      <c r="N35" s="5">
        <f t="shared" si="1"/>
        <v>0</v>
      </c>
      <c r="O35" s="9">
        <f t="shared" si="2"/>
        <v>0</v>
      </c>
      <c r="P35" s="8"/>
    </row>
    <row r="36" spans="1:16" s="10" customFormat="1" ht="111.75" customHeight="1" x14ac:dyDescent="0.25">
      <c r="A36" s="157"/>
      <c r="B36" s="144"/>
      <c r="C36" s="144"/>
      <c r="D36" s="159"/>
      <c r="E36" s="159"/>
      <c r="F36" s="159"/>
      <c r="G36" s="159"/>
      <c r="H36" s="160"/>
      <c r="I36" s="149"/>
      <c r="J36" s="18" t="s">
        <v>37</v>
      </c>
      <c r="K36" s="19" t="s">
        <v>18</v>
      </c>
      <c r="L36" s="19" t="s">
        <v>18</v>
      </c>
      <c r="M36" s="121" t="s">
        <v>18</v>
      </c>
      <c r="N36" s="5">
        <v>0</v>
      </c>
      <c r="O36" s="9">
        <v>0</v>
      </c>
      <c r="P36" s="8"/>
    </row>
    <row r="37" spans="1:16" s="10" customFormat="1" ht="111.75" customHeight="1" x14ac:dyDescent="0.25">
      <c r="A37" s="157"/>
      <c r="B37" s="144"/>
      <c r="C37" s="144"/>
      <c r="D37" s="159"/>
      <c r="E37" s="159"/>
      <c r="F37" s="159"/>
      <c r="G37" s="159"/>
      <c r="H37" s="160"/>
      <c r="I37" s="149"/>
      <c r="J37" s="18" t="s">
        <v>19</v>
      </c>
      <c r="K37" s="19">
        <v>100</v>
      </c>
      <c r="L37" s="19">
        <v>100</v>
      </c>
      <c r="M37" s="101">
        <v>100</v>
      </c>
      <c r="N37" s="13">
        <f t="shared" si="1"/>
        <v>0</v>
      </c>
      <c r="O37" s="14">
        <f t="shared" si="2"/>
        <v>0</v>
      </c>
      <c r="P37" s="20"/>
    </row>
    <row r="38" spans="1:16" s="10" customFormat="1" ht="111.75" customHeight="1" x14ac:dyDescent="0.25">
      <c r="A38" s="157"/>
      <c r="B38" s="144"/>
      <c r="C38" s="144"/>
      <c r="D38" s="159"/>
      <c r="E38" s="159"/>
      <c r="F38" s="159"/>
      <c r="G38" s="159"/>
      <c r="H38" s="160"/>
      <c r="I38" s="149"/>
      <c r="J38" s="18" t="s">
        <v>38</v>
      </c>
      <c r="K38" s="19">
        <v>2</v>
      </c>
      <c r="L38" s="19">
        <v>2</v>
      </c>
      <c r="M38" s="121">
        <v>2</v>
      </c>
      <c r="N38" s="5">
        <f t="shared" si="1"/>
        <v>0</v>
      </c>
      <c r="O38" s="9">
        <f t="shared" si="2"/>
        <v>0</v>
      </c>
      <c r="P38" s="8"/>
    </row>
    <row r="39" spans="1:16" s="10" customFormat="1" ht="111.75" customHeight="1" x14ac:dyDescent="0.25">
      <c r="A39" s="157"/>
      <c r="B39" s="144"/>
      <c r="C39" s="144"/>
      <c r="D39" s="159"/>
      <c r="E39" s="159"/>
      <c r="F39" s="159"/>
      <c r="G39" s="159"/>
      <c r="H39" s="160"/>
      <c r="I39" s="149"/>
      <c r="J39" s="18" t="s">
        <v>76</v>
      </c>
      <c r="K39" s="19" t="s">
        <v>18</v>
      </c>
      <c r="L39" s="19" t="s">
        <v>18</v>
      </c>
      <c r="M39" s="99" t="s">
        <v>18</v>
      </c>
      <c r="N39" s="5">
        <v>0</v>
      </c>
      <c r="O39" s="9">
        <v>0</v>
      </c>
      <c r="P39" s="8"/>
    </row>
    <row r="40" spans="1:16" s="10" customFormat="1" ht="111.75" customHeight="1" x14ac:dyDescent="0.25">
      <c r="A40" s="157"/>
      <c r="B40" s="144"/>
      <c r="C40" s="144"/>
      <c r="D40" s="159"/>
      <c r="E40" s="159"/>
      <c r="F40" s="159"/>
      <c r="G40" s="159"/>
      <c r="H40" s="160"/>
      <c r="I40" s="149"/>
      <c r="J40" s="18" t="s">
        <v>39</v>
      </c>
      <c r="K40" s="19" t="s">
        <v>40</v>
      </c>
      <c r="L40" s="19" t="s">
        <v>40</v>
      </c>
      <c r="M40" s="121">
        <v>5</v>
      </c>
      <c r="N40" s="5">
        <v>0</v>
      </c>
      <c r="O40" s="9">
        <v>0</v>
      </c>
      <c r="P40" s="8"/>
    </row>
    <row r="41" spans="1:16" s="10" customFormat="1" ht="111.75" customHeight="1" x14ac:dyDescent="0.25">
      <c r="A41" s="157"/>
      <c r="B41" s="144"/>
      <c r="C41" s="144"/>
      <c r="D41" s="159"/>
      <c r="E41" s="159"/>
      <c r="F41" s="159"/>
      <c r="G41" s="159"/>
      <c r="H41" s="160"/>
      <c r="I41" s="149"/>
      <c r="J41" s="18" t="s">
        <v>41</v>
      </c>
      <c r="K41" s="19">
        <v>4</v>
      </c>
      <c r="L41" s="19">
        <v>4</v>
      </c>
      <c r="M41" s="121">
        <v>4</v>
      </c>
      <c r="N41" s="5">
        <f t="shared" si="1"/>
        <v>0</v>
      </c>
      <c r="O41" s="9">
        <f t="shared" si="2"/>
        <v>0</v>
      </c>
      <c r="P41" s="8"/>
    </row>
    <row r="42" spans="1:16" s="10" customFormat="1" ht="111.75" customHeight="1" x14ac:dyDescent="0.25">
      <c r="A42" s="157"/>
      <c r="B42" s="144"/>
      <c r="C42" s="144"/>
      <c r="D42" s="159"/>
      <c r="E42" s="159"/>
      <c r="F42" s="159"/>
      <c r="G42" s="159"/>
      <c r="H42" s="160"/>
      <c r="I42" s="149"/>
      <c r="J42" s="16" t="s">
        <v>42</v>
      </c>
      <c r="K42" s="17" t="s">
        <v>18</v>
      </c>
      <c r="L42" s="17" t="s">
        <v>18</v>
      </c>
      <c r="M42" s="121" t="s">
        <v>18</v>
      </c>
      <c r="N42" s="5">
        <v>0</v>
      </c>
      <c r="O42" s="9">
        <v>0</v>
      </c>
      <c r="P42" s="8"/>
    </row>
    <row r="43" spans="1:16" s="10" customFormat="1" ht="111.75" customHeight="1" x14ac:dyDescent="0.25">
      <c r="A43" s="157"/>
      <c r="B43" s="144"/>
      <c r="C43" s="144"/>
      <c r="D43" s="159"/>
      <c r="E43" s="159"/>
      <c r="F43" s="159"/>
      <c r="G43" s="159"/>
      <c r="H43" s="160"/>
      <c r="I43" s="149"/>
      <c r="J43" s="18" t="s">
        <v>88</v>
      </c>
      <c r="K43" s="19" t="s">
        <v>18</v>
      </c>
      <c r="L43" s="19" t="s">
        <v>18</v>
      </c>
      <c r="M43" s="121" t="s">
        <v>18</v>
      </c>
      <c r="N43" s="5">
        <v>0</v>
      </c>
      <c r="O43" s="9">
        <v>0</v>
      </c>
      <c r="P43" s="8"/>
    </row>
    <row r="44" spans="1:16" s="10" customFormat="1" ht="111.75" customHeight="1" x14ac:dyDescent="0.25">
      <c r="A44" s="157"/>
      <c r="B44" s="144"/>
      <c r="C44" s="144"/>
      <c r="D44" s="159"/>
      <c r="E44" s="159"/>
      <c r="F44" s="159"/>
      <c r="G44" s="159"/>
      <c r="H44" s="160"/>
      <c r="I44" s="149"/>
      <c r="J44" s="18" t="s">
        <v>89</v>
      </c>
      <c r="K44" s="19" t="s">
        <v>18</v>
      </c>
      <c r="L44" s="19" t="s">
        <v>18</v>
      </c>
      <c r="M44" s="121" t="s">
        <v>18</v>
      </c>
      <c r="N44" s="5">
        <v>0</v>
      </c>
      <c r="O44" s="9">
        <v>0</v>
      </c>
      <c r="P44" s="8"/>
    </row>
    <row r="45" spans="1:16" s="10" customFormat="1" ht="121.5" customHeight="1" x14ac:dyDescent="0.25">
      <c r="A45" s="157"/>
      <c r="B45" s="144"/>
      <c r="C45" s="144"/>
      <c r="D45" s="159"/>
      <c r="E45" s="159"/>
      <c r="F45" s="159"/>
      <c r="G45" s="159"/>
      <c r="H45" s="160"/>
      <c r="I45" s="149"/>
      <c r="J45" s="23" t="s">
        <v>90</v>
      </c>
      <c r="K45" s="13">
        <v>100</v>
      </c>
      <c r="L45" s="13">
        <v>100</v>
      </c>
      <c r="M45" s="121">
        <v>100</v>
      </c>
      <c r="N45" s="5">
        <f t="shared" si="1"/>
        <v>0</v>
      </c>
      <c r="O45" s="9">
        <v>0</v>
      </c>
      <c r="P45" s="8"/>
    </row>
    <row r="46" spans="1:16" s="10" customFormat="1" ht="147.75" customHeight="1" x14ac:dyDescent="0.25">
      <c r="A46" s="157"/>
      <c r="B46" s="144"/>
      <c r="C46" s="144"/>
      <c r="D46" s="159"/>
      <c r="E46" s="159"/>
      <c r="F46" s="159"/>
      <c r="G46" s="159"/>
      <c r="H46" s="160"/>
      <c r="I46" s="149"/>
      <c r="J46" s="24" t="s">
        <v>43</v>
      </c>
      <c r="K46" s="19">
        <v>100</v>
      </c>
      <c r="L46" s="19">
        <v>100</v>
      </c>
      <c r="M46" s="40">
        <v>100</v>
      </c>
      <c r="N46" s="13">
        <f t="shared" si="1"/>
        <v>0</v>
      </c>
      <c r="O46" s="14">
        <f t="shared" si="2"/>
        <v>0</v>
      </c>
      <c r="P46" s="20"/>
    </row>
    <row r="47" spans="1:16" s="10" customFormat="1" ht="139.5" customHeight="1" x14ac:dyDescent="0.25">
      <c r="A47" s="157"/>
      <c r="B47" s="144"/>
      <c r="C47" s="144"/>
      <c r="D47" s="159"/>
      <c r="E47" s="159"/>
      <c r="F47" s="159"/>
      <c r="G47" s="159"/>
      <c r="H47" s="160"/>
      <c r="I47" s="149"/>
      <c r="J47" s="25" t="s">
        <v>44</v>
      </c>
      <c r="K47" s="26" t="s">
        <v>18</v>
      </c>
      <c r="L47" s="26" t="s">
        <v>18</v>
      </c>
      <c r="M47" s="121" t="s">
        <v>18</v>
      </c>
      <c r="N47" s="13">
        <v>0</v>
      </c>
      <c r="O47" s="14">
        <v>0</v>
      </c>
      <c r="P47" s="20"/>
    </row>
    <row r="48" spans="1:16" s="10" customFormat="1" ht="111.75" customHeight="1" x14ac:dyDescent="0.25">
      <c r="A48" s="157"/>
      <c r="B48" s="144"/>
      <c r="C48" s="144"/>
      <c r="D48" s="159"/>
      <c r="E48" s="159"/>
      <c r="F48" s="159"/>
      <c r="G48" s="159"/>
      <c r="H48" s="160"/>
      <c r="I48" s="149"/>
      <c r="J48" s="18" t="s">
        <v>45</v>
      </c>
      <c r="K48" s="19">
        <v>100</v>
      </c>
      <c r="L48" s="19">
        <v>100</v>
      </c>
      <c r="M48" s="121">
        <v>100</v>
      </c>
      <c r="N48" s="5">
        <f t="shared" si="1"/>
        <v>0</v>
      </c>
      <c r="O48" s="9">
        <f t="shared" si="2"/>
        <v>0</v>
      </c>
      <c r="P48" s="8"/>
    </row>
    <row r="49" spans="1:16" s="10" customFormat="1" ht="111.75" customHeight="1" x14ac:dyDescent="0.25">
      <c r="A49" s="157"/>
      <c r="B49" s="144"/>
      <c r="C49" s="144"/>
      <c r="D49" s="159"/>
      <c r="E49" s="159"/>
      <c r="F49" s="159"/>
      <c r="G49" s="159"/>
      <c r="H49" s="160"/>
      <c r="I49" s="149"/>
      <c r="J49" s="18" t="s">
        <v>46</v>
      </c>
      <c r="K49" s="19">
        <v>100</v>
      </c>
      <c r="L49" s="19">
        <v>100</v>
      </c>
      <c r="M49" s="40">
        <v>100</v>
      </c>
      <c r="N49" s="5">
        <f t="shared" si="1"/>
        <v>0</v>
      </c>
      <c r="O49" s="9">
        <f t="shared" si="2"/>
        <v>0</v>
      </c>
      <c r="P49" s="8"/>
    </row>
    <row r="50" spans="1:16" s="10" customFormat="1" ht="111.75" customHeight="1" x14ac:dyDescent="0.25">
      <c r="A50" s="157"/>
      <c r="B50" s="144"/>
      <c r="C50" s="144"/>
      <c r="D50" s="159"/>
      <c r="E50" s="159"/>
      <c r="F50" s="159"/>
      <c r="G50" s="159"/>
      <c r="H50" s="160"/>
      <c r="I50" s="149"/>
      <c r="J50" s="18" t="s">
        <v>47</v>
      </c>
      <c r="K50" s="19" t="s">
        <v>18</v>
      </c>
      <c r="L50" s="19" t="s">
        <v>18</v>
      </c>
      <c r="M50" s="121" t="s">
        <v>18</v>
      </c>
      <c r="N50" s="5">
        <v>0</v>
      </c>
      <c r="O50" s="9">
        <v>0</v>
      </c>
      <c r="P50" s="8"/>
    </row>
    <row r="51" spans="1:16" s="10" customFormat="1" ht="111.75" customHeight="1" x14ac:dyDescent="0.25">
      <c r="A51" s="157"/>
      <c r="B51" s="144"/>
      <c r="C51" s="144"/>
      <c r="D51" s="159"/>
      <c r="E51" s="159"/>
      <c r="F51" s="159"/>
      <c r="G51" s="159"/>
      <c r="H51" s="160"/>
      <c r="I51" s="149"/>
      <c r="J51" s="21" t="s">
        <v>48</v>
      </c>
      <c r="K51" s="5" t="s">
        <v>18</v>
      </c>
      <c r="L51" s="5" t="s">
        <v>18</v>
      </c>
      <c r="M51" s="121" t="s">
        <v>18</v>
      </c>
      <c r="N51" s="13">
        <v>0</v>
      </c>
      <c r="O51" s="14">
        <v>0</v>
      </c>
      <c r="P51" s="20"/>
    </row>
    <row r="52" spans="1:16" s="10" customFormat="1" ht="102" customHeight="1" x14ac:dyDescent="0.25">
      <c r="A52" s="157"/>
      <c r="B52" s="144"/>
      <c r="C52" s="144"/>
      <c r="D52" s="159"/>
      <c r="E52" s="159"/>
      <c r="F52" s="159"/>
      <c r="G52" s="159"/>
      <c r="H52" s="160"/>
      <c r="I52" s="149"/>
      <c r="J52" s="22" t="s">
        <v>91</v>
      </c>
      <c r="K52" s="5" t="s">
        <v>49</v>
      </c>
      <c r="L52" s="5" t="s">
        <v>49</v>
      </c>
      <c r="M52" s="121">
        <v>409.8</v>
      </c>
      <c r="N52" s="5">
        <v>0</v>
      </c>
      <c r="O52" s="9">
        <v>0</v>
      </c>
      <c r="P52" s="8"/>
    </row>
    <row r="53" spans="1:16" s="10" customFormat="1" ht="97.5" customHeight="1" x14ac:dyDescent="0.25">
      <c r="A53" s="157"/>
      <c r="B53" s="144"/>
      <c r="C53" s="144"/>
      <c r="D53" s="159"/>
      <c r="E53" s="159"/>
      <c r="F53" s="159"/>
      <c r="G53" s="159"/>
      <c r="H53" s="160"/>
      <c r="I53" s="149"/>
      <c r="J53" s="21" t="s">
        <v>77</v>
      </c>
      <c r="K53" s="5" t="s">
        <v>50</v>
      </c>
      <c r="L53" s="126" t="s">
        <v>115</v>
      </c>
      <c r="M53" s="121">
        <v>92.33</v>
      </c>
      <c r="N53" s="121">
        <v>0</v>
      </c>
      <c r="O53" s="125">
        <f>N53/95</f>
        <v>0</v>
      </c>
      <c r="P53" s="8"/>
    </row>
    <row r="54" spans="1:16" s="10" customFormat="1" ht="69.75" customHeight="1" x14ac:dyDescent="0.25">
      <c r="A54" s="157"/>
      <c r="B54" s="144"/>
      <c r="C54" s="144"/>
      <c r="D54" s="159"/>
      <c r="E54" s="159"/>
      <c r="F54" s="159"/>
      <c r="G54" s="159"/>
      <c r="H54" s="160"/>
      <c r="I54" s="149"/>
      <c r="J54" s="21" t="s">
        <v>51</v>
      </c>
      <c r="K54" s="5" t="s">
        <v>18</v>
      </c>
      <c r="L54" s="5" t="s">
        <v>18</v>
      </c>
      <c r="M54" s="121" t="s">
        <v>18</v>
      </c>
      <c r="N54" s="5">
        <v>0</v>
      </c>
      <c r="O54" s="9">
        <v>0</v>
      </c>
      <c r="P54" s="8"/>
    </row>
    <row r="55" spans="1:16" s="10" customFormat="1" ht="56.25" customHeight="1" x14ac:dyDescent="0.25">
      <c r="A55" s="157"/>
      <c r="B55" s="144"/>
      <c r="C55" s="144"/>
      <c r="D55" s="163"/>
      <c r="E55" s="163"/>
      <c r="F55" s="163"/>
      <c r="G55" s="163"/>
      <c r="H55" s="164"/>
      <c r="I55" s="143"/>
      <c r="J55" s="21" t="s">
        <v>52</v>
      </c>
      <c r="K55" s="5" t="s">
        <v>18</v>
      </c>
      <c r="L55" s="5" t="s">
        <v>18</v>
      </c>
      <c r="M55" s="121" t="s">
        <v>18</v>
      </c>
      <c r="N55" s="5">
        <v>0</v>
      </c>
      <c r="O55" s="9">
        <v>0</v>
      </c>
      <c r="P55" s="8"/>
    </row>
    <row r="56" spans="1:16" s="10" customFormat="1" ht="162.75" customHeight="1" x14ac:dyDescent="0.25">
      <c r="A56" s="73"/>
      <c r="B56" s="15"/>
      <c r="C56" s="15"/>
      <c r="D56" s="95"/>
      <c r="E56" s="95"/>
      <c r="F56" s="95"/>
      <c r="G56" s="95"/>
      <c r="H56" s="97"/>
      <c r="I56" s="15"/>
      <c r="J56" s="21" t="s">
        <v>92</v>
      </c>
      <c r="K56" s="5" t="s">
        <v>18</v>
      </c>
      <c r="L56" s="5" t="s">
        <v>18</v>
      </c>
      <c r="M56" s="102" t="s">
        <v>18</v>
      </c>
      <c r="N56" s="40">
        <v>0</v>
      </c>
      <c r="O56" s="41">
        <v>0</v>
      </c>
      <c r="P56" s="28"/>
    </row>
    <row r="57" spans="1:16" s="10" customFormat="1" ht="179.25" customHeight="1" x14ac:dyDescent="0.25">
      <c r="A57" s="81"/>
      <c r="B57" s="27"/>
      <c r="C57" s="27"/>
      <c r="D57" s="96"/>
      <c r="E57" s="96"/>
      <c r="F57" s="96"/>
      <c r="G57" s="96"/>
      <c r="H57" s="98"/>
      <c r="I57" s="27"/>
      <c r="J57" s="91" t="s">
        <v>106</v>
      </c>
      <c r="K57" s="5">
        <v>4000</v>
      </c>
      <c r="L57" s="5">
        <v>4000</v>
      </c>
      <c r="M57" s="120">
        <v>7919</v>
      </c>
      <c r="N57" s="40">
        <f>K57-M57</f>
        <v>-3919</v>
      </c>
      <c r="O57" s="41">
        <f>M57/K57</f>
        <v>1.9797499999999999</v>
      </c>
      <c r="P57" s="28" t="s">
        <v>114</v>
      </c>
    </row>
    <row r="58" spans="1:16" s="34" customFormat="1" ht="94.5" customHeight="1" x14ac:dyDescent="0.25">
      <c r="A58" s="158" t="s">
        <v>96</v>
      </c>
      <c r="B58" s="154" t="s">
        <v>25</v>
      </c>
      <c r="C58" s="92" t="s">
        <v>26</v>
      </c>
      <c r="D58" s="93">
        <f t="shared" ref="D58:G58" si="3">D59</f>
        <v>103045733.43000001</v>
      </c>
      <c r="E58" s="93">
        <f t="shared" si="3"/>
        <v>61246824.539999999</v>
      </c>
      <c r="F58" s="93">
        <f t="shared" si="3"/>
        <v>60936330.289999999</v>
      </c>
      <c r="G58" s="93">
        <f t="shared" si="3"/>
        <v>-310494.25</v>
      </c>
      <c r="H58" s="94">
        <f>G58/E58</f>
        <v>-5.0695567048903529E-3</v>
      </c>
      <c r="I58" s="90"/>
      <c r="J58" s="33" t="s">
        <v>53</v>
      </c>
      <c r="K58" s="33" t="s">
        <v>53</v>
      </c>
      <c r="L58" s="33" t="s">
        <v>53</v>
      </c>
      <c r="M58" s="33" t="s">
        <v>53</v>
      </c>
      <c r="N58" s="33" t="s">
        <v>53</v>
      </c>
      <c r="O58" s="33" t="s">
        <v>53</v>
      </c>
      <c r="P58" s="33"/>
    </row>
    <row r="59" spans="1:16" s="34" customFormat="1" ht="64.5" customHeight="1" x14ac:dyDescent="0.25">
      <c r="A59" s="158"/>
      <c r="B59" s="154"/>
      <c r="C59" s="29" t="s">
        <v>27</v>
      </c>
      <c r="D59" s="30">
        <f>D61+D63</f>
        <v>103045733.43000001</v>
      </c>
      <c r="E59" s="30">
        <f t="shared" ref="E59:G59" si="4">E61+E63</f>
        <v>61246824.539999999</v>
      </c>
      <c r="F59" s="30">
        <f t="shared" si="4"/>
        <v>60936330.289999999</v>
      </c>
      <c r="G59" s="30">
        <f t="shared" si="4"/>
        <v>-310494.25</v>
      </c>
      <c r="H59" s="31">
        <f>G59/E59</f>
        <v>-5.0695567048903529E-3</v>
      </c>
      <c r="I59" s="32"/>
      <c r="J59" s="33" t="s">
        <v>53</v>
      </c>
      <c r="K59" s="33" t="s">
        <v>53</v>
      </c>
      <c r="L59" s="33" t="s">
        <v>53</v>
      </c>
      <c r="M59" s="33" t="s">
        <v>53</v>
      </c>
      <c r="N59" s="33" t="s">
        <v>53</v>
      </c>
      <c r="O59" s="33" t="s">
        <v>53</v>
      </c>
      <c r="P59" s="33"/>
    </row>
    <row r="60" spans="1:16" s="10" customFormat="1" ht="102" customHeight="1" x14ac:dyDescent="0.25">
      <c r="A60" s="140" t="s">
        <v>97</v>
      </c>
      <c r="B60" s="143" t="s">
        <v>25</v>
      </c>
      <c r="C60" s="35" t="s">
        <v>26</v>
      </c>
      <c r="D60" s="36">
        <f>D61</f>
        <v>65835820.259999998</v>
      </c>
      <c r="E60" s="36">
        <f t="shared" ref="E60:F60" si="5">E61</f>
        <v>61246824.539999999</v>
      </c>
      <c r="F60" s="36">
        <f t="shared" si="5"/>
        <v>60936330.289999999</v>
      </c>
      <c r="G60" s="36">
        <f>F60-E60</f>
        <v>-310494.25</v>
      </c>
      <c r="H60" s="37">
        <f>G60/E60</f>
        <v>-5.0695567048903529E-3</v>
      </c>
      <c r="I60" s="146"/>
      <c r="J60" s="8" t="s">
        <v>54</v>
      </c>
      <c r="K60" s="5" t="s">
        <v>18</v>
      </c>
      <c r="L60" s="5" t="s">
        <v>18</v>
      </c>
      <c r="M60" s="100" t="s">
        <v>18</v>
      </c>
      <c r="N60" s="5">
        <v>0</v>
      </c>
      <c r="O60" s="9">
        <v>0</v>
      </c>
      <c r="P60" s="5"/>
    </row>
    <row r="61" spans="1:16" s="10" customFormat="1" ht="82.5" customHeight="1" x14ac:dyDescent="0.25">
      <c r="A61" s="141"/>
      <c r="B61" s="144"/>
      <c r="C61" s="35" t="s">
        <v>27</v>
      </c>
      <c r="D61" s="36">
        <v>65835820.259999998</v>
      </c>
      <c r="E61" s="36">
        <v>61246824.539999999</v>
      </c>
      <c r="F61" s="36">
        <v>60936330.289999999</v>
      </c>
      <c r="G61" s="36">
        <f t="shared" ref="G61:G63" si="6">F61-E61</f>
        <v>-310494.25</v>
      </c>
      <c r="H61" s="37">
        <f>G61/E61</f>
        <v>-5.0695567048903529E-3</v>
      </c>
      <c r="I61" s="148"/>
      <c r="J61" s="38" t="s">
        <v>55</v>
      </c>
      <c r="K61" s="5">
        <v>100</v>
      </c>
      <c r="L61" s="5">
        <v>100</v>
      </c>
      <c r="M61" s="100">
        <v>100</v>
      </c>
      <c r="N61" s="5">
        <v>0</v>
      </c>
      <c r="O61" s="9">
        <v>0</v>
      </c>
      <c r="P61" s="5"/>
    </row>
    <row r="62" spans="1:16" s="10" customFormat="1" ht="72.75" customHeight="1" x14ac:dyDescent="0.25">
      <c r="A62" s="140" t="s">
        <v>98</v>
      </c>
      <c r="B62" s="143" t="s">
        <v>25</v>
      </c>
      <c r="C62" s="35" t="s">
        <v>26</v>
      </c>
      <c r="D62" s="36">
        <f t="shared" ref="D62:F62" si="7">D63</f>
        <v>37209913.170000002</v>
      </c>
      <c r="E62" s="36">
        <f t="shared" si="7"/>
        <v>0</v>
      </c>
      <c r="F62" s="36">
        <f t="shared" si="7"/>
        <v>0</v>
      </c>
      <c r="G62" s="36">
        <f t="shared" si="6"/>
        <v>0</v>
      </c>
      <c r="H62" s="37">
        <v>0</v>
      </c>
      <c r="I62" s="146"/>
      <c r="J62" s="8" t="s">
        <v>56</v>
      </c>
      <c r="K62" s="5" t="s">
        <v>18</v>
      </c>
      <c r="L62" s="5" t="s">
        <v>18</v>
      </c>
      <c r="M62" s="100" t="s">
        <v>18</v>
      </c>
      <c r="N62" s="5">
        <v>0</v>
      </c>
      <c r="O62" s="9">
        <v>0</v>
      </c>
      <c r="P62" s="5"/>
    </row>
    <row r="63" spans="1:16" s="10" customFormat="1" ht="78" customHeight="1" x14ac:dyDescent="0.25">
      <c r="A63" s="142"/>
      <c r="B63" s="145"/>
      <c r="C63" s="35" t="s">
        <v>27</v>
      </c>
      <c r="D63" s="36">
        <v>37209913.170000002</v>
      </c>
      <c r="E63" s="36">
        <v>0</v>
      </c>
      <c r="F63" s="36">
        <v>0</v>
      </c>
      <c r="G63" s="36">
        <f t="shared" si="6"/>
        <v>0</v>
      </c>
      <c r="H63" s="37">
        <v>0</v>
      </c>
      <c r="I63" s="148"/>
      <c r="J63" s="8" t="s">
        <v>57</v>
      </c>
      <c r="K63" s="5">
        <v>100</v>
      </c>
      <c r="L63" s="5">
        <v>100</v>
      </c>
      <c r="M63" s="100">
        <v>100</v>
      </c>
      <c r="N63" s="5">
        <v>0</v>
      </c>
      <c r="O63" s="9">
        <v>0</v>
      </c>
      <c r="P63" s="5"/>
    </row>
    <row r="64" spans="1:16" s="34" customFormat="1" ht="58.5" customHeight="1" x14ac:dyDescent="0.25">
      <c r="A64" s="150" t="s">
        <v>99</v>
      </c>
      <c r="B64" s="153" t="s">
        <v>25</v>
      </c>
      <c r="C64" s="29" t="s">
        <v>26</v>
      </c>
      <c r="D64" s="30">
        <f>D67+D66+D65</f>
        <v>301046963.81999999</v>
      </c>
      <c r="E64" s="30">
        <f t="shared" ref="E64:G64" si="8">E67+E66+E65</f>
        <v>15332134.42</v>
      </c>
      <c r="F64" s="30">
        <f t="shared" si="8"/>
        <v>0</v>
      </c>
      <c r="G64" s="30">
        <f t="shared" si="8"/>
        <v>-15332134.42</v>
      </c>
      <c r="H64" s="31">
        <f>G64/E64</f>
        <v>-1</v>
      </c>
      <c r="I64" s="32"/>
      <c r="J64" s="33" t="s">
        <v>53</v>
      </c>
      <c r="K64" s="33" t="s">
        <v>53</v>
      </c>
      <c r="L64" s="33" t="s">
        <v>53</v>
      </c>
      <c r="M64" s="33" t="s">
        <v>53</v>
      </c>
      <c r="N64" s="33" t="s">
        <v>53</v>
      </c>
      <c r="O64" s="33" t="s">
        <v>53</v>
      </c>
      <c r="P64" s="32"/>
    </row>
    <row r="65" spans="1:16" s="34" customFormat="1" ht="79.5" customHeight="1" x14ac:dyDescent="0.25">
      <c r="A65" s="151"/>
      <c r="B65" s="154"/>
      <c r="C65" s="39" t="s">
        <v>58</v>
      </c>
      <c r="D65" s="30">
        <f>D74</f>
        <v>0</v>
      </c>
      <c r="E65" s="30">
        <f>E74</f>
        <v>0</v>
      </c>
      <c r="F65" s="30">
        <f>F74</f>
        <v>0</v>
      </c>
      <c r="G65" s="30">
        <f>G74</f>
        <v>0</v>
      </c>
      <c r="H65" s="31">
        <v>0</v>
      </c>
      <c r="I65" s="32"/>
      <c r="J65" s="33" t="s">
        <v>53</v>
      </c>
      <c r="K65" s="33" t="s">
        <v>53</v>
      </c>
      <c r="L65" s="33" t="s">
        <v>53</v>
      </c>
      <c r="M65" s="33" t="s">
        <v>53</v>
      </c>
      <c r="N65" s="33" t="s">
        <v>53</v>
      </c>
      <c r="O65" s="33" t="s">
        <v>53</v>
      </c>
      <c r="P65" s="32"/>
    </row>
    <row r="66" spans="1:16" s="34" customFormat="1" ht="75" customHeight="1" x14ac:dyDescent="0.25">
      <c r="A66" s="151"/>
      <c r="B66" s="154"/>
      <c r="C66" s="39" t="s">
        <v>59</v>
      </c>
      <c r="D66" s="30">
        <f>D69</f>
        <v>0</v>
      </c>
      <c r="E66" s="30">
        <f t="shared" ref="E66:G66" si="9">E69</f>
        <v>0</v>
      </c>
      <c r="F66" s="30">
        <f t="shared" si="9"/>
        <v>0</v>
      </c>
      <c r="G66" s="30">
        <f t="shared" si="9"/>
        <v>0</v>
      </c>
      <c r="H66" s="31">
        <v>0</v>
      </c>
      <c r="I66" s="32"/>
      <c r="J66" s="33" t="s">
        <v>53</v>
      </c>
      <c r="K66" s="33" t="s">
        <v>53</v>
      </c>
      <c r="L66" s="33" t="s">
        <v>53</v>
      </c>
      <c r="M66" s="33" t="s">
        <v>53</v>
      </c>
      <c r="N66" s="33" t="s">
        <v>53</v>
      </c>
      <c r="O66" s="33" t="s">
        <v>53</v>
      </c>
      <c r="P66" s="32"/>
    </row>
    <row r="67" spans="1:16" s="34" customFormat="1" ht="74.25" customHeight="1" x14ac:dyDescent="0.25">
      <c r="A67" s="152"/>
      <c r="B67" s="155"/>
      <c r="C67" s="29" t="s">
        <v>27</v>
      </c>
      <c r="D67" s="30">
        <f>D70+D72+D76</f>
        <v>301046963.81999999</v>
      </c>
      <c r="E67" s="30">
        <f t="shared" ref="E67:G67" si="10">E70+E72+E76</f>
        <v>15332134.42</v>
      </c>
      <c r="F67" s="30">
        <f t="shared" si="10"/>
        <v>0</v>
      </c>
      <c r="G67" s="30">
        <f t="shared" si="10"/>
        <v>-15332134.42</v>
      </c>
      <c r="H67" s="31">
        <f t="shared" ref="H67" si="11">G67/E67</f>
        <v>-1</v>
      </c>
      <c r="I67" s="32"/>
      <c r="J67" s="33" t="s">
        <v>53</v>
      </c>
      <c r="K67" s="118" t="s">
        <v>53</v>
      </c>
      <c r="L67" s="118" t="s">
        <v>53</v>
      </c>
      <c r="M67" s="118" t="s">
        <v>53</v>
      </c>
      <c r="N67" s="118" t="s">
        <v>53</v>
      </c>
      <c r="O67" s="118" t="s">
        <v>53</v>
      </c>
      <c r="P67" s="89"/>
    </row>
    <row r="68" spans="1:16" s="10" customFormat="1" ht="67.5" customHeight="1" x14ac:dyDescent="0.25">
      <c r="A68" s="140" t="s">
        <v>100</v>
      </c>
      <c r="B68" s="143" t="s">
        <v>25</v>
      </c>
      <c r="C68" s="35" t="s">
        <v>26</v>
      </c>
      <c r="D68" s="36">
        <f>D70+D69</f>
        <v>38890175.109999999</v>
      </c>
      <c r="E68" s="36">
        <f t="shared" ref="E68:F68" si="12">E70+E69</f>
        <v>11388972.9</v>
      </c>
      <c r="F68" s="36">
        <f t="shared" si="12"/>
        <v>0</v>
      </c>
      <c r="G68" s="36">
        <f t="shared" ref="G68:G78" si="13">F68-E68</f>
        <v>-11388972.9</v>
      </c>
      <c r="H68" s="37">
        <f>G68/E68</f>
        <v>-1</v>
      </c>
      <c r="I68" s="146" t="s">
        <v>60</v>
      </c>
      <c r="J68" s="113" t="s">
        <v>61</v>
      </c>
      <c r="K68" s="104" t="s">
        <v>18</v>
      </c>
      <c r="L68" s="104" t="s">
        <v>18</v>
      </c>
      <c r="M68" s="122" t="s">
        <v>18</v>
      </c>
      <c r="N68" s="43">
        <v>0</v>
      </c>
      <c r="O68" s="44">
        <v>0</v>
      </c>
      <c r="P68" s="104"/>
    </row>
    <row r="69" spans="1:16" s="10" customFormat="1" ht="75" hidden="1" customHeight="1" x14ac:dyDescent="0.25">
      <c r="A69" s="141"/>
      <c r="B69" s="144"/>
      <c r="C69" s="42" t="s">
        <v>59</v>
      </c>
      <c r="D69" s="36">
        <v>0</v>
      </c>
      <c r="E69" s="36">
        <v>0</v>
      </c>
      <c r="F69" s="36">
        <v>0</v>
      </c>
      <c r="G69" s="36">
        <f t="shared" si="13"/>
        <v>0</v>
      </c>
      <c r="H69" s="37">
        <v>0</v>
      </c>
      <c r="I69" s="147"/>
      <c r="J69" s="114"/>
      <c r="K69" s="105"/>
      <c r="L69" s="105"/>
      <c r="M69" s="123"/>
      <c r="N69" s="116"/>
      <c r="O69" s="117"/>
      <c r="P69" s="105"/>
    </row>
    <row r="70" spans="1:16" s="10" customFormat="1" ht="72" customHeight="1" x14ac:dyDescent="0.25">
      <c r="A70" s="142"/>
      <c r="B70" s="145"/>
      <c r="C70" s="35" t="s">
        <v>27</v>
      </c>
      <c r="D70" s="36">
        <v>38890175.109999999</v>
      </c>
      <c r="E70" s="36">
        <v>11388972.9</v>
      </c>
      <c r="F70" s="36">
        <v>0</v>
      </c>
      <c r="G70" s="36">
        <f t="shared" si="13"/>
        <v>-11388972.9</v>
      </c>
      <c r="H70" s="37">
        <f>G70/E70</f>
        <v>-1</v>
      </c>
      <c r="I70" s="148"/>
      <c r="J70" s="115"/>
      <c r="K70" s="106"/>
      <c r="L70" s="106"/>
      <c r="M70" s="124"/>
      <c r="N70" s="45"/>
      <c r="O70" s="46"/>
      <c r="P70" s="106"/>
    </row>
    <row r="71" spans="1:16" s="10" customFormat="1" ht="71.25" customHeight="1" x14ac:dyDescent="0.25">
      <c r="A71" s="140" t="s">
        <v>101</v>
      </c>
      <c r="B71" s="149" t="s">
        <v>25</v>
      </c>
      <c r="C71" s="35" t="s">
        <v>26</v>
      </c>
      <c r="D71" s="36">
        <f>D72</f>
        <v>0</v>
      </c>
      <c r="E71" s="36">
        <f t="shared" ref="E71:F71" si="14">E72</f>
        <v>0</v>
      </c>
      <c r="F71" s="36">
        <f t="shared" si="14"/>
        <v>0</v>
      </c>
      <c r="G71" s="36">
        <f t="shared" si="13"/>
        <v>0</v>
      </c>
      <c r="H71" s="37">
        <v>0</v>
      </c>
      <c r="I71" s="146"/>
      <c r="J71" s="113" t="s">
        <v>93</v>
      </c>
      <c r="K71" s="104" t="s">
        <v>18</v>
      </c>
      <c r="L71" s="104" t="s">
        <v>18</v>
      </c>
      <c r="M71" s="122" t="s">
        <v>18</v>
      </c>
      <c r="N71" s="43">
        <v>0</v>
      </c>
      <c r="O71" s="44">
        <v>0</v>
      </c>
      <c r="P71" s="104"/>
    </row>
    <row r="72" spans="1:16" s="10" customFormat="1" ht="63.75" customHeight="1" x14ac:dyDescent="0.25">
      <c r="A72" s="142"/>
      <c r="B72" s="149"/>
      <c r="C72" s="35" t="s">
        <v>27</v>
      </c>
      <c r="D72" s="36">
        <v>0</v>
      </c>
      <c r="E72" s="36">
        <v>0</v>
      </c>
      <c r="F72" s="36">
        <v>0</v>
      </c>
      <c r="G72" s="36">
        <f t="shared" si="13"/>
        <v>0</v>
      </c>
      <c r="H72" s="37">
        <v>0</v>
      </c>
      <c r="I72" s="148"/>
      <c r="J72" s="115"/>
      <c r="K72" s="106"/>
      <c r="L72" s="106"/>
      <c r="M72" s="124"/>
      <c r="N72" s="45"/>
      <c r="O72" s="46"/>
      <c r="P72" s="106"/>
    </row>
    <row r="73" spans="1:16" s="10" customFormat="1" ht="151.5" customHeight="1" x14ac:dyDescent="0.25">
      <c r="A73" s="140" t="s">
        <v>102</v>
      </c>
      <c r="B73" s="149" t="s">
        <v>25</v>
      </c>
      <c r="C73" s="35" t="s">
        <v>26</v>
      </c>
      <c r="D73" s="36">
        <f>D74+D76</f>
        <v>262156788.71000001</v>
      </c>
      <c r="E73" s="36">
        <f t="shared" ref="E73:F73" si="15">E74+E76</f>
        <v>3943161.52</v>
      </c>
      <c r="F73" s="36">
        <f t="shared" si="15"/>
        <v>0</v>
      </c>
      <c r="G73" s="36">
        <f t="shared" si="13"/>
        <v>-3943161.52</v>
      </c>
      <c r="H73" s="37">
        <f t="shared" ref="H73" si="16">G73/E73</f>
        <v>-1</v>
      </c>
      <c r="I73" s="146" t="s">
        <v>113</v>
      </c>
      <c r="J73" s="113" t="s">
        <v>62</v>
      </c>
      <c r="K73" s="105" t="s">
        <v>18</v>
      </c>
      <c r="L73" s="105" t="s">
        <v>18</v>
      </c>
      <c r="M73" s="123" t="s">
        <v>18</v>
      </c>
      <c r="N73" s="116">
        <v>0</v>
      </c>
      <c r="O73" s="117">
        <v>0</v>
      </c>
      <c r="P73" s="105"/>
    </row>
    <row r="74" spans="1:16" s="10" customFormat="1" ht="78" hidden="1" customHeight="1" x14ac:dyDescent="0.25">
      <c r="A74" s="141"/>
      <c r="B74" s="149"/>
      <c r="C74" s="42" t="s">
        <v>58</v>
      </c>
      <c r="D74" s="36">
        <v>0</v>
      </c>
      <c r="E74" s="36">
        <v>0</v>
      </c>
      <c r="F74" s="36">
        <v>0</v>
      </c>
      <c r="G74" s="36">
        <f t="shared" si="13"/>
        <v>0</v>
      </c>
      <c r="H74" s="37">
        <v>0</v>
      </c>
      <c r="I74" s="147"/>
      <c r="J74" s="114"/>
      <c r="K74" s="105"/>
      <c r="L74" s="105"/>
      <c r="M74" s="123"/>
      <c r="N74" s="116"/>
      <c r="O74" s="117"/>
      <c r="P74" s="105"/>
    </row>
    <row r="75" spans="1:16" s="10" customFormat="1" ht="89.25" hidden="1" customHeight="1" x14ac:dyDescent="0.25">
      <c r="A75" s="141"/>
      <c r="B75" s="149"/>
      <c r="C75" s="42" t="s">
        <v>59</v>
      </c>
      <c r="D75" s="36"/>
      <c r="E75" s="36"/>
      <c r="F75" s="36"/>
      <c r="G75" s="36">
        <f t="shared" si="13"/>
        <v>0</v>
      </c>
      <c r="H75" s="37"/>
      <c r="I75" s="147"/>
      <c r="J75" s="114"/>
      <c r="K75" s="105"/>
      <c r="L75" s="105"/>
      <c r="M75" s="123"/>
      <c r="N75" s="116"/>
      <c r="O75" s="117"/>
      <c r="P75" s="105"/>
    </row>
    <row r="76" spans="1:16" s="10" customFormat="1" ht="186" customHeight="1" x14ac:dyDescent="0.25">
      <c r="A76" s="142"/>
      <c r="B76" s="149"/>
      <c r="C76" s="35" t="s">
        <v>27</v>
      </c>
      <c r="D76" s="36">
        <f>3979259.65+87121888.66+11468714.4+156429186+3157740</f>
        <v>262156788.71000001</v>
      </c>
      <c r="E76" s="36">
        <v>3943161.52</v>
      </c>
      <c r="F76" s="36">
        <v>0</v>
      </c>
      <c r="G76" s="36">
        <f t="shared" si="13"/>
        <v>-3943161.52</v>
      </c>
      <c r="H76" s="37">
        <f>G76/E76</f>
        <v>-1</v>
      </c>
      <c r="I76" s="148"/>
      <c r="J76" s="115"/>
      <c r="K76" s="106"/>
      <c r="L76" s="106"/>
      <c r="M76" s="124"/>
      <c r="N76" s="45"/>
      <c r="O76" s="46"/>
      <c r="P76" s="106"/>
    </row>
    <row r="77" spans="1:16" s="34" customFormat="1" ht="132" customHeight="1" x14ac:dyDescent="0.25">
      <c r="A77" s="136" t="s">
        <v>103</v>
      </c>
      <c r="B77" s="131" t="s">
        <v>25</v>
      </c>
      <c r="C77" s="47" t="s">
        <v>26</v>
      </c>
      <c r="D77" s="48">
        <f>D78</f>
        <v>2734800</v>
      </c>
      <c r="E77" s="48">
        <f>E78</f>
        <v>2833800</v>
      </c>
      <c r="F77" s="48">
        <f>F78</f>
        <v>2833800</v>
      </c>
      <c r="G77" s="48">
        <f t="shared" ref="G77:G81" si="17">G78</f>
        <v>0</v>
      </c>
      <c r="H77" s="107">
        <v>0</v>
      </c>
      <c r="I77" s="50"/>
      <c r="J77" s="103" t="s">
        <v>63</v>
      </c>
      <c r="K77" s="105" t="s">
        <v>18</v>
      </c>
      <c r="L77" s="105" t="s">
        <v>18</v>
      </c>
      <c r="M77" s="105" t="s">
        <v>18</v>
      </c>
      <c r="N77" s="106">
        <v>0</v>
      </c>
      <c r="O77" s="111">
        <v>0</v>
      </c>
      <c r="P77" s="86"/>
    </row>
    <row r="78" spans="1:16" s="34" customFormat="1" ht="96.75" customHeight="1" x14ac:dyDescent="0.25">
      <c r="A78" s="137"/>
      <c r="B78" s="138"/>
      <c r="C78" s="47" t="s">
        <v>27</v>
      </c>
      <c r="D78" s="48">
        <v>2734800</v>
      </c>
      <c r="E78" s="48">
        <v>2833800</v>
      </c>
      <c r="F78" s="48">
        <v>2833800</v>
      </c>
      <c r="G78" s="48">
        <f t="shared" si="13"/>
        <v>0</v>
      </c>
      <c r="H78" s="107">
        <f>G78/E78</f>
        <v>0</v>
      </c>
      <c r="I78" s="50"/>
      <c r="J78" s="82" t="s">
        <v>23</v>
      </c>
      <c r="K78" s="104" t="s">
        <v>18</v>
      </c>
      <c r="L78" s="104" t="s">
        <v>18</v>
      </c>
      <c r="M78" s="104" t="s">
        <v>18</v>
      </c>
      <c r="N78" s="104">
        <v>0</v>
      </c>
      <c r="O78" s="79">
        <v>0</v>
      </c>
      <c r="P78" s="108"/>
    </row>
    <row r="79" spans="1:16" s="34" customFormat="1" ht="132" customHeight="1" x14ac:dyDescent="0.25">
      <c r="A79" s="136" t="s">
        <v>104</v>
      </c>
      <c r="B79" s="131" t="s">
        <v>25</v>
      </c>
      <c r="C79" s="47" t="s">
        <v>26</v>
      </c>
      <c r="D79" s="48">
        <f>D80</f>
        <v>0</v>
      </c>
      <c r="E79" s="48">
        <f>E80</f>
        <v>0</v>
      </c>
      <c r="F79" s="48">
        <f>F80</f>
        <v>0</v>
      </c>
      <c r="G79" s="48">
        <f t="shared" si="17"/>
        <v>0</v>
      </c>
      <c r="H79" s="107">
        <v>0</v>
      </c>
      <c r="I79" s="109"/>
      <c r="J79" s="82" t="s">
        <v>78</v>
      </c>
      <c r="K79" s="104" t="s">
        <v>18</v>
      </c>
      <c r="L79" s="104" t="s">
        <v>18</v>
      </c>
      <c r="M79" s="104" t="s">
        <v>18</v>
      </c>
      <c r="N79" s="104">
        <v>0</v>
      </c>
      <c r="O79" s="79">
        <v>0</v>
      </c>
      <c r="P79" s="108"/>
    </row>
    <row r="80" spans="1:16" s="34" customFormat="1" ht="96.75" customHeight="1" x14ac:dyDescent="0.25">
      <c r="A80" s="137"/>
      <c r="B80" s="138"/>
      <c r="C80" s="47" t="s">
        <v>27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109"/>
      <c r="J80" s="110"/>
      <c r="K80" s="106"/>
      <c r="L80" s="106"/>
      <c r="M80" s="106"/>
      <c r="N80" s="106"/>
      <c r="O80" s="111"/>
      <c r="P80" s="86"/>
    </row>
    <row r="81" spans="1:24" s="34" customFormat="1" ht="132" customHeight="1" x14ac:dyDescent="0.25">
      <c r="A81" s="136" t="s">
        <v>105</v>
      </c>
      <c r="B81" s="131" t="s">
        <v>25</v>
      </c>
      <c r="C81" s="47" t="s">
        <v>26</v>
      </c>
      <c r="D81" s="48">
        <f>D82</f>
        <v>0</v>
      </c>
      <c r="E81" s="48">
        <f>E82</f>
        <v>0</v>
      </c>
      <c r="F81" s="48">
        <f>F82</f>
        <v>0</v>
      </c>
      <c r="G81" s="48">
        <f t="shared" si="17"/>
        <v>0</v>
      </c>
      <c r="H81" s="107">
        <v>0</v>
      </c>
      <c r="I81" s="109"/>
      <c r="J81" s="103" t="s">
        <v>79</v>
      </c>
      <c r="K81" s="104">
        <v>8</v>
      </c>
      <c r="L81" s="104">
        <v>8</v>
      </c>
      <c r="M81" s="104">
        <v>8</v>
      </c>
      <c r="N81" s="104">
        <v>0</v>
      </c>
      <c r="O81" s="79">
        <v>0</v>
      </c>
      <c r="P81" s="108"/>
    </row>
    <row r="82" spans="1:24" s="34" customFormat="1" ht="96.75" customHeight="1" x14ac:dyDescent="0.25">
      <c r="A82" s="137"/>
      <c r="B82" s="138"/>
      <c r="C82" s="47" t="s">
        <v>27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109"/>
      <c r="J82" s="110"/>
      <c r="K82" s="106"/>
      <c r="L82" s="106"/>
      <c r="M82" s="106"/>
      <c r="N82" s="106"/>
      <c r="O82" s="111"/>
      <c r="P82" s="86"/>
    </row>
    <row r="83" spans="1:24" s="34" customFormat="1" ht="38.25" customHeight="1" x14ac:dyDescent="0.25">
      <c r="A83" s="128" t="s">
        <v>71</v>
      </c>
      <c r="B83" s="131" t="s">
        <v>25</v>
      </c>
      <c r="C83" s="83" t="s">
        <v>26</v>
      </c>
      <c r="D83" s="84">
        <f>D85+D86+D84</f>
        <v>514019587.45999998</v>
      </c>
      <c r="E83" s="84">
        <f t="shared" ref="E83:F83" si="18">E85+E86+E84</f>
        <v>186505849.16999999</v>
      </c>
      <c r="F83" s="84">
        <f t="shared" si="18"/>
        <v>162435155.13999999</v>
      </c>
      <c r="G83" s="84">
        <f>G85+G86+G84</f>
        <v>-24070694.030000001</v>
      </c>
      <c r="H83" s="85">
        <f>G83/E83</f>
        <v>-0.12906133580861356</v>
      </c>
      <c r="I83" s="86"/>
      <c r="J83" s="51" t="s">
        <v>53</v>
      </c>
      <c r="K83" s="51" t="s">
        <v>53</v>
      </c>
      <c r="L83" s="51" t="s">
        <v>53</v>
      </c>
      <c r="M83" s="51" t="s">
        <v>53</v>
      </c>
      <c r="N83" s="51" t="s">
        <v>53</v>
      </c>
      <c r="O83" s="51" t="s">
        <v>53</v>
      </c>
      <c r="P83" s="51"/>
    </row>
    <row r="84" spans="1:24" s="34" customFormat="1" ht="90.75" hidden="1" customHeight="1" x14ac:dyDescent="0.25">
      <c r="A84" s="129"/>
      <c r="B84" s="132"/>
      <c r="C84" s="47" t="s">
        <v>64</v>
      </c>
      <c r="D84" s="48">
        <f t="shared" ref="D84:F85" si="19">D65</f>
        <v>0</v>
      </c>
      <c r="E84" s="48">
        <f t="shared" si="19"/>
        <v>0</v>
      </c>
      <c r="F84" s="48">
        <f t="shared" si="19"/>
        <v>0</v>
      </c>
      <c r="G84" s="48">
        <f t="shared" ref="G84:G86" si="20">F84-E84</f>
        <v>0</v>
      </c>
      <c r="H84" s="49">
        <v>0</v>
      </c>
      <c r="I84" s="50"/>
      <c r="J84" s="51" t="s">
        <v>53</v>
      </c>
      <c r="K84" s="51" t="s">
        <v>53</v>
      </c>
      <c r="L84" s="51" t="s">
        <v>53</v>
      </c>
      <c r="M84" s="51" t="s">
        <v>53</v>
      </c>
      <c r="N84" s="51" t="s">
        <v>53</v>
      </c>
      <c r="O84" s="51" t="s">
        <v>53</v>
      </c>
      <c r="P84" s="51"/>
    </row>
    <row r="85" spans="1:24" s="34" customFormat="1" ht="73.5" hidden="1" customHeight="1" x14ac:dyDescent="0.25">
      <c r="A85" s="129"/>
      <c r="B85" s="132"/>
      <c r="C85" s="47" t="s">
        <v>64</v>
      </c>
      <c r="D85" s="48">
        <f t="shared" si="19"/>
        <v>0</v>
      </c>
      <c r="E85" s="48">
        <f t="shared" si="19"/>
        <v>0</v>
      </c>
      <c r="F85" s="48">
        <f t="shared" si="19"/>
        <v>0</v>
      </c>
      <c r="G85" s="48">
        <f t="shared" si="20"/>
        <v>0</v>
      </c>
      <c r="H85" s="49">
        <v>0</v>
      </c>
      <c r="I85" s="50"/>
      <c r="J85" s="51" t="s">
        <v>53</v>
      </c>
      <c r="K85" s="51" t="s">
        <v>53</v>
      </c>
      <c r="L85" s="51" t="s">
        <v>53</v>
      </c>
      <c r="M85" s="51" t="s">
        <v>53</v>
      </c>
      <c r="N85" s="51" t="s">
        <v>53</v>
      </c>
      <c r="O85" s="51" t="s">
        <v>53</v>
      </c>
      <c r="P85" s="51"/>
    </row>
    <row r="86" spans="1:24" s="34" customFormat="1" ht="100.5" customHeight="1" x14ac:dyDescent="0.25">
      <c r="A86" s="130"/>
      <c r="B86" s="132"/>
      <c r="C86" s="47" t="s">
        <v>27</v>
      </c>
      <c r="D86" s="48">
        <f>D22+D67+D59+D78</f>
        <v>514019587.45999998</v>
      </c>
      <c r="E86" s="48">
        <f>E22+E67+E59+E78</f>
        <v>186505849.16999999</v>
      </c>
      <c r="F86" s="48">
        <f>F22+F67+F59+F78</f>
        <v>162435155.13999999</v>
      </c>
      <c r="G86" s="48">
        <f t="shared" si="20"/>
        <v>-24070694.030000001</v>
      </c>
      <c r="H86" s="49">
        <f t="shared" ref="H86:H87" si="21">G86/E86</f>
        <v>-0.12906133580861356</v>
      </c>
      <c r="I86" s="50"/>
      <c r="J86" s="51" t="s">
        <v>53</v>
      </c>
      <c r="K86" s="51" t="s">
        <v>53</v>
      </c>
      <c r="L86" s="51" t="s">
        <v>53</v>
      </c>
      <c r="M86" s="51" t="s">
        <v>53</v>
      </c>
      <c r="N86" s="51" t="s">
        <v>53</v>
      </c>
      <c r="O86" s="51" t="s">
        <v>53</v>
      </c>
      <c r="P86" s="51"/>
    </row>
    <row r="87" spans="1:24" s="34" customFormat="1" ht="42" customHeight="1" x14ac:dyDescent="0.25">
      <c r="A87" s="133" t="s">
        <v>65</v>
      </c>
      <c r="B87" s="134" t="s">
        <v>25</v>
      </c>
      <c r="C87" s="47" t="s">
        <v>26</v>
      </c>
      <c r="D87" s="48">
        <f>D89+D90+D88</f>
        <v>514019587.45999998</v>
      </c>
      <c r="E87" s="48">
        <f t="shared" ref="E87:F87" si="22">E89+E90+E88</f>
        <v>186505849.16999999</v>
      </c>
      <c r="F87" s="48">
        <f t="shared" si="22"/>
        <v>162435155.13999999</v>
      </c>
      <c r="G87" s="48">
        <f t="shared" ref="G87" si="23">G89+G90</f>
        <v>-24070694.030000001</v>
      </c>
      <c r="H87" s="49">
        <f t="shared" si="21"/>
        <v>-0.12906133580861356</v>
      </c>
      <c r="I87" s="52"/>
      <c r="J87" s="51" t="s">
        <v>53</v>
      </c>
      <c r="K87" s="51" t="s">
        <v>53</v>
      </c>
      <c r="L87" s="51" t="s">
        <v>53</v>
      </c>
      <c r="M87" s="51" t="s">
        <v>53</v>
      </c>
      <c r="N87" s="51" t="s">
        <v>53</v>
      </c>
      <c r="O87" s="51" t="s">
        <v>53</v>
      </c>
      <c r="P87" s="51"/>
    </row>
    <row r="88" spans="1:24" s="34" customFormat="1" ht="77.25" hidden="1" customHeight="1" x14ac:dyDescent="0.25">
      <c r="A88" s="133"/>
      <c r="B88" s="134"/>
      <c r="C88" s="47" t="s">
        <v>64</v>
      </c>
      <c r="D88" s="48">
        <f t="shared" ref="D88:G90" si="24">D84</f>
        <v>0</v>
      </c>
      <c r="E88" s="48">
        <f t="shared" si="24"/>
        <v>0</v>
      </c>
      <c r="F88" s="48">
        <f t="shared" si="24"/>
        <v>0</v>
      </c>
      <c r="G88" s="48">
        <f t="shared" si="24"/>
        <v>0</v>
      </c>
      <c r="H88" s="49">
        <v>0</v>
      </c>
      <c r="I88" s="52"/>
      <c r="J88" s="51" t="s">
        <v>53</v>
      </c>
      <c r="K88" s="51" t="s">
        <v>53</v>
      </c>
      <c r="L88" s="51" t="s">
        <v>53</v>
      </c>
      <c r="M88" s="51" t="s">
        <v>53</v>
      </c>
      <c r="N88" s="51" t="s">
        <v>53</v>
      </c>
      <c r="O88" s="51" t="s">
        <v>53</v>
      </c>
      <c r="P88" s="51"/>
    </row>
    <row r="89" spans="1:24" s="34" customFormat="1" ht="78.75" hidden="1" customHeight="1" x14ac:dyDescent="0.25">
      <c r="A89" s="133"/>
      <c r="B89" s="134"/>
      <c r="C89" s="47" t="s">
        <v>64</v>
      </c>
      <c r="D89" s="48">
        <f t="shared" si="24"/>
        <v>0</v>
      </c>
      <c r="E89" s="48">
        <f t="shared" si="24"/>
        <v>0</v>
      </c>
      <c r="F89" s="48">
        <f t="shared" si="24"/>
        <v>0</v>
      </c>
      <c r="G89" s="48">
        <f t="shared" si="24"/>
        <v>0</v>
      </c>
      <c r="H89" s="49">
        <v>0</v>
      </c>
      <c r="I89" s="52"/>
      <c r="J89" s="51" t="s">
        <v>53</v>
      </c>
      <c r="K89" s="51" t="s">
        <v>53</v>
      </c>
      <c r="L89" s="51" t="s">
        <v>53</v>
      </c>
      <c r="M89" s="51" t="s">
        <v>53</v>
      </c>
      <c r="N89" s="51" t="s">
        <v>53</v>
      </c>
      <c r="O89" s="51" t="s">
        <v>53</v>
      </c>
      <c r="P89" s="51"/>
    </row>
    <row r="90" spans="1:24" s="34" customFormat="1" ht="56.25" customHeight="1" x14ac:dyDescent="0.25">
      <c r="A90" s="133"/>
      <c r="B90" s="134"/>
      <c r="C90" s="47" t="s">
        <v>27</v>
      </c>
      <c r="D90" s="48">
        <f>D86</f>
        <v>514019587.45999998</v>
      </c>
      <c r="E90" s="48">
        <f t="shared" si="24"/>
        <v>186505849.16999999</v>
      </c>
      <c r="F90" s="48">
        <f t="shared" si="24"/>
        <v>162435155.13999999</v>
      </c>
      <c r="G90" s="48">
        <f t="shared" si="24"/>
        <v>-24070694.030000001</v>
      </c>
      <c r="H90" s="49">
        <f>G90/E90</f>
        <v>-0.12906133580861356</v>
      </c>
      <c r="I90" s="53"/>
      <c r="J90" s="51" t="s">
        <v>53</v>
      </c>
      <c r="K90" s="51" t="s">
        <v>53</v>
      </c>
      <c r="L90" s="51" t="s">
        <v>53</v>
      </c>
      <c r="M90" s="51" t="s">
        <v>53</v>
      </c>
      <c r="N90" s="51" t="s">
        <v>53</v>
      </c>
      <c r="O90" s="51" t="s">
        <v>53</v>
      </c>
      <c r="P90" s="51"/>
    </row>
    <row r="91" spans="1:24" s="10" customFormat="1" ht="36" customHeight="1" x14ac:dyDescent="0.25">
      <c r="A91" s="135" t="s">
        <v>94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60"/>
      <c r="N91" s="60"/>
      <c r="O91" s="60"/>
      <c r="P91" s="60"/>
    </row>
    <row r="92" spans="1:24" s="34" customFormat="1" ht="9.75" customHeight="1" x14ac:dyDescent="0.25">
      <c r="A92" s="54"/>
      <c r="B92" s="55"/>
      <c r="C92" s="56"/>
      <c r="D92" s="57"/>
      <c r="E92" s="57"/>
      <c r="F92" s="57"/>
      <c r="G92" s="57"/>
      <c r="H92" s="58"/>
      <c r="I92" s="59"/>
      <c r="J92" s="112"/>
      <c r="K92" s="112"/>
      <c r="L92" s="112"/>
      <c r="M92" s="112"/>
      <c r="N92" s="112"/>
      <c r="O92" s="112"/>
      <c r="P92" s="112"/>
    </row>
    <row r="93" spans="1:24" hidden="1" x14ac:dyDescent="0.25">
      <c r="J93" s="60"/>
      <c r="K93" s="60"/>
      <c r="L93" s="60"/>
      <c r="M93" s="60"/>
      <c r="N93" s="60"/>
      <c r="O93" s="60"/>
      <c r="P93" s="60"/>
      <c r="W93" s="74" t="s">
        <v>80</v>
      </c>
      <c r="X93" s="74" t="s">
        <v>80</v>
      </c>
    </row>
    <row r="94" spans="1:24" s="62" customFormat="1" ht="20.25" hidden="1" customHeight="1" x14ac:dyDescent="0.3">
      <c r="A94" s="139" t="s">
        <v>66</v>
      </c>
      <c r="B94" s="139"/>
      <c r="C94" s="139"/>
      <c r="I94" s="61" t="s">
        <v>67</v>
      </c>
      <c r="J94" s="3"/>
      <c r="K94" s="4"/>
      <c r="L94" s="4"/>
      <c r="M94" s="4"/>
      <c r="N94" s="4"/>
      <c r="O94" s="4"/>
      <c r="P94" s="1"/>
      <c r="W94" s="74" t="s">
        <v>80</v>
      </c>
      <c r="X94" s="74" t="s">
        <v>80</v>
      </c>
    </row>
    <row r="95" spans="1:24" s="64" customFormat="1" ht="15" hidden="1" customHeight="1" x14ac:dyDescent="0.3">
      <c r="I95" s="65"/>
      <c r="J95" s="61"/>
      <c r="K95" s="63"/>
      <c r="L95" s="63"/>
      <c r="M95" s="63"/>
      <c r="N95" s="63"/>
      <c r="O95" s="63"/>
      <c r="P95" s="62"/>
      <c r="W95" s="75"/>
      <c r="X95" s="77"/>
    </row>
    <row r="96" spans="1:24" s="64" customFormat="1" ht="4.5" hidden="1" customHeight="1" x14ac:dyDescent="0.3">
      <c r="I96" s="65"/>
      <c r="J96" s="65"/>
      <c r="K96" s="66"/>
      <c r="L96" s="66"/>
      <c r="M96" s="66"/>
      <c r="N96" s="66"/>
      <c r="O96" s="66"/>
      <c r="W96" s="76"/>
      <c r="X96" s="78"/>
    </row>
    <row r="97" spans="1:24" s="64" customFormat="1" ht="4.5" hidden="1" customHeight="1" x14ac:dyDescent="0.3">
      <c r="I97" s="65"/>
      <c r="J97" s="65"/>
      <c r="K97" s="66"/>
      <c r="L97" s="66"/>
      <c r="M97" s="66"/>
      <c r="N97" s="66"/>
      <c r="O97" s="66"/>
      <c r="W97" s="76"/>
      <c r="X97" s="78"/>
    </row>
    <row r="98" spans="1:24" s="64" customFormat="1" ht="24" hidden="1" customHeight="1" x14ac:dyDescent="0.3">
      <c r="I98" s="65"/>
      <c r="J98" s="65"/>
      <c r="K98" s="66"/>
      <c r="L98" s="66"/>
      <c r="M98" s="66"/>
      <c r="N98" s="66"/>
      <c r="O98" s="66"/>
      <c r="W98" s="75"/>
      <c r="X98" s="77"/>
    </row>
    <row r="99" spans="1:24" s="64" customFormat="1" ht="12.75" hidden="1" customHeight="1" x14ac:dyDescent="0.3">
      <c r="I99" s="65"/>
      <c r="J99" s="65"/>
      <c r="K99" s="66"/>
      <c r="L99" s="66"/>
      <c r="M99" s="66"/>
      <c r="N99" s="66"/>
      <c r="O99" s="66"/>
      <c r="W99" s="75"/>
      <c r="X99" s="77"/>
    </row>
    <row r="100" spans="1:24" s="64" customFormat="1" ht="12.75" hidden="1" customHeight="1" x14ac:dyDescent="0.3">
      <c r="I100" s="65"/>
      <c r="J100" s="65"/>
      <c r="K100" s="66"/>
      <c r="L100" s="66"/>
      <c r="M100" s="66"/>
      <c r="N100" s="66"/>
      <c r="O100" s="66"/>
      <c r="W100" s="75"/>
      <c r="X100" s="77"/>
    </row>
    <row r="101" spans="1:24" s="64" customFormat="1" ht="12.75" hidden="1" customHeight="1" x14ac:dyDescent="0.3">
      <c r="I101" s="65"/>
      <c r="J101" s="65"/>
      <c r="K101" s="66"/>
      <c r="L101" s="66"/>
      <c r="M101" s="66"/>
      <c r="N101" s="66"/>
      <c r="O101" s="66"/>
      <c r="W101" s="75"/>
      <c r="X101" s="77"/>
    </row>
    <row r="102" spans="1:24" s="64" customFormat="1" ht="12.75" hidden="1" customHeight="1" x14ac:dyDescent="0.3">
      <c r="I102" s="65"/>
      <c r="J102" s="65"/>
      <c r="K102" s="66"/>
      <c r="L102" s="66"/>
      <c r="M102" s="66"/>
      <c r="N102" s="66"/>
      <c r="O102" s="66"/>
      <c r="W102" s="75"/>
      <c r="X102" s="77"/>
    </row>
    <row r="103" spans="1:24" s="67" customFormat="1" ht="21" customHeight="1" x14ac:dyDescent="0.3">
      <c r="A103" s="127" t="s">
        <v>68</v>
      </c>
      <c r="B103" s="127"/>
      <c r="C103" s="127"/>
      <c r="I103" s="68"/>
      <c r="J103" s="65"/>
      <c r="K103" s="66"/>
      <c r="L103" s="66"/>
      <c r="M103" s="66"/>
      <c r="N103" s="66"/>
      <c r="O103" s="66"/>
      <c r="P103" s="64"/>
      <c r="W103" s="75"/>
      <c r="X103" s="77"/>
    </row>
    <row r="104" spans="1:24" s="67" customFormat="1" ht="21" customHeight="1" x14ac:dyDescent="0.25">
      <c r="A104" s="127" t="s">
        <v>69</v>
      </c>
      <c r="B104" s="127"/>
      <c r="C104" s="127"/>
      <c r="I104" s="68"/>
      <c r="J104" s="68"/>
      <c r="K104" s="69"/>
      <c r="L104" s="69"/>
      <c r="M104" s="69"/>
      <c r="N104" s="69"/>
      <c r="O104" s="69"/>
      <c r="W104" s="75"/>
      <c r="X104" s="77"/>
    </row>
    <row r="105" spans="1:24" s="67" customFormat="1" ht="21" customHeight="1" x14ac:dyDescent="0.25">
      <c r="A105" s="127" t="s">
        <v>70</v>
      </c>
      <c r="B105" s="127"/>
      <c r="C105" s="127"/>
      <c r="I105" s="68"/>
      <c r="J105" s="68"/>
      <c r="K105" s="69"/>
      <c r="L105" s="69"/>
      <c r="M105" s="69"/>
      <c r="N105" s="69"/>
      <c r="O105" s="69"/>
      <c r="W105" s="75"/>
      <c r="X105" s="77"/>
    </row>
    <row r="106" spans="1:24" x14ac:dyDescent="0.25">
      <c r="J106" s="68"/>
      <c r="K106" s="69"/>
      <c r="L106" s="69"/>
      <c r="M106" s="88"/>
      <c r="N106" s="69"/>
      <c r="O106" s="69"/>
      <c r="P106" s="67"/>
    </row>
    <row r="111" spans="1:24" x14ac:dyDescent="0.25">
      <c r="D111" s="70"/>
      <c r="E111" s="70"/>
      <c r="F111" s="70"/>
      <c r="G111" s="70"/>
      <c r="H111" s="71"/>
    </row>
    <row r="112" spans="1:24" x14ac:dyDescent="0.25">
      <c r="D112" s="70"/>
      <c r="E112" s="70"/>
      <c r="F112" s="70"/>
      <c r="G112" s="70"/>
      <c r="H112" s="70"/>
    </row>
    <row r="113" spans="4:8" x14ac:dyDescent="0.25">
      <c r="D113" s="70"/>
      <c r="E113" s="70"/>
      <c r="F113" s="70"/>
      <c r="G113" s="70"/>
      <c r="H113" s="70"/>
    </row>
  </sheetData>
  <mergeCells count="72">
    <mergeCell ref="K1:P1"/>
    <mergeCell ref="A3:P3"/>
    <mergeCell ref="A4:A6"/>
    <mergeCell ref="B4:B6"/>
    <mergeCell ref="C4:C6"/>
    <mergeCell ref="D4:H4"/>
    <mergeCell ref="I4:I6"/>
    <mergeCell ref="J4:J6"/>
    <mergeCell ref="K4:O4"/>
    <mergeCell ref="P4:P6"/>
    <mergeCell ref="M5:M6"/>
    <mergeCell ref="N5:O5"/>
    <mergeCell ref="A8:P8"/>
    <mergeCell ref="A9:I9"/>
    <mergeCell ref="A10:I18"/>
    <mergeCell ref="A19:P19"/>
    <mergeCell ref="D5:D6"/>
    <mergeCell ref="E5:E6"/>
    <mergeCell ref="F5:F6"/>
    <mergeCell ref="G5:H5"/>
    <mergeCell ref="K5:K6"/>
    <mergeCell ref="L5:L6"/>
    <mergeCell ref="I62:I63"/>
    <mergeCell ref="G20:G21"/>
    <mergeCell ref="H20:H21"/>
    <mergeCell ref="I20:I21"/>
    <mergeCell ref="C22:C55"/>
    <mergeCell ref="D22:D55"/>
    <mergeCell ref="E22:E55"/>
    <mergeCell ref="F22:F55"/>
    <mergeCell ref="G22:G55"/>
    <mergeCell ref="H22:H55"/>
    <mergeCell ref="I22:I55"/>
    <mergeCell ref="C20:C21"/>
    <mergeCell ref="I60:I61"/>
    <mergeCell ref="D20:D21"/>
    <mergeCell ref="E20:E21"/>
    <mergeCell ref="F20:F21"/>
    <mergeCell ref="A64:A67"/>
    <mergeCell ref="B64:B67"/>
    <mergeCell ref="A62:A63"/>
    <mergeCell ref="B62:B63"/>
    <mergeCell ref="A20:A55"/>
    <mergeCell ref="B20:B55"/>
    <mergeCell ref="A58:A59"/>
    <mergeCell ref="B58:B59"/>
    <mergeCell ref="A60:A61"/>
    <mergeCell ref="B60:B61"/>
    <mergeCell ref="A68:A70"/>
    <mergeCell ref="B68:B70"/>
    <mergeCell ref="I68:I70"/>
    <mergeCell ref="A77:A78"/>
    <mergeCell ref="B77:B78"/>
    <mergeCell ref="A73:A76"/>
    <mergeCell ref="B73:B76"/>
    <mergeCell ref="I73:I76"/>
    <mergeCell ref="A71:A72"/>
    <mergeCell ref="B71:B72"/>
    <mergeCell ref="I71:I72"/>
    <mergeCell ref="A79:A80"/>
    <mergeCell ref="B79:B80"/>
    <mergeCell ref="A81:A82"/>
    <mergeCell ref="B81:B82"/>
    <mergeCell ref="A94:C94"/>
    <mergeCell ref="A103:C103"/>
    <mergeCell ref="A104:C104"/>
    <mergeCell ref="A105:C105"/>
    <mergeCell ref="A83:A86"/>
    <mergeCell ref="B83:B86"/>
    <mergeCell ref="A87:A90"/>
    <mergeCell ref="B87:B90"/>
    <mergeCell ref="A91:L91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54" fitToHeight="15" orientation="landscape" r:id="rId1"/>
  <rowBreaks count="1" manualBreakCount="1">
    <brk id="55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</vt:lpstr>
      <vt:lpstr>Лист2</vt:lpstr>
      <vt:lpstr>Лист3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2018-03-14T09:20:44Z</dcterms:modified>
</cp:coreProperties>
</file>