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22.205\df\Documents\Размещение информации на портале АГ (ЗАНОСИМ СЮДА)\к размещению на портале\ОСС\"/>
    </mc:Choice>
  </mc:AlternateContent>
  <bookViews>
    <workbookView xWindow="0" yWindow="0" windowWidth="28800" windowHeight="12300"/>
  </bookViews>
  <sheets>
    <sheet name="лист" sheetId="1" r:id="rId1"/>
  </sheets>
  <definedNames>
    <definedName name="Z_01819407_0A74_4173_A481_566DF8ED0395_.wvu.PrintArea" localSheetId="0" hidden="1">лист!$A$1:$J$45</definedName>
    <definedName name="Z_01819407_0A74_4173_A481_566DF8ED0395_.wvu.PrintTitles" localSheetId="0" hidden="1">лист!$8:$9</definedName>
    <definedName name="Z_0E69685C_5DC2_46EA_8550_857E835E86A8_.wvu.PrintArea" localSheetId="0" hidden="1">лист!$A$1:$J$46</definedName>
    <definedName name="Z_0E69685C_5DC2_46EA_8550_857E835E86A8_.wvu.PrintTitles" localSheetId="0" hidden="1">лист!$8:$9</definedName>
    <definedName name="Z_0E69685C_5DC2_46EA_8550_857E835E86A8_.wvu.Rows" localSheetId="0" hidden="1">лист!$2:$2</definedName>
    <definedName name="Z_11F9D630_632A_4D08_BD74_79BCA3FDC41B_.wvu.PrintArea" localSheetId="0" hidden="1">лист!$A$1:$J$46</definedName>
    <definedName name="Z_11F9D630_632A_4D08_BD74_79BCA3FDC41B_.wvu.PrintTitles" localSheetId="0" hidden="1">лист!$8:$9</definedName>
    <definedName name="Z_1E26D208_F040_4D33_B95D_1DCB22A8EC4E_.wvu.PrintArea" localSheetId="0" hidden="1">лист!$A$1:$J$46</definedName>
    <definedName name="Z_1FFD0719_1599_4775_A030_2CFDA6530D64_.wvu.PrintArea" localSheetId="0" hidden="1">лист!$A$1:$I$45</definedName>
    <definedName name="Z_1FFD0719_1599_4775_A030_2CFDA6530D64_.wvu.PrintTitles" localSheetId="0" hidden="1">лист!$8:$9</definedName>
    <definedName name="Z_2430C539_AC3B_42B5_AB2B_7569E7DC79B9_.wvu.PrintArea" localSheetId="0" hidden="1">лист!$A$1:$J$45</definedName>
    <definedName name="Z_2430C539_AC3B_42B5_AB2B_7569E7DC79B9_.wvu.PrintTitles" localSheetId="0" hidden="1">лист!$8:$9</definedName>
    <definedName name="Z_353CCF9C_00F7_49C6_8E4D_D582B2AC8B80_.wvu.PrintArea" localSheetId="0" hidden="1">лист!$A$1:$J$46</definedName>
    <definedName name="Z_353CCF9C_00F7_49C6_8E4D_D582B2AC8B80_.wvu.PrintTitles" localSheetId="0" hidden="1">лист!$8:$9</definedName>
    <definedName name="Z_50EAB5D8_E157_43B2_BA39_4C41746FD6A6_.wvu.PrintArea" localSheetId="0" hidden="1">лист!$A$1:$J$45</definedName>
    <definedName name="Z_50EAB5D8_E157_43B2_BA39_4C41746FD6A6_.wvu.PrintTitles" localSheetId="0" hidden="1">лист!$8:$9</definedName>
    <definedName name="Z_576918AB_5083_4613_8CD7_9D3633655F6F_.wvu.PrintArea" localSheetId="0" hidden="1">лист!$A$1:$I$45</definedName>
    <definedName name="Z_576918AB_5083_4613_8CD7_9D3633655F6F_.wvu.PrintTitles" localSheetId="0" hidden="1">лист!$8:$9</definedName>
    <definedName name="Z_60102900_E3F1_4329_AC30_2A63305E6794_.wvu.Cols" localSheetId="0" hidden="1">лист!#REF!</definedName>
    <definedName name="Z_60102900_E3F1_4329_AC30_2A63305E6794_.wvu.PrintArea" localSheetId="0" hidden="1">лист!$A$1:$J$46</definedName>
    <definedName name="Z_60102900_E3F1_4329_AC30_2A63305E6794_.wvu.PrintTitles" localSheetId="0" hidden="1">лист!$8:$9</definedName>
    <definedName name="Z_60102900_E3F1_4329_AC30_2A63305E6794_.wvu.Rows" localSheetId="0" hidden="1">лист!$9:$9</definedName>
    <definedName name="Z_7A44C0E8_C11D_43C1_9E82_E6A049B9C4B8_.wvu.PrintArea" localSheetId="0" hidden="1">лист!$A$1:$J$46</definedName>
    <definedName name="Z_A4EA716F_6D74_47BD_B999_F239E1DBAF92_.wvu.PrintArea" localSheetId="0" hidden="1">лист!$A$1:$J$45</definedName>
    <definedName name="Z_A4EA716F_6D74_47BD_B999_F239E1DBAF92_.wvu.PrintTitles" localSheetId="0" hidden="1">лист!$8:$9</definedName>
    <definedName name="Z_A745643F_D1E0_48E0_8F50_AB8E28F37E8F_.wvu.PrintArea" localSheetId="0" hidden="1">лист!$A$1:$J$46</definedName>
    <definedName name="Z_AB3EDB28_6B13_460F_A9FE_DBEAED627A09_.wvu.PrintArea" localSheetId="0" hidden="1">лист!$A$1:$J$45</definedName>
    <definedName name="Z_AB3EDB28_6B13_460F_A9FE_DBEAED627A09_.wvu.PrintTitles" localSheetId="0" hidden="1">лист!$8:$9</definedName>
    <definedName name="Z_B78F36EF_63A0_4B89_8873_E24A5004F567_.wvu.PrintArea" localSheetId="0" hidden="1">лист!$A$1:$J$46</definedName>
    <definedName name="Z_B78F36EF_63A0_4B89_8873_E24A5004F567_.wvu.PrintTitles" localSheetId="0" hidden="1">лист!$8:$9</definedName>
    <definedName name="Z_B78F36EF_63A0_4B89_8873_E24A5004F567_.wvu.Rows" localSheetId="0" hidden="1">лист!$2:$2</definedName>
    <definedName name="Z_BE8EC065_5C38_42C7_ADC8_B065896A8878_.wvu.PrintArea" localSheetId="0" hidden="1">лист!$A$1:$J$46</definedName>
    <definedName name="Z_C2CF246D_2A8A_446E_8CBE_AEA3AE25DD8C_.wvu.PrintArea" localSheetId="0" hidden="1">лист!$A$1:$J$46</definedName>
    <definedName name="Z_C2CF246D_2A8A_446E_8CBE_AEA3AE25DD8C_.wvu.PrintTitles" localSheetId="0" hidden="1">лист!$8:$9</definedName>
    <definedName name="Z_C2CF246D_2A8A_446E_8CBE_AEA3AE25DD8C_.wvu.Rows" localSheetId="0" hidden="1">лист!$2:$2</definedName>
    <definedName name="Z_CD209D3A_4E6A_4E5F_A583_CDCA6DE5B823_.wvu.PrintArea" localSheetId="0" hidden="1">лист!$A$1:$I$45</definedName>
    <definedName name="Z_CD209D3A_4E6A_4E5F_A583_CDCA6DE5B823_.wvu.PrintTitles" localSheetId="0" hidden="1">лист!$8:$9</definedName>
    <definedName name="Z_CDB9FB39_7A56_4EF9_890C_174F2763AD52_.wvu.PrintArea" localSheetId="0" hidden="1">лист!$A$1:$J$46</definedName>
    <definedName name="Z_DE4DCB25_AC87_4D66_B6D3_9EEA95521BD9_.wvu.PrintArea" localSheetId="0" hidden="1">лист!$A$1:$I$45</definedName>
    <definedName name="Z_DE4DCB25_AC87_4D66_B6D3_9EEA95521BD9_.wvu.PrintTitles" localSheetId="0" hidden="1">лист!$8:$9</definedName>
    <definedName name="Z_E379F379_F9C6_4D1E_B70E_5A072C5DE947_.wvu.PrintArea" localSheetId="0" hidden="1">лист!$A$1:$J$46</definedName>
    <definedName name="_xlnm.Print_Titles" localSheetId="0">лист!$8:$9</definedName>
    <definedName name="_xlnm.Print_Area" localSheetId="0">лист!$A$1:$J$46</definedName>
  </definedNames>
  <calcPr calcId="162913"/>
  <customWorkbookViews>
    <customWorkbookView name="Хрусталёва Елена Анатольевна - Личное представление" guid="{11F9D630-632A-4D08-BD74-79BCA3FDC41B}" mergeInterval="0" personalView="1" maximized="1" xWindow="-8" yWindow="-8" windowWidth="1936" windowHeight="1056" activeSheetId="1"/>
    <customWorkbookView name="Маркова Инесса Владимировна - Личное представление" guid="{A745643F-D1E0-48E0-8F50-AB8E28F37E8F}" mergeInterval="0" personalView="1" maximized="1" xWindow="-8" yWindow="-8" windowWidth="1936" windowHeight="1056" activeSheetId="1"/>
    <customWorkbookView name="Зайцева Ирина Ивановна - Личное представление" guid="{01819407-0A74-4173-A481-566DF8ED0395}" mergeInterval="0" personalView="1" maximized="1" xWindow="-8" yWindow="-8" windowWidth="1936" windowHeight="1056" activeSheetId="1"/>
    <customWorkbookView name="Капустина Татьяна Александровна - Личное представление" guid="{0E69685C-5DC2-46EA-8550-857E835E86A8}" mergeInterval="0" personalView="1" maximized="1" xWindow="-8" yWindow="-8" windowWidth="1936" windowHeight="1056" activeSheetId="1"/>
    <customWorkbookView name="Минакова Оксана Сергеевна - Личное представление" guid="{A4EA716F-6D74-47BD-B999-F239E1DBAF92}" mergeInterval="0" personalView="1" maximized="1" xWindow="-8" yWindow="-8" windowWidth="1936" windowHeight="1056" activeSheetId="1"/>
    <customWorkbookView name="Шпилева Юлия Михайловна - Личное представление" guid="{60102900-E3F1-4329-AC30-2A63305E6794}" mergeInterval="0" personalView="1" maximized="1" xWindow="-8" yWindow="-8" windowWidth="1936" windowHeight="1056" activeSheetId="1"/>
    <customWorkbookView name="Вафина Виктория Васимовна - Личное представление" guid="{2430C539-AC3B-42B5-AB2B-7569E7DC79B9}" mergeInterval="0" personalView="1" maximized="1" xWindow="-8" yWindow="-8" windowWidth="1296" windowHeight="1000" activeSheetId="1"/>
    <customWorkbookView name="Фаткулина Альфия Анваровна - Личное представление" guid="{AB3EDB28-6B13-460F-A9FE-DBEAED627A09}" mergeInterval="0" personalView="1" maximized="1" xWindow="-8" yWindow="-8" windowWidth="1616" windowHeight="876" activeSheetId="1"/>
    <customWorkbookView name="Литвинчук Екатерина Николаевна - Личное представление" guid="{6BF6DDE6-925A-4329-8861-0B60B4DBF723}" mergeInterval="0" personalView="1" maximized="1" xWindow="-8" yWindow="-8" windowWidth="1296" windowHeight="1000" activeSheetId="1"/>
    <customWorkbookView name="hea - Личное представление" guid="{1FFD0719-1599-4775-A030-2CFDA6530D64}" mergeInterval="0" personalView="1" maximized="1" xWindow="1" yWindow="1" windowWidth="1280" windowHeight="499" activeSheetId="1"/>
    <customWorkbookView name="Пуцилло Павел Александрович - Личное представление" guid="{DE4DCB25-AC87-4D66-B6D3-9EEA95521BD9}" mergeInterval="0" personalView="1" maximized="1" windowWidth="1276" windowHeight="799" activeSheetId="1"/>
    <customWorkbookView name="Денисова Евгения Юрьевна - Личное представление" guid="{BAE1EEA8-A272-4700-897C-AF4B1FD5F525}" mergeInterval="0" personalView="1" maximized="1" windowWidth="1261" windowHeight="797" activeSheetId="1"/>
    <customWorkbookView name="Ватагина Анна Анатольевна - Личное представление" guid="{CD209D3A-4E6A-4E5F-A583-CDCA6DE5B823}" mergeInterval="0" personalView="1" maximized="1" xWindow="1" yWindow="1" windowWidth="1280" windowHeight="803" tabRatio="580" activeSheetId="1"/>
    <customWorkbookView name="Мигда Татьяна Юрьевна - Личное представление" guid="{576918AB-5083-4613-8CD7-9D3633655F6F}" mergeInterval="0" personalView="1" maximized="1" xWindow="-8" yWindow="-8" windowWidth="1296" windowHeight="1000" activeSheetId="1"/>
    <customWorkbookView name="Каплунская Анна Александровна - Личное представление" guid="{50EAB5D8-E157-43B2-BA39-4C41746FD6A6}" mergeInterval="0" personalView="1" maximized="1" xWindow="-8" yWindow="-8" windowWidth="1296" windowHeight="1000" activeSheetId="1"/>
    <customWorkbookView name="Головлева Елена Николаевна - Личное представление" guid="{1A553F59-89C3-4B7B-A3DE-BF3CA47E6D90}" mergeInterval="0" personalView="1" yWindow="40" windowWidth="1280" windowHeight="984" activeSheetId="1"/>
    <customWorkbookView name="Юшкевич Татьяна Ивановна - Личное представление" guid="{E379F379-F9C6-4D1E-B70E-5A072C5DE947}" mergeInterval="0" personalView="1" maximized="1" xWindow="-8" yWindow="-8" windowWidth="1296" windowHeight="1000" activeSheetId="1"/>
    <customWorkbookView name="Шулепова Ольга Анатольевна - Личное представление" guid="{1E26D208-F040-4D33-B95D-1DCB22A8EC4E}" mergeInterval="0" personalView="1" maximized="1" xWindow="-8" yWindow="-8" windowWidth="1936" windowHeight="1056" activeSheetId="1"/>
    <customWorkbookView name="Евсеева Анна Михайловна - Личное представление" guid="{BE8EC065-5C38-42C7-ADC8-B065896A8878}" mergeInterval="0" personalView="1" maximized="1" xWindow="-8" yWindow="-8" windowWidth="1936" windowHeight="1035" activeSheetId="1"/>
    <customWorkbookView name="Маганёва Екатерина Николаевна - Личное представление" guid="{CDB9FB39-7A56-4EF9-890C-174F2763AD52}" mergeInterval="0" personalView="1" maximized="1" xWindow="-8" yWindow="-8" windowWidth="1936" windowHeight="1056" activeSheetId="1"/>
    <customWorkbookView name="Щипило Любовь Борисовна - Личное представление" guid="{7A44C0E8-C11D-43C1-9E82-E6A049B9C4B8}" mergeInterval="0" personalView="1" maximized="1" xWindow="-8" yWindow="-8" windowWidth="1296" windowHeight="1000" activeSheetId="1"/>
    <customWorkbookView name="Рудакова Ирина Ивановна - Личное представление" guid="{B78F36EF-63A0-4B89-8873-E24A5004F567}" mergeInterval="0" personalView="1" maximized="1" xWindow="-8" yWindow="-8" windowWidth="1936" windowHeight="1056" activeSheetId="1"/>
    <customWorkbookView name="Недорезова Ирина Юрьевна - Личное представление" guid="{C2CF246D-2A8A-446E-8CBE-AEA3AE25DD8C}" mergeInterval="0" personalView="1" maximized="1" xWindow="-8" yWindow="-8" windowWidth="1936" windowHeight="1056" activeSheetId="1"/>
    <customWorkbookView name="Рогожина Ольга Сергеевна - Личное представление" guid="{353CCF9C-00F7-49C6-8E4D-D582B2AC8B80}" mergeInterval="0" personalView="1" maximized="1" windowWidth="1276" windowHeight="735" activeSheetId="1"/>
  </customWorkbookViews>
</workbook>
</file>

<file path=xl/calcChain.xml><?xml version="1.0" encoding="utf-8"?>
<calcChain xmlns="http://schemas.openxmlformats.org/spreadsheetml/2006/main">
  <c r="H39" i="1" l="1"/>
  <c r="I39" i="1"/>
  <c r="H24" i="1" l="1"/>
  <c r="H36" i="1" l="1"/>
  <c r="H12" i="1" l="1"/>
  <c r="G24" i="1" l="1"/>
  <c r="G39" i="1" l="1"/>
  <c r="G36" i="1" s="1"/>
  <c r="G12" i="1"/>
  <c r="F39" i="1" l="1"/>
</calcChain>
</file>

<file path=xl/sharedStrings.xml><?xml version="1.0" encoding="utf-8"?>
<sst xmlns="http://schemas.openxmlformats.org/spreadsheetml/2006/main" count="208" uniqueCount="137">
  <si>
    <t>Наименование мероприятия</t>
  </si>
  <si>
    <t xml:space="preserve">Проект нормативного правового акта или иной документ </t>
  </si>
  <si>
    <t>-</t>
  </si>
  <si>
    <t>- об иногородних организациях, подающих заявки на подбор кадров в Бюджетное учреждение Ханты-Мансийского автономного округа – Югры «Сургутский центр занятости населения»;</t>
  </si>
  <si>
    <t>2.3.</t>
  </si>
  <si>
    <t>Итого по расходам, в том числе</t>
  </si>
  <si>
    <t>2.      Направления оптимизации расходов бюджета городского округа город Сургут</t>
  </si>
  <si>
    <t>Целевой показатель</t>
  </si>
  <si>
    <t>№
п/п</t>
  </si>
  <si>
    <t>да</t>
  </si>
  <si>
    <t>Количество организованных заседаний комиссии по мобилизации дополнительных доходов в местный бюджет, ед.</t>
  </si>
  <si>
    <t>3.1.</t>
  </si>
  <si>
    <t>Итого по муниципальному долгу, в том числе</t>
  </si>
  <si>
    <t>Срок  реализации</t>
  </si>
  <si>
    <t>Количество муниципальных унитарных предприятий, в отношении которых решением Думы города установлены нормативы отчислений части прибыли, остающейся после уплаты налогов и иных обязательных платежей, с учетом оценки финансово-хозяйственной деятельности предприятий, ед.</t>
  </si>
  <si>
    <t>Итого по доходам, в том числе:</t>
  </si>
  <si>
    <t>решение Думы города «О нормативах отчисления части прибыли муниципальных унитарных предприятий в доход бюджета городского округа город Сургут»</t>
  </si>
  <si>
    <t>ежегодно</t>
  </si>
  <si>
    <t>Обеспечить привлечение средств в бюджет города от реализации муниципального имущества</t>
  </si>
  <si>
    <t>Устанавливать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финансово-хозяйственной деятельности предприятий</t>
  </si>
  <si>
    <t>не менее 3</t>
  </si>
  <si>
    <t>не менее 1</t>
  </si>
  <si>
    <t>ежегодно не позднее 01 июня</t>
  </si>
  <si>
    <t>не менее 100</t>
  </si>
  <si>
    <t>ежеквартально</t>
  </si>
  <si>
    <t xml:space="preserve">распоряжение Администрации города </t>
  </si>
  <si>
    <t>2.1.</t>
  </si>
  <si>
    <t>2.2.</t>
  </si>
  <si>
    <t>2 раза в год</t>
  </si>
  <si>
    <t>не менее 2</t>
  </si>
  <si>
    <t>Количество заключенных учреждением контрактов/договоров, ед.</t>
  </si>
  <si>
    <t>Осуществлять уменьшение бюджетных ассигнований и лимитов бюджетных обязательств на сумму экономии, сложившейся по результатам конкурентных закупок товаров, работ, услуг в части средств местного бюджета до 01 августа текущего года, по результатам рассмотрения направлений использования экономии на заседании Бюджетной комиссии при Главе города</t>
  </si>
  <si>
    <t xml:space="preserve">Доля бюджетных ассигнований и лимитов бюджетных обязательств, уменьшенных на сумму экономии в части средств местного бюджета, сложившейся по результатам конкурентных закупок, в общем объеме  лимитов бюджетных обязательств, доведенных в установленном порядке на осуществление закупок, % </t>
  </si>
  <si>
    <t>2021 год</t>
  </si>
  <si>
    <t>Проводить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   качественного планирования бюджетных показателей, урегулирования дебиторской задолженности.</t>
  </si>
  <si>
    <t>1.1.</t>
  </si>
  <si>
    <t>1.2.</t>
  </si>
  <si>
    <t>1.3.</t>
  </si>
  <si>
    <t>1.4.</t>
  </si>
  <si>
    <t>1.5.</t>
  </si>
  <si>
    <t>1.6.</t>
  </si>
  <si>
    <t>1.12.</t>
  </si>
  <si>
    <t>1.13.</t>
  </si>
  <si>
    <t>1.14.</t>
  </si>
  <si>
    <t>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t>
  </si>
  <si>
    <t>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t>
  </si>
  <si>
    <t>Отношение количества контрактов и договоров аренды/купли-продажи земельных участков и муниципального имущества, в отношении которых направлена информация в ИФНС России по г. Сургуту, к общему количеству контрактов и договоров аренды/купли-продажи земельных участков и муниципального имущества, заключенных с иногородними поставщиками (исполнителями, подрядчиками) и арендаторами/покупателями земельных участков и муниципального имущества, %</t>
  </si>
  <si>
    <t>1.8.</t>
  </si>
  <si>
    <t xml:space="preserve">Реализация в полном объеме и в установленные сроки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да/нет
</t>
  </si>
  <si>
    <t xml:space="preserve">да
                                                                                                                                                                                                                                                                                                                                                                                                                                                                                                                            </t>
  </si>
  <si>
    <t>1.10.</t>
  </si>
  <si>
    <t>1.15.</t>
  </si>
  <si>
    <t>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31.10.2017 № 35 "О поручении постоянного комитета Думы города по бюджета, налогам, финансам и имуществу"</t>
  </si>
  <si>
    <t>Обеспечить перерасчет (актуализацию) базовых ставок по сдаваемому в аренду муниципальному имуществу</t>
  </si>
  <si>
    <t>Отношение количества иногородних организаций, подавших заявки на подбор кадров в Бюджетное учреждение ХМАО – Югры «Сургутский центр занятости населения», в отношении которых направлена информация в ИФНС России по г. Сургуту, к общему количеству иногородних организаций, подавших заявки на подбор кадров в Бюджетное учреждение ХМАО – Югры «Сургутский центр занятости населения», %</t>
  </si>
  <si>
    <t>Отношение количества заключенных муниципальных контрактов с иногородними поставщиками (исполнителями, подрядчиками), в отношении которых направлена информация в ИФНС России по г. Сургуту, к общему количеству заключенных муниципальных контрактов с иногородними поставщиками (исполнителями, подрядчиками), %</t>
  </si>
  <si>
    <t xml:space="preserve"> - об иногородних арендаторах/покупателях, заключивших договоры аренды земельных участков и договоры аренды муниципального имущества / выкупивших земельные участки 
на территории города   </t>
  </si>
  <si>
    <t>Осуществлять контроль за исполнением поставщиками (подрядчиками, исполнителями) обязательств, предусмотренных муниципальными контрактами.</t>
  </si>
  <si>
    <t>1.11.</t>
  </si>
  <si>
    <t>протоколы заседаний рабочей группы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</si>
  <si>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 xml:space="preserve">Проведение соответствующей рабочей группой обследований зданий, строений, сооружений и помещений для определения вида их фактического использования для целей налогообложения в порядке и сроках, установленных постановлением Правительства Ханты-Мансийского автономного округа – Югры, да/нет </t>
  </si>
  <si>
    <t>Обеспечить увеличение размера платы за пользование жилым помещением (платы за наём) для нанимателей жилых помещений  муниципального жилищного фонда в соответствии с нормами, предусмотренными Положением о порядке расчета размера платы за пользование жилыми помещениями муниципального жилищного фонда</t>
  </si>
  <si>
    <t xml:space="preserve">Осуществлять мероприятия по оптимизации  расходов на содержание муниципальных учреждений за счет средств местного бюджета путем оптимизации бюджетной сети </t>
  </si>
  <si>
    <t>проект решения Думы города «О внесении изменений в решение Думы города о бюджете города»</t>
  </si>
  <si>
    <t>распоряжение Администрации города о решениях годового общего собрания акционеров акционерного общества</t>
  </si>
  <si>
    <t>Осуществлять мероприятия по повышению энергетической эффективности в муниципальном секторе</t>
  </si>
  <si>
    <t>Количество заключенных муниципальными учреждениями энергосервисных контрактов, ед.</t>
  </si>
  <si>
    <t xml:space="preserve">письма в ИФНС России по городу Сургуту о направлении соответствующей информации </t>
  </si>
  <si>
    <t xml:space="preserve">Обеспечить нахождение муниципального долга на безопасном уровне при формировании 
и исполнении бюджета города </t>
  </si>
  <si>
    <t>Отношение муниципального долга к доходам бюджета без учета безвозмездных поступлений и(или) поступлений налоговых доходов по дополнительным нормативам отчислений от налога на доходы физических лиц, %*</t>
  </si>
  <si>
    <t>Отношение объема расходов на обслуживание муниципального долга к общему объему расходов бюджета города без учета расходов, осуществляемых за счет субвенций, %*</t>
  </si>
  <si>
    <t>не более 13</t>
  </si>
  <si>
    <t>Отношение годовой суммы платежей по погашению и обслуживанию муниципального долга, возникшего по состоянию на 1 января очередного финансового года, без учета платежей, направляемых на досрочное погашение долговых обязательств со сроками погашения после 1 января года, следующего за очередным финансовым годом, к общему объему налоговых, неналоговых доходов бюджета города Сургута и дотаций из бюджетов бюджетной системы Российской Федерации, %*</t>
  </si>
  <si>
    <t>Наличие в рабочей группе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 представителей федеральных фискальных, правоохранительных и контролирующих органов, да/нет</t>
  </si>
  <si>
    <t>Процент исполнения налогов на совокупный доход (отношение фактических поступлений к первоначальным плановым показателям), % *</t>
  </si>
  <si>
    <r>
      <t xml:space="preserve">Количество акционерных обществ, акции которых находятся 
в муниципальной собственности и для которых установлен норматив отчислений части прибыли в бюджет города в размере не менее 35% </t>
    </r>
    <r>
      <rPr>
        <sz val="8.4"/>
        <color indexed="56"/>
        <rFont val="Times New Roman"/>
        <family val="1"/>
        <charset val="204"/>
      </rPr>
      <t/>
    </r>
  </si>
  <si>
    <t>Наличие прироста поступлений в бюджет города сумм арендной платы по сдаваемому в аренду муниципальному имуществу, полученных в результате актуализации базовых ставок арендной платы по договорам, заключенным в соответствии с решением Думы города от 21.02.2018 № 233-VI ДГ «Об утверждении методики расчета арендной платы за пользование муниципальным имуществом, расположенным на территории города», да/нет *</t>
  </si>
  <si>
    <t>Доля доходов от реализации муниципального имущества в общем объеме неналоговых доходов, %</t>
  </si>
  <si>
    <t>Отношение проведенных мероприятий, направленных на устранение нарушений законодательства по использованию земельных участков и муниципального имущества (в том числе для установки и эксплуатации рекламных конструкций), и взыскание оплаты за такое пользование, к количеству выявленных нарушений, % *</t>
  </si>
  <si>
    <t>Обеспечить предъявление требований о выплате неустойки (штрафа, пени) за неисполнение или ненадлежащее исполнение поставщиками (подрядчиками, исполнителями) обязательств, предусмотренных муниципальными контрактами, да/нет</t>
  </si>
  <si>
    <t>Обеспечить взаимодействие и  координацию деятельности Администрации города и федеральных фискальных, правоохранительных и контролирующих органов по выявлению скрытых форм оплаты труда, ликвидации задолженности по заработной плате в городе</t>
  </si>
  <si>
    <t>Наличие прироста поступлений в бюджет города сумм арендной платы по сдаваемому в аренду муниципальному имуществу, полученных в результате перерасчета (с учетом применения индекса потребительских цен) арендной платы за муниципальное имущество по договорам, заключенным в соответствии с решением Думы города от 26.12.2012 № 281-V ДГ «Об утверждении методики расчета арендной платы за пользование муниципальным имуществом, расположенным на территории города», да/нет *</t>
  </si>
  <si>
    <t>Замена  люминесцентных светильников с металлогалогеновыми лампами на светодиодные светильники в учреждении (всего 110 ламп)</t>
  </si>
  <si>
    <t>Количество муниципальных учреждений, реорганизуемых в форме присоединения, ед.</t>
  </si>
  <si>
    <t xml:space="preserve">Направлять на выплату дивидендов не менее 35 процентов (в части дивидендов по итогам предыдущего года) в отношении акционерных обществ, акции которых находятся в муниципальной собственности  </t>
  </si>
  <si>
    <t>Принять меры, направленные на повышение роли имущественных налогов (земельного налога и налога на имущество физических лиц) в формировании бюджета города</t>
  </si>
  <si>
    <t>Принять меры, направленные: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Проводить анализ  эффективности  осуществляемых мер поддержки стимулирования субъектов малого бизнеса.</t>
  </si>
  <si>
    <t>Принять меры, направленные на снижение дебиторской задолженности по доходам бюджета городского округа город Сургут</t>
  </si>
  <si>
    <t>Принять меры, направленные на выявление пользователей, использующих земельные участки и муниципальное имущество (в том числе для установки и эксплуатации рекламных конструкций) при отсутствии  правовых оснований, и взыскание оплаты за такое пользование</t>
  </si>
  <si>
    <t>2021-2023 годы</t>
  </si>
  <si>
    <t>Размещение информационных сообщений на официальном портале Администрации города, в средствах массовой информации и извещениях об оплате коммунальных услуг:
- о необходимости, порядке и сроках уплаты имущественных налогов (транспортного, земельного налогов и налога на имущество физических лиц), налога на доходы физических лиц;
- об изменениях, внесенных в решения Думы города о местных налогах;
-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  да/нет</t>
  </si>
  <si>
    <t>Доля взысканной дебиторской задолженности в общем объеме дебиторской задолженности, прогнозируемой в бюджете города на 2021 ‒ 2023 годы, % *</t>
  </si>
  <si>
    <t>1.7.</t>
  </si>
  <si>
    <t>Увеличение размера платы за пользование муниципальными жилыми помещениями на условиях коммерческого найма, % *</t>
  </si>
  <si>
    <t>не более 50</t>
  </si>
  <si>
    <t>не более 5</t>
  </si>
  <si>
    <t>1.9.</t>
  </si>
  <si>
    <t>решение Думы города «О внесении изменений в решение Думы города от 21.02.2018 № 233-VI ДГ «Об утверждении методики расчета арендной платы за пользование муниципальным имуществом, расположенным на территории города»</t>
  </si>
  <si>
    <t>2</t>
  </si>
  <si>
    <t>1. Направления мобилизации доходов бюджета городского округа  Сургут</t>
  </si>
  <si>
    <t>Примечание : * - показатель оценивается по итогам года.</t>
  </si>
  <si>
    <t>Дата: 15.02.2021</t>
  </si>
  <si>
    <t>№142</t>
  </si>
  <si>
    <t>Полученный бюджетный эффект от реализации мероприятий на отчетную дату, 
тыс. рублей</t>
  </si>
  <si>
    <t>Значение целевого показателя (план)</t>
  </si>
  <si>
    <t>Бюджетный эффект от реализации мероприятий (план), 
тыс. рублей</t>
  </si>
  <si>
    <t>Значение целевого показателя на отчетную дату</t>
  </si>
  <si>
    <t>Обоснование неисполнения мероприятия</t>
  </si>
  <si>
    <t>нет</t>
  </si>
  <si>
    <t xml:space="preserve">Реквизиты муниципального правового акта, утвердившего план мероприятий: Распоряжение Администрации города </t>
  </si>
  <si>
    <t>Наименование "О мерах по реализации решения Думы города от 22.12.2020 № 686-VI ДГ "О бюджете городского округа город Сургут Ханты-Мансийского автономного округа - Югры на 2021 год и плановый период 2022-2023 годов".</t>
  </si>
  <si>
    <t>С целью проведения обследования зданий, строений, сооружений и помещений для определения вида их фактического использования для целей налогообложения, распоряжением Администрации города от 18.08.2014 № 1404 создана рабочая группа. В отчетном периоде  обращений Департамента финансов ХМАО-Югры о проведении обследования объектов недвижимости не поступало.</t>
  </si>
  <si>
    <t xml:space="preserve"> В связи со сложившейся в 2020-2021 годах неблагоприятной эпидемиологической обстановкой, вызванной новой коронавирусной инфекцией COVID-19, и, соответственно, снижением платежеспособности граждан, выполнение  мероприятия по изменению размеров платы за пользование жилыми помещениями муниципального жилищного фонда перенесено на 2022 год. </t>
  </si>
  <si>
    <t>В связи с полученными убытками по результатам работы за 2020 год дивиденды от чистой прибыли акционерных обществ не выплачены.</t>
  </si>
  <si>
    <t>Информация по исполнению плана мероприятий по мобилизации доходов, оптимизации расходов и муниципального долга бюджета городского округа Сургут Ханты-Мансийского автономного округа - Югры</t>
  </si>
  <si>
    <t>За 2021 год Администрацией города обеспечено привлечение средств от реализации муниципального имущества в объеме 139 710,4 тыс.руб.</t>
  </si>
  <si>
    <t xml:space="preserve">В рамках исполнения плана мероприятий, направленных на снижение дебиторской задолженности, утвержденного распоряжением Администрации города от 08.07.2013 № 2357, за 2021 год ответственными исполнителями проведены следующие мероприятия:  
-    проведено 9 заседаний  рабочих групп по контролю за поступлением платежей за аренду муниципального имущества (земельных участков), на которые были приглашены 76 арендаторов муниципального имущества. По результатам заседаний  поступило 7 660,3 тыс. руб. 
    -    направлено 300 претензий о погашении задолженности на общую сумму 118 954,2 тыс.  руб., из них погашено 34 361,5 тыс. руб.
   - передано в правовое управление Администрации города для взыскания в судебном порядке 78 пакетов документов на общую сумму 38 517,3 тыс. руб. 
Всего поступило дебиторской задолженности на общую сумму         73 983,22 тыс.руб.
</t>
  </si>
  <si>
    <t xml:space="preserve">Сумма экономии, сложившейся  по результатам проведения конкурсных процедур, в размере 93698,7 тыс. руб. используется для финансового обеспечения безотлагательных расходов на основании решений Бюджетной комиссии при Главе города.
</t>
  </si>
  <si>
    <t xml:space="preserve">В отчетном периоде поступили средства    в размере 1286,3 тыс.руб. по договорам, заключенным ранее на оказание услуг по осуществлению строительного контроля (по факту выполненных работ). </t>
  </si>
  <si>
    <t>В соответствии с решением Думы города от 26.12.2012 № 281-V ДГ «Об утверждении методики расчета арендной платы за пользование муниципальным имуществом, расположенным на территории города» ежегодно с 01 января производится перерасчёт базовых ставок арендной платы за один квадратный метр общей площади нежилых помещений в месяц с учётом индекса потребительских цен.</t>
  </si>
  <si>
    <t xml:space="preserve">За отчетный период были проведены 1 085 обследований земельных участков на выявление нарушений земельного законодательства и  составлены 129 расчетов неосновательного обогащения за фактическое пользование земельными участками без надлежаще оформленных документов на общую сумму 130 165, 7 тыс. руб. 
  С целью устранения выявленных нарушений законодательства по использованию земельных участков,  проведены следующие мероприятия:
- по 42 претензиям произведена оплата в добровольном порядке;
- по  67  претензиям  переданы документы  в правовое управление для взыскания в судебном порядке;
-  по 20  претензиям срок передачи документов в правовое управление не наступил;
- правовым управлением подготовлено и направлено в суд исковых заявлений на взыскание неосновательного обогащения в количестве 79 шт. на общую сумму 64 074, 2 тыс. руб.
</t>
  </si>
  <si>
    <t>в отношении 27  иногородних работодателей, подавших заявки о потребности в 70 работниках. 
По данным ИФНС России по г. Сургуту организации для постановки на налоговый учёт в местах их фактического нахождения и осуществления предпринимательской деятельности не выявлены.</t>
  </si>
  <si>
    <t>в отношении 8 иногородних арендаторов земельного участка. 
По данным ИФНС России по г. Сургуту организации для постановки на налоговый учёт в местах их фактического нахождения и осуществления предпринимательской деятельности не выявлены.</t>
  </si>
  <si>
    <t>За отчетный период ответственными исполнителями выставлено 309 требований по уплате неустоек (штрафов, пеней) за неисполнение или ненадлежащее исполнение поставщиками (подрядчиками, исполнителями) обязательств на общую сумму 66 294, 8 тыс. руб. 
Поступило  штрафов в бюджет города в сумме 18 645,5 тыс. руб.</t>
  </si>
  <si>
    <t xml:space="preserve">В отчетном периоде в целях повышения  уровня информирования населения города о необходимости исполнения налоговых обязательств, Администрацией города совместно с ИФНС России по г. Сургуту ХМАО - Югры проводилась разъяснительная работа о необходимости уплаты  имущественных налогов. Информирование осуществлялось посредством: размещения информационных сообщений на официальном портале Администрации города, в средствах массовой информации и других информационных ресурсах, рассылки сотрудникам Администрации города,  муниципальных организаций города, а также посредством доведения информации до руководителей организаций торговой сети, создания и размещения видеороликов об уплате имущественных налогов с участием представителей структурных подразделений Администрации города и муниципальных организаций города - на официальной странице Администрации города , с участием представителей молодежного сообщества - в социальных группах в сети интернет, проведения  пресс-конференции на тему:"Имущественные налоги 2020 год" с участием представителей инспекции ФНС России по г. Сургуту и Администрации города.   
Информация для налогоплательщиков о предварительном Перечне объектов недвижимого имущества, признаваемого объектом налогообложения, в отношении которых налоговая база определяется как кадастровая стоимость, на 2022 год размещена:  
- на сайте Департамента финансовХМАО-Югры depfin@admhmao.ru в разделе «Налоговая политика» / «Актуальные вопросы региональной налоговой политики»;
- на официальном портале Администрации города Сургута, на странице департамента финансов в разделе «Новости».
</t>
  </si>
  <si>
    <t xml:space="preserve">
Бюджетный эффект выше запланированного в связи с увеличением тарифов на электроэнергию.
</t>
  </si>
  <si>
    <t>В  инспекцию ФНС России по г. Сургуту ответственными исполнителями за 2021 год направлена информация:
в отношении 1 937 контрактов с иногородними поставщиками. 
По данным ИФНС России по г. Сургуту организации для постановки на налоговый учёт в местах их фактического нахождения и осуществления предпринимательской деятельности не выявлены.</t>
  </si>
  <si>
    <t>3.      Мероприятия по оптимизации объема муниципального долга бюджета городского округа город Сургут и расходов на его обслуживание</t>
  </si>
  <si>
    <t xml:space="preserve">По результатам работы за год проведено 3 заседания рабочей группы   по выявлению и снижению неформальной занятости населения в городе, в Дептруда и занятости населения Югры   направлено 12 мониторингов. Легализована трудовая деятельность  с начала текущего года  2169 чел., что является показателем снижения неформальной занятости населения и легализации трудовых отношений в муниципальном образовании.
</t>
  </si>
  <si>
    <t xml:space="preserve">В соответствии с муниципальными правовыми актами реорганизованы муниципальные учреждения согласно следующим распоряжениям Администрации города:
 -  от 16.12.2020 № 2054 «О реорганизации муниципального бюджетного дошкольного образовательного учреждения детского сада № 18 «Мишутка» в форме присоединения к нему муниципального бюджетного дошкольного образовательного учреждения детского сада № 21 «Светлячок». 
 - от 22.12.2020 № 2113 «О реорганизации муниципального бюджетного общеобразовательного учреждения гимназии имени Ф.К. Салманова  в форме выделения из него муниципального бюджетного дошкольного образовательного учреждения детского сада № 10 с одновременным присоединением к муниципальному бюджетному дошкольному образовательному учреждению детскому саду № 33 «Аленький цветочек». </t>
  </si>
  <si>
    <t xml:space="preserve">За   2021 год проведено 3 заседания  комиссии: приглашены 60 налогоплательщиков, имеющих задолженность по налогам, объем погашенной (урегулированной) задолженности на отчетную дату составил 20 446,2 тыс. рублей. Работа с главными администраторами доходов бюджета с целью  качественного планирования бюджетных показателей, урегулирования дебиторской задолженности  проводилась регулярно в течение текущего года в онлайн режиме. Кроме того, на заседании  комиссии  были рассмотрены вопросы о целесообразности включения в план дополнительных мероприятий, направленных на мобилизацию доходов в 2022-2024 годах.  </t>
  </si>
  <si>
    <t>В рамках реализации мероприятий муниципальной программы «Развитие малого и среднего предпринимательства в городе Сургуте на период до 2030 года»: 
- в рамках заключенного муниципального контракта проведен ежегодный городской конкурс «Предприниматель года». Церемония подведения итогов конкурса состоялась 01.07.2021; 
- проведен образовательный курс «Основы ведения предпринимательской деятельности», приняли участие 39 субъектов малого и среднего предпринимательства (далее – МСП), самозанятых граждан и лиц, планирующих начать свое дело;
- осуществлялось еженедельное консультирование и информирование субъектов МСП о формах поддержки (приняли участие более чем 970 предпринимателей);
- еженедельно проводились единые консультационные дни                             в формате «горячей линии» с привлечением структурных подразделений Администрации города;
-  поступило 359 заявок на предоставление финансовой поддержки, выдано 204 субсидии на сумму 28,7 млн. руб. 
Положительная динамика основных показателей эффективности реализации муниципальной программы обусловлена благоприятным деловым климатом на территории города, который способствует привлечению в сектор малого и среднего предпринимательства новых субъектов, масштабированию существующих компаний, а также увеличению экономической активности субъектов МСП на территории города, получение высоких результатов предпринимательской деятельности, что, в свою очередь, положительно сказывается на оборотах самих предпринимателей, и, как следствие, на объемах налоговых поступлений в бюджет.</t>
  </si>
  <si>
    <t>Доля взысканной дебиторской задолженности в общем объеме дебиторской задолженности, прогнозируемой в бюджете города на 2021 год, составляет 120,2 %</t>
  </si>
  <si>
    <t xml:space="preserve">Базовые ставки арендной платы за пользование муниципальным имуществом в 2021 году актуализированы  в соответствии с решение Думы города 592-VI ДГ от 01.06.2020 года "О внесении изменений в решение Думы города от 21.02.2018 № 233-VI ДГ «О Методике расчёта арендной платы за пользование муниципальным имуществом, расположенным на территории города»". Прирост поступлений в бюджет города сумм арендной платы по сдаваемому в аренду муниципальному имуществу, полученных в результате актуализации базовых ставок, отсутствует.
</t>
  </si>
  <si>
    <t xml:space="preserve">Решением Думы города Сургута от 30.06.2021 № 769-VI ДГ "О нормативах отчисления части прибыли муниципальных унитарных предприятий в доход бюджета городского округа город Сургут"  установлен норматив отчисления части прибыли муниципальных унитарных предприятий, оставшейся после уплаты налогов и иных обязательных платежей по итогам 2021 года и подлежащей перечислению в бюджет городского округа в 2022 году, в размере 15 процентов.  
За 2021 год поступили:
- доначисленные суммы части прибыли за 2018 год по результатам проверки, проведенной КРУ в отношении СГМУП СКЦ "Природа" в сумме 112,5 тыс.руб.; 
- по результатам работы за 2020 год от муниципальных унитарных предприятий - 12 522,8 тыс.руб.;
 3 предприятия по итогам работы 2020 года получили убыток (СГМУП "Городские тепловые сети", СГМУП "РКЦ ЖКХ", СГМУП "Сургутский хлебозавод").
СМУП "Тепловик" по решению Арбитражного суда Ханты-Мансийского автономного округа - Югры признано несостоятельным (банкротом), в отношении предприятия открыто конкурсное производство.
</t>
  </si>
  <si>
    <t>протоколы заседаний комиссии по мобилизации дополнительных доходов в местный бюджет</t>
  </si>
  <si>
    <t>за 2021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</si>
</sst>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р_._-;\-* #,##0_р_._-;_-* &quot;-&quot;_р_._-;_-@_-"/>
    <numFmt numFmtId="165" formatCode="#,##0.0"/>
    <numFmt numFmtId="166" formatCode="0.0%"/>
  </numFmts>
  <fonts count="7" x14ac:knownFonts="1">
    <font>
      <sz val="11"/>
      <color theme="1"/>
      <name val="Calibri"/>
      <family val="2"/>
      <scheme val="minor"/>
    </font>
    <font>
      <sz val="8.4"/>
      <color indexed="56"/>
      <name val="Times New Roman"/>
      <family val="1"/>
      <charset val="204"/>
    </font>
    <font>
      <sz val="14"/>
      <color theme="1"/>
      <name val="Times New Roman"/>
      <family val="1"/>
      <charset val="204"/>
    </font>
    <font>
      <b/>
      <sz val="14"/>
      <color theme="1"/>
      <name val="Times New Roman"/>
      <family val="1"/>
      <charset val="204"/>
    </font>
    <font>
      <sz val="14"/>
      <color rgb="FFFF0000"/>
      <name val="Times New Roman"/>
      <family val="1"/>
      <charset val="204"/>
    </font>
    <font>
      <sz val="14"/>
      <name val="Times New Roman"/>
      <family val="1"/>
      <charset val="204"/>
    </font>
    <font>
      <sz val="14"/>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33">
    <xf numFmtId="0" fontId="0" fillId="0" borderId="0" xfId="0"/>
    <xf numFmtId="0" fontId="2" fillId="3" borderId="0" xfId="0" applyFont="1" applyFill="1" applyAlignment="1">
      <alignment wrapText="1"/>
    </xf>
    <xf numFmtId="0" fontId="2" fillId="3" borderId="0" xfId="0" applyFont="1" applyFill="1" applyAlignment="1">
      <alignment horizontal="justify" wrapText="1"/>
    </xf>
    <xf numFmtId="0" fontId="3" fillId="3" borderId="0" xfId="0" applyFont="1" applyFill="1" applyAlignment="1">
      <alignment wrapText="1"/>
    </xf>
    <xf numFmtId="49" fontId="2" fillId="3" borderId="0" xfId="0" applyNumberFormat="1" applyFont="1" applyFill="1" applyAlignment="1">
      <alignment horizontal="justify" vertical="top" wrapText="1"/>
    </xf>
    <xf numFmtId="165" fontId="2" fillId="3"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165" fontId="2" fillId="0" borderId="1" xfId="0" applyNumberFormat="1" applyFont="1" applyFill="1" applyBorder="1" applyAlignment="1">
      <alignment horizontal="center" vertical="top"/>
    </xf>
    <xf numFmtId="49" fontId="2" fillId="3" borderId="1" xfId="0" applyNumberFormat="1" applyFont="1" applyFill="1" applyBorder="1" applyAlignment="1">
      <alignment horizontal="left" vertical="top" wrapText="1"/>
    </xf>
    <xf numFmtId="0" fontId="2" fillId="3" borderId="2" xfId="0" applyNumberFormat="1" applyFont="1" applyFill="1" applyBorder="1" applyAlignment="1">
      <alignment horizontal="center" vertical="top" wrapText="1"/>
    </xf>
    <xf numFmtId="165" fontId="2" fillId="0" borderId="2" xfId="0" applyNumberFormat="1" applyFont="1" applyFill="1" applyBorder="1" applyAlignment="1">
      <alignment horizontal="center" vertical="top" wrapText="1"/>
    </xf>
    <xf numFmtId="165" fontId="2" fillId="3" borderId="2" xfId="0" applyNumberFormat="1" applyFont="1" applyFill="1" applyBorder="1" applyAlignment="1">
      <alignment horizontal="center" vertical="top" wrapText="1"/>
    </xf>
    <xf numFmtId="0" fontId="2" fillId="3" borderId="4" xfId="0" applyFont="1" applyFill="1" applyBorder="1" applyAlignment="1">
      <alignment horizontal="center" vertical="top" wrapText="1"/>
    </xf>
    <xf numFmtId="165" fontId="2" fillId="3" borderId="4" xfId="0" applyNumberFormat="1" applyFont="1" applyFill="1" applyBorder="1" applyAlignment="1">
      <alignment horizontal="center" vertical="top" wrapText="1"/>
    </xf>
    <xf numFmtId="165" fontId="2" fillId="3" borderId="3" xfId="0" applyNumberFormat="1" applyFont="1" applyFill="1" applyBorder="1" applyAlignment="1">
      <alignment horizontal="center" vertical="top" wrapText="1"/>
    </xf>
    <xf numFmtId="165" fontId="2" fillId="0" borderId="4" xfId="0" applyNumberFormat="1" applyFont="1" applyFill="1" applyBorder="1" applyAlignment="1">
      <alignment horizontal="center" vertical="top" wrapText="1"/>
    </xf>
    <xf numFmtId="49" fontId="2" fillId="3" borderId="4" xfId="0" applyNumberFormat="1" applyFont="1" applyFill="1" applyBorder="1" applyAlignment="1">
      <alignment horizontal="center" vertical="top" wrapText="1"/>
    </xf>
    <xf numFmtId="0" fontId="2" fillId="3" borderId="5" xfId="0" applyFont="1" applyFill="1" applyBorder="1" applyAlignment="1">
      <alignment horizontal="center" vertical="top" wrapText="1"/>
    </xf>
    <xf numFmtId="4" fontId="2" fillId="3" borderId="5" xfId="0" applyNumberFormat="1" applyFont="1" applyFill="1" applyBorder="1" applyAlignment="1">
      <alignment horizontal="center" vertical="top" wrapText="1"/>
    </xf>
    <xf numFmtId="0" fontId="2" fillId="3" borderId="6" xfId="0" applyFont="1" applyFill="1" applyBorder="1" applyAlignment="1">
      <alignment vertical="top" wrapText="1"/>
    </xf>
    <xf numFmtId="0" fontId="2" fillId="3" borderId="6" xfId="0" applyFont="1" applyFill="1" applyBorder="1" applyAlignment="1">
      <alignment horizontal="center" vertical="top" wrapText="1"/>
    </xf>
    <xf numFmtId="4" fontId="2" fillId="3" borderId="6" xfId="0" applyNumberFormat="1" applyFont="1" applyFill="1" applyBorder="1" applyAlignment="1">
      <alignment horizontal="center" vertical="top" wrapText="1"/>
    </xf>
    <xf numFmtId="1" fontId="2" fillId="3" borderId="3"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5" fontId="2" fillId="3" borderId="1" xfId="0" applyNumberFormat="1" applyFont="1" applyFill="1" applyBorder="1" applyAlignment="1">
      <alignment horizontal="left" vertical="top" wrapText="1"/>
    </xf>
    <xf numFmtId="0" fontId="2" fillId="3" borderId="0" xfId="0" applyFont="1" applyFill="1" applyBorder="1" applyAlignment="1">
      <alignment horizontal="left" vertical="top" wrapText="1"/>
    </xf>
    <xf numFmtId="1" fontId="2" fillId="3" borderId="1" xfId="0" applyNumberFormat="1" applyFont="1" applyFill="1" applyBorder="1" applyAlignment="1">
      <alignment horizontal="center" vertical="top" wrapText="1"/>
    </xf>
    <xf numFmtId="1" fontId="2" fillId="3" borderId="5" xfId="0" applyNumberFormat="1" applyFont="1" applyFill="1" applyBorder="1" applyAlignment="1">
      <alignment horizontal="center" vertical="top" wrapText="1"/>
    </xf>
    <xf numFmtId="1" fontId="2" fillId="3" borderId="6" xfId="0" applyNumberFormat="1" applyFont="1" applyFill="1" applyBorder="1" applyAlignment="1">
      <alignment horizontal="center" vertical="top" wrapText="1"/>
    </xf>
    <xf numFmtId="1" fontId="2" fillId="0" borderId="4" xfId="0" applyNumberFormat="1" applyFont="1" applyFill="1" applyBorder="1" applyAlignment="1">
      <alignment horizontal="center" vertical="top" wrapText="1"/>
    </xf>
    <xf numFmtId="1" fontId="2" fillId="3" borderId="10" xfId="0" applyNumberFormat="1" applyFont="1" applyFill="1" applyBorder="1" applyAlignment="1">
      <alignment horizontal="center" vertical="top" wrapText="1"/>
    </xf>
    <xf numFmtId="165" fontId="2" fillId="3" borderId="1" xfId="0" applyNumberFormat="1" applyFont="1" applyFill="1" applyBorder="1" applyAlignment="1">
      <alignment horizontal="center" vertical="top"/>
    </xf>
    <xf numFmtId="1" fontId="2" fillId="3" borderId="1" xfId="0" applyNumberFormat="1" applyFont="1" applyFill="1" applyBorder="1" applyAlignment="1">
      <alignment horizontal="center" vertical="top"/>
    </xf>
    <xf numFmtId="0" fontId="2" fillId="3" borderId="0" xfId="0" applyFont="1" applyFill="1" applyAlignment="1">
      <alignment horizontal="center" vertical="center" wrapText="1"/>
    </xf>
    <xf numFmtId="0" fontId="2" fillId="3" borderId="0" xfId="0" applyFont="1" applyFill="1" applyBorder="1" applyAlignment="1">
      <alignment horizontal="center" vertical="top" wrapText="1"/>
    </xf>
    <xf numFmtId="0" fontId="2" fillId="2" borderId="0" xfId="0" applyFont="1" applyFill="1" applyAlignment="1">
      <alignment horizontal="center" vertical="top" wrapText="1"/>
    </xf>
    <xf numFmtId="49" fontId="2" fillId="3" borderId="1" xfId="0" applyNumberFormat="1" applyFont="1" applyFill="1" applyBorder="1" applyAlignment="1">
      <alignment horizontal="justify" vertical="top" wrapText="1"/>
    </xf>
    <xf numFmtId="0" fontId="2" fillId="3" borderId="1" xfId="0" applyFont="1" applyFill="1" applyBorder="1" applyAlignment="1">
      <alignment horizontal="justify" vertical="top" wrapText="1"/>
    </xf>
    <xf numFmtId="164" fontId="2" fillId="3" borderId="1" xfId="0" applyNumberFormat="1" applyFont="1" applyFill="1" applyBorder="1" applyAlignment="1">
      <alignment horizontal="left" vertical="top" wrapText="1"/>
    </xf>
    <xf numFmtId="1" fontId="2" fillId="3" borderId="0" xfId="0" applyNumberFormat="1" applyFont="1" applyFill="1" applyAlignment="1">
      <alignment horizontal="center" vertical="top" wrapText="1"/>
    </xf>
    <xf numFmtId="165" fontId="2" fillId="0" borderId="4" xfId="0" applyNumberFormat="1" applyFont="1" applyFill="1" applyBorder="1" applyAlignment="1">
      <alignment horizontal="justify" vertical="top" wrapText="1"/>
    </xf>
    <xf numFmtId="165" fontId="2" fillId="0" borderId="2" xfId="0" applyNumberFormat="1" applyFont="1" applyFill="1" applyBorder="1" applyAlignment="1">
      <alignment horizontal="justify" vertical="top" wrapText="1"/>
    </xf>
    <xf numFmtId="165" fontId="2" fillId="0" borderId="1" xfId="0" applyNumberFormat="1" applyFont="1" applyFill="1" applyBorder="1" applyAlignment="1">
      <alignment horizontal="justify" vertical="top" wrapText="1"/>
    </xf>
    <xf numFmtId="165" fontId="4" fillId="3" borderId="1" xfId="0" applyNumberFormat="1" applyFont="1" applyFill="1" applyBorder="1" applyAlignment="1">
      <alignment horizontal="center" vertical="top" wrapText="1"/>
    </xf>
    <xf numFmtId="165" fontId="4" fillId="3" borderId="1" xfId="0" applyNumberFormat="1" applyFont="1" applyFill="1" applyBorder="1" applyAlignment="1">
      <alignment horizontal="left" vertical="top" wrapText="1"/>
    </xf>
    <xf numFmtId="1" fontId="2" fillId="0" borderId="3" xfId="0" applyNumberFormat="1" applyFont="1" applyFill="1" applyBorder="1" applyAlignment="1">
      <alignment horizontal="center" vertical="top" wrapText="1"/>
    </xf>
    <xf numFmtId="0" fontId="2" fillId="3" borderId="0" xfId="0" applyFont="1" applyFill="1" applyAlignment="1">
      <alignment horizontal="center" wrapText="1"/>
    </xf>
    <xf numFmtId="165" fontId="2" fillId="0" borderId="3" xfId="0" applyNumberFormat="1" applyFont="1" applyFill="1" applyBorder="1" applyAlignment="1">
      <alignment horizontal="justify" vertical="top" wrapText="1"/>
    </xf>
    <xf numFmtId="165" fontId="2" fillId="3" borderId="1" xfId="0" applyNumberFormat="1" applyFont="1" applyFill="1" applyBorder="1" applyAlignment="1">
      <alignment horizontal="justify" vertical="top" wrapText="1"/>
    </xf>
    <xf numFmtId="165" fontId="2" fillId="3" borderId="3" xfId="0" applyNumberFormat="1" applyFont="1" applyFill="1" applyBorder="1" applyAlignment="1">
      <alignment horizontal="justify" vertical="top" wrapText="1"/>
    </xf>
    <xf numFmtId="165" fontId="2" fillId="3" borderId="2" xfId="0" applyNumberFormat="1" applyFont="1" applyFill="1" applyBorder="1" applyAlignment="1">
      <alignment horizontal="justify" vertical="top" wrapText="1"/>
    </xf>
    <xf numFmtId="4" fontId="2" fillId="3" borderId="2" xfId="0" applyNumberFormat="1" applyFont="1" applyFill="1" applyBorder="1" applyAlignment="1">
      <alignment horizontal="justify" vertical="top" wrapText="1"/>
    </xf>
    <xf numFmtId="4" fontId="2" fillId="3" borderId="3" xfId="0" applyNumberFormat="1" applyFont="1" applyFill="1" applyBorder="1" applyAlignment="1">
      <alignment horizontal="justify" vertical="top" wrapText="1"/>
    </xf>
    <xf numFmtId="1" fontId="5" fillId="3" borderId="1" xfId="0" applyNumberFormat="1" applyFont="1" applyFill="1" applyBorder="1" applyAlignment="1">
      <alignment horizontal="center" vertical="top" wrapText="1"/>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9" fontId="2" fillId="3" borderId="1" xfId="0" applyNumberFormat="1" applyFont="1" applyFill="1" applyBorder="1" applyAlignment="1">
      <alignment horizontal="center" vertical="top" wrapText="1"/>
    </xf>
    <xf numFmtId="166" fontId="2" fillId="3" borderId="1" xfId="0" applyNumberFormat="1" applyFont="1" applyFill="1" applyBorder="1" applyAlignment="1">
      <alignment horizontal="center" vertical="top" wrapText="1"/>
    </xf>
    <xf numFmtId="0" fontId="2" fillId="3" borderId="0" xfId="0" applyFont="1" applyFill="1" applyAlignment="1">
      <alignment horizontal="left"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top"/>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0" borderId="0" xfId="0" applyFont="1" applyAlignment="1">
      <alignment horizontal="left" vertical="center"/>
    </xf>
    <xf numFmtId="0" fontId="2" fillId="3" borderId="1" xfId="0"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0" fontId="2" fillId="3" borderId="0" xfId="0" applyFont="1" applyFill="1" applyAlignment="1">
      <alignment horizontal="center" vertical="top" wrapText="1"/>
    </xf>
    <xf numFmtId="1" fontId="2" fillId="3" borderId="2" xfId="0" applyNumberFormat="1"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1" xfId="0" applyFont="1" applyFill="1" applyBorder="1" applyAlignment="1">
      <alignment horizontal="center" vertical="top" wrapText="1"/>
    </xf>
    <xf numFmtId="49" fontId="2" fillId="3" borderId="2" xfId="0" applyNumberFormat="1" applyFont="1" applyFill="1" applyBorder="1" applyAlignment="1">
      <alignment horizontal="justify" vertical="top" wrapText="1"/>
    </xf>
    <xf numFmtId="49" fontId="2" fillId="3" borderId="4" xfId="0" applyNumberFormat="1" applyFont="1" applyFill="1" applyBorder="1" applyAlignment="1">
      <alignment horizontal="justify" vertical="top" wrapText="1"/>
    </xf>
    <xf numFmtId="49" fontId="2" fillId="3" borderId="3" xfId="0" applyNumberFormat="1" applyFont="1" applyFill="1" applyBorder="1" applyAlignment="1">
      <alignment horizontal="justify" vertical="top" wrapText="1"/>
    </xf>
    <xf numFmtId="0" fontId="2" fillId="3" borderId="3" xfId="0" applyFont="1" applyFill="1" applyBorder="1" applyAlignment="1">
      <alignment horizontal="justify" vertical="top" wrapText="1"/>
    </xf>
    <xf numFmtId="0" fontId="2" fillId="3" borderId="5" xfId="0" applyFont="1" applyFill="1" applyBorder="1" applyAlignment="1">
      <alignment horizontal="justify" vertical="top" wrapText="1"/>
    </xf>
    <xf numFmtId="0" fontId="2" fillId="3" borderId="6" xfId="0" applyFont="1" applyFill="1" applyBorder="1" applyAlignment="1">
      <alignment horizontal="justify" vertical="top" wrapText="1"/>
    </xf>
    <xf numFmtId="0" fontId="2" fillId="3" borderId="2" xfId="0" applyFont="1" applyFill="1" applyBorder="1" applyAlignment="1">
      <alignment horizontal="justify" vertical="top" wrapText="1"/>
    </xf>
    <xf numFmtId="49" fontId="2" fillId="2" borderId="1" xfId="0" applyNumberFormat="1" applyFont="1" applyFill="1" applyBorder="1" applyAlignment="1">
      <alignment horizontal="justify" vertical="top" wrapText="1"/>
    </xf>
    <xf numFmtId="0" fontId="2" fillId="2" borderId="1" xfId="0" applyFont="1" applyFill="1" applyBorder="1" applyAlignment="1">
      <alignment horizontal="justify" vertical="top" wrapText="1"/>
    </xf>
    <xf numFmtId="49" fontId="2" fillId="0" borderId="1" xfId="0" applyNumberFormat="1" applyFont="1" applyFill="1" applyBorder="1" applyAlignment="1">
      <alignment horizontal="justify" vertical="top" wrapText="1"/>
    </xf>
    <xf numFmtId="0" fontId="2" fillId="0" borderId="1" xfId="0" applyFont="1" applyFill="1" applyBorder="1" applyAlignment="1">
      <alignment horizontal="justify" vertical="top" wrapText="1"/>
    </xf>
    <xf numFmtId="2" fontId="2" fillId="3" borderId="1" xfId="0" applyNumberFormat="1" applyFont="1" applyFill="1" applyBorder="1" applyAlignment="1">
      <alignment horizontal="justify" vertical="top" wrapText="1"/>
    </xf>
    <xf numFmtId="0" fontId="2" fillId="0" borderId="1" xfId="0" applyFont="1" applyBorder="1" applyAlignment="1">
      <alignment horizontal="justify" vertical="top" wrapText="1"/>
    </xf>
    <xf numFmtId="0" fontId="2" fillId="3" borderId="10" xfId="0" applyFont="1" applyFill="1" applyBorder="1" applyAlignment="1">
      <alignment vertical="top" wrapText="1"/>
    </xf>
    <xf numFmtId="0" fontId="2" fillId="3" borderId="10" xfId="0" applyFont="1" applyFill="1" applyBorder="1" applyAlignment="1">
      <alignment horizontal="justify"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2" fontId="2" fillId="3" borderId="2" xfId="0" applyNumberFormat="1" applyFont="1" applyFill="1" applyBorder="1" applyAlignment="1">
      <alignment horizontal="justify" vertical="top" wrapText="1"/>
    </xf>
    <xf numFmtId="2" fontId="2" fillId="3" borderId="3" xfId="0" applyNumberFormat="1" applyFont="1" applyFill="1" applyBorder="1" applyAlignment="1">
      <alignment horizontal="justify" vertical="top" wrapText="1"/>
    </xf>
    <xf numFmtId="165" fontId="2" fillId="3" borderId="2" xfId="0" applyNumberFormat="1" applyFont="1" applyFill="1" applyBorder="1" applyAlignment="1">
      <alignment horizontal="center" vertical="top" wrapText="1"/>
    </xf>
    <xf numFmtId="165" fontId="2" fillId="3" borderId="3" xfId="0" applyNumberFormat="1" applyFont="1" applyFill="1" applyBorder="1" applyAlignment="1">
      <alignment horizontal="center" vertical="top" wrapText="1"/>
    </xf>
    <xf numFmtId="0" fontId="2" fillId="3" borderId="2" xfId="0" applyFont="1" applyFill="1" applyBorder="1" applyAlignment="1">
      <alignment horizontal="justify" vertical="top" wrapText="1"/>
    </xf>
    <xf numFmtId="0" fontId="2" fillId="3" borderId="3" xfId="0" applyFont="1" applyFill="1" applyBorder="1" applyAlignment="1">
      <alignment horizontal="justify" vertical="top" wrapText="1"/>
    </xf>
    <xf numFmtId="0" fontId="2" fillId="3" borderId="1" xfId="0" applyFont="1" applyFill="1" applyBorder="1" applyAlignment="1">
      <alignment vertical="top" wrapText="1"/>
    </xf>
    <xf numFmtId="0" fontId="2" fillId="3" borderId="2" xfId="0" applyFont="1" applyFill="1" applyBorder="1" applyAlignment="1">
      <alignment vertical="top" wrapText="1"/>
    </xf>
    <xf numFmtId="49" fontId="2" fillId="3" borderId="2" xfId="0" applyNumberFormat="1" applyFont="1" applyFill="1" applyBorder="1" applyAlignment="1">
      <alignment horizontal="justify" vertical="top" wrapText="1"/>
    </xf>
    <xf numFmtId="49" fontId="2" fillId="3" borderId="3" xfId="0" applyNumberFormat="1" applyFont="1" applyFill="1" applyBorder="1" applyAlignment="1">
      <alignment horizontal="justify" vertical="top" wrapText="1"/>
    </xf>
    <xf numFmtId="0" fontId="6" fillId="3" borderId="3" xfId="0" applyFont="1" applyFill="1" applyBorder="1" applyAlignment="1">
      <alignment horizontal="justify" vertical="top"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49" fontId="2"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49" fontId="2" fillId="3" borderId="2" xfId="0" applyNumberFormat="1" applyFont="1" applyFill="1" applyBorder="1" applyAlignment="1">
      <alignment horizontal="center" vertical="top" wrapText="1"/>
    </xf>
    <xf numFmtId="49" fontId="2" fillId="3" borderId="3" xfId="0" applyNumberFormat="1" applyFont="1" applyFill="1" applyBorder="1" applyAlignment="1">
      <alignment horizontal="center" vertical="top" wrapText="1"/>
    </xf>
    <xf numFmtId="165" fontId="2" fillId="0" borderId="2" xfId="0" applyNumberFormat="1" applyFont="1" applyFill="1" applyBorder="1" applyAlignment="1">
      <alignment horizontal="justify" vertical="top" wrapText="1"/>
    </xf>
    <xf numFmtId="165" fontId="2" fillId="0" borderId="3" xfId="0" applyNumberFormat="1" applyFont="1" applyFill="1" applyBorder="1" applyAlignment="1">
      <alignment horizontal="justify" vertical="top" wrapText="1"/>
    </xf>
    <xf numFmtId="1" fontId="2" fillId="3" borderId="2" xfId="0" applyNumberFormat="1" applyFont="1" applyFill="1" applyBorder="1" applyAlignment="1">
      <alignment horizontal="center" vertical="top" wrapText="1"/>
    </xf>
    <xf numFmtId="1" fontId="2" fillId="3" borderId="3" xfId="0" applyNumberFormat="1" applyFont="1" applyFill="1" applyBorder="1" applyAlignment="1">
      <alignment horizontal="center" vertical="top" wrapText="1"/>
    </xf>
    <xf numFmtId="0" fontId="2" fillId="3" borderId="3" xfId="0" applyFont="1" applyFill="1" applyBorder="1" applyAlignment="1">
      <alignment vertical="top" wrapText="1"/>
    </xf>
    <xf numFmtId="2" fontId="2" fillId="3" borderId="4" xfId="0" applyNumberFormat="1" applyFont="1" applyFill="1" applyBorder="1" applyAlignment="1">
      <alignment horizontal="justify" vertical="top"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0" xfId="0" applyFont="1" applyFill="1" applyAlignment="1">
      <alignment horizontal="left" vertical="top" wrapText="1"/>
    </xf>
    <xf numFmtId="0" fontId="2" fillId="3" borderId="1" xfId="0" applyFont="1" applyFill="1" applyBorder="1" applyAlignment="1">
      <alignment horizontal="center" vertical="top" wrapText="1"/>
    </xf>
    <xf numFmtId="0" fontId="2" fillId="3" borderId="1" xfId="0" applyFont="1" applyFill="1" applyBorder="1" applyAlignment="1">
      <alignment horizontal="center" vertical="top"/>
    </xf>
    <xf numFmtId="49" fontId="2" fillId="3" borderId="1" xfId="0" applyNumberFormat="1" applyFont="1" applyFill="1" applyBorder="1" applyAlignment="1">
      <alignment horizontal="center" vertical="top" wrapText="1"/>
    </xf>
    <xf numFmtId="0" fontId="2" fillId="3" borderId="0" xfId="0" applyFont="1" applyFill="1" applyAlignment="1">
      <alignment horizontal="center" vertical="top" wrapText="1"/>
    </xf>
    <xf numFmtId="0" fontId="2" fillId="3" borderId="9" xfId="0" applyFont="1" applyFill="1" applyBorder="1" applyAlignment="1">
      <alignment horizontal="left" vertical="top" wrapText="1"/>
    </xf>
    <xf numFmtId="165" fontId="5" fillId="0" borderId="2" xfId="0" applyNumberFormat="1" applyFont="1" applyFill="1" applyBorder="1" applyAlignment="1">
      <alignment horizontal="justify" vertical="center" wrapText="1"/>
    </xf>
    <xf numFmtId="165" fontId="5" fillId="0" borderId="3" xfId="0" applyNumberFormat="1" applyFont="1" applyFill="1" applyBorder="1" applyAlignment="1">
      <alignment horizontal="justify"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justify"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abSelected="1" view="pageBreakPreview" zoomScale="75" zoomScaleNormal="75" zoomScaleSheetLayoutView="75" workbookViewId="0">
      <selection activeCell="E38" sqref="E38"/>
    </sheetView>
  </sheetViews>
  <sheetFormatPr defaultRowHeight="18.75" x14ac:dyDescent="0.3"/>
  <cols>
    <col min="1" max="1" width="14.42578125" style="71" bestFit="1" customWidth="1"/>
    <col min="2" max="2" width="53.7109375" style="4" customWidth="1"/>
    <col min="3" max="3" width="19.28515625" style="49" customWidth="1"/>
    <col min="4" max="4" width="40.28515625" style="49" customWidth="1"/>
    <col min="5" max="5" width="46.42578125" style="2" customWidth="1"/>
    <col min="6" max="6" width="16.85546875" style="71" customWidth="1"/>
    <col min="7" max="7" width="17.85546875" style="71" customWidth="1"/>
    <col min="8" max="8" width="16.140625" style="71" customWidth="1"/>
    <col min="9" max="9" width="12.85546875" style="42" customWidth="1"/>
    <col min="10" max="10" width="81" style="63" customWidth="1"/>
    <col min="11" max="11" width="21.28515625" style="1" customWidth="1"/>
    <col min="12" max="16384" width="9.140625" style="1"/>
  </cols>
  <sheetData>
    <row r="1" spans="1:10" ht="23.25" customHeight="1" x14ac:dyDescent="0.3">
      <c r="I1" s="68"/>
      <c r="J1" s="68"/>
    </row>
    <row r="2" spans="1:10" ht="22.5" customHeight="1" x14ac:dyDescent="0.3">
      <c r="A2" s="126" t="s">
        <v>114</v>
      </c>
      <c r="B2" s="126"/>
      <c r="C2" s="126"/>
      <c r="D2" s="126"/>
      <c r="E2" s="126"/>
      <c r="F2" s="126"/>
      <c r="G2" s="126"/>
      <c r="H2" s="126"/>
      <c r="I2" s="126"/>
      <c r="J2" s="126"/>
    </row>
    <row r="3" spans="1:10" ht="22.5" customHeight="1" x14ac:dyDescent="0.3">
      <c r="A3" s="126" t="s">
        <v>136</v>
      </c>
      <c r="B3" s="126"/>
      <c r="C3" s="126"/>
      <c r="D3" s="126"/>
      <c r="E3" s="126"/>
      <c r="F3" s="126"/>
      <c r="G3" s="126"/>
      <c r="H3" s="126"/>
      <c r="I3" s="126"/>
      <c r="J3" s="126"/>
    </row>
    <row r="4" spans="1:10" ht="25.5" customHeight="1" x14ac:dyDescent="0.3">
      <c r="A4" s="122" t="s">
        <v>109</v>
      </c>
      <c r="B4" s="122"/>
      <c r="C4" s="122"/>
      <c r="D4" s="122"/>
      <c r="E4" s="122"/>
      <c r="F4" s="122"/>
      <c r="G4" s="122"/>
      <c r="H4" s="122"/>
      <c r="I4" s="122"/>
      <c r="J4" s="122"/>
    </row>
    <row r="5" spans="1:10" ht="22.5" customHeight="1" x14ac:dyDescent="0.3">
      <c r="A5" s="122" t="s">
        <v>101</v>
      </c>
      <c r="B5" s="122"/>
      <c r="C5" s="122"/>
      <c r="D5" s="122"/>
      <c r="E5" s="122"/>
      <c r="F5" s="122"/>
      <c r="G5" s="122"/>
      <c r="H5" s="122"/>
      <c r="I5" s="122"/>
      <c r="J5" s="122"/>
    </row>
    <row r="6" spans="1:10" ht="21.75" customHeight="1" x14ac:dyDescent="0.3">
      <c r="A6" s="122" t="s">
        <v>102</v>
      </c>
      <c r="B6" s="122"/>
      <c r="C6" s="122"/>
      <c r="D6" s="122"/>
      <c r="E6" s="122"/>
      <c r="F6" s="122"/>
      <c r="G6" s="122"/>
      <c r="H6" s="122"/>
      <c r="I6" s="122"/>
      <c r="J6" s="122"/>
    </row>
    <row r="7" spans="1:10" ht="32.25" customHeight="1" x14ac:dyDescent="0.3">
      <c r="A7" s="127" t="s">
        <v>110</v>
      </c>
      <c r="B7" s="127"/>
      <c r="C7" s="127"/>
      <c r="D7" s="127"/>
      <c r="E7" s="127"/>
      <c r="F7" s="127"/>
      <c r="G7" s="127"/>
      <c r="H7" s="127"/>
      <c r="I7" s="127"/>
      <c r="J7" s="127"/>
    </row>
    <row r="8" spans="1:10" s="71" customFormat="1" ht="153.75" customHeight="1" x14ac:dyDescent="0.25">
      <c r="A8" s="123" t="s">
        <v>8</v>
      </c>
      <c r="B8" s="125" t="s">
        <v>0</v>
      </c>
      <c r="C8" s="123" t="s">
        <v>13</v>
      </c>
      <c r="D8" s="123" t="s">
        <v>1</v>
      </c>
      <c r="E8" s="123" t="s">
        <v>7</v>
      </c>
      <c r="F8" s="69" t="s">
        <v>104</v>
      </c>
      <c r="G8" s="69" t="s">
        <v>105</v>
      </c>
      <c r="H8" s="69" t="s">
        <v>103</v>
      </c>
      <c r="I8" s="29" t="s">
        <v>106</v>
      </c>
      <c r="J8" s="6" t="s">
        <v>107</v>
      </c>
    </row>
    <row r="9" spans="1:10" s="71" customFormat="1" ht="34.5" customHeight="1" x14ac:dyDescent="0.25">
      <c r="A9" s="123"/>
      <c r="B9" s="125"/>
      <c r="C9" s="123"/>
      <c r="D9" s="123"/>
      <c r="E9" s="123"/>
      <c r="F9" s="69" t="s">
        <v>33</v>
      </c>
      <c r="G9" s="69" t="s">
        <v>33</v>
      </c>
      <c r="H9" s="69" t="s">
        <v>33</v>
      </c>
      <c r="I9" s="29" t="s">
        <v>33</v>
      </c>
      <c r="J9" s="6"/>
    </row>
    <row r="10" spans="1:10" s="71" customFormat="1" ht="30" customHeight="1" x14ac:dyDescent="0.25">
      <c r="A10" s="69">
        <v>1</v>
      </c>
      <c r="B10" s="70" t="s">
        <v>98</v>
      </c>
      <c r="C10" s="69">
        <v>3</v>
      </c>
      <c r="D10" s="69">
        <v>4</v>
      </c>
      <c r="E10" s="69">
        <v>5</v>
      </c>
      <c r="F10" s="69">
        <v>6</v>
      </c>
      <c r="G10" s="69">
        <v>7</v>
      </c>
      <c r="H10" s="69">
        <v>8</v>
      </c>
      <c r="I10" s="29">
        <v>9</v>
      </c>
      <c r="J10" s="69">
        <v>10</v>
      </c>
    </row>
    <row r="11" spans="1:10" ht="31.5" customHeight="1" x14ac:dyDescent="0.3">
      <c r="A11" s="130" t="s">
        <v>99</v>
      </c>
      <c r="B11" s="130"/>
      <c r="C11" s="130"/>
      <c r="D11" s="130"/>
      <c r="E11" s="130"/>
      <c r="F11" s="130"/>
      <c r="G11" s="130"/>
      <c r="H11" s="130"/>
      <c r="I11" s="130"/>
      <c r="J11" s="28"/>
    </row>
    <row r="12" spans="1:10" s="3" customFormat="1" ht="24" customHeight="1" x14ac:dyDescent="0.3">
      <c r="A12" s="131" t="s">
        <v>15</v>
      </c>
      <c r="B12" s="131"/>
      <c r="C12" s="131"/>
      <c r="D12" s="131"/>
      <c r="E12" s="131"/>
      <c r="F12" s="131"/>
      <c r="G12" s="5">
        <f>G13+G24+G26+G29+G30+G31+G32+G33+G34</f>
        <v>245939.3</v>
      </c>
      <c r="H12" s="5">
        <f>H13+H24+H26+H29+H30+H31+H32+H33+H34</f>
        <v>307644.75399999996</v>
      </c>
      <c r="I12" s="29"/>
      <c r="J12" s="27"/>
    </row>
    <row r="13" spans="1:10" s="71" customFormat="1" ht="147" customHeight="1" x14ac:dyDescent="0.25">
      <c r="A13" s="66" t="s">
        <v>35</v>
      </c>
      <c r="B13" s="76" t="s">
        <v>44</v>
      </c>
      <c r="C13" s="75" t="s">
        <v>28</v>
      </c>
      <c r="D13" s="76" t="s">
        <v>135</v>
      </c>
      <c r="E13" s="76" t="s">
        <v>10</v>
      </c>
      <c r="F13" s="9" t="s">
        <v>29</v>
      </c>
      <c r="G13" s="10">
        <v>20000</v>
      </c>
      <c r="H13" s="10">
        <v>20446.2</v>
      </c>
      <c r="I13" s="72">
        <v>3</v>
      </c>
      <c r="J13" s="128" t="s">
        <v>130</v>
      </c>
    </row>
    <row r="14" spans="1:10" s="71" customFormat="1" ht="173.25" customHeight="1" x14ac:dyDescent="0.25">
      <c r="A14" s="69" t="s">
        <v>36</v>
      </c>
      <c r="B14" s="76" t="s">
        <v>34</v>
      </c>
      <c r="C14" s="75" t="s">
        <v>28</v>
      </c>
      <c r="D14" s="76" t="s">
        <v>135</v>
      </c>
      <c r="E14" s="76" t="s">
        <v>10</v>
      </c>
      <c r="F14" s="69" t="s">
        <v>29</v>
      </c>
      <c r="G14" s="5" t="s">
        <v>2</v>
      </c>
      <c r="H14" s="5" t="s">
        <v>2</v>
      </c>
      <c r="I14" s="29">
        <v>2</v>
      </c>
      <c r="J14" s="129"/>
    </row>
    <row r="15" spans="1:10" s="36" customFormat="1" ht="199.5" customHeight="1" x14ac:dyDescent="0.25">
      <c r="A15" s="16" t="s">
        <v>37</v>
      </c>
      <c r="B15" s="74" t="s">
        <v>85</v>
      </c>
      <c r="C15" s="73" t="s">
        <v>89</v>
      </c>
      <c r="D15" s="74"/>
      <c r="E15" s="74" t="s">
        <v>60</v>
      </c>
      <c r="F15" s="16" t="s">
        <v>9</v>
      </c>
      <c r="G15" s="15" t="s">
        <v>2</v>
      </c>
      <c r="H15" s="13" t="s">
        <v>2</v>
      </c>
      <c r="I15" s="32" t="s">
        <v>108</v>
      </c>
      <c r="J15" s="43" t="s">
        <v>111</v>
      </c>
    </row>
    <row r="16" spans="1:10" s="36" customFormat="1" ht="409.6" customHeight="1" x14ac:dyDescent="0.25">
      <c r="A16" s="112"/>
      <c r="B16" s="91"/>
      <c r="C16" s="91"/>
      <c r="D16" s="91"/>
      <c r="E16" s="97" t="s">
        <v>90</v>
      </c>
      <c r="F16" s="106" t="s">
        <v>9</v>
      </c>
      <c r="G16" s="110" t="s">
        <v>2</v>
      </c>
      <c r="H16" s="108" t="s">
        <v>2</v>
      </c>
      <c r="I16" s="106" t="s">
        <v>9</v>
      </c>
      <c r="J16" s="104" t="s">
        <v>124</v>
      </c>
    </row>
    <row r="17" spans="1:10" s="36" customFormat="1" ht="172.5" customHeight="1" x14ac:dyDescent="0.25">
      <c r="A17" s="113"/>
      <c r="B17" s="92"/>
      <c r="C17" s="92"/>
      <c r="D17" s="92"/>
      <c r="E17" s="98"/>
      <c r="F17" s="107"/>
      <c r="G17" s="111"/>
      <c r="H17" s="109"/>
      <c r="I17" s="107"/>
      <c r="J17" s="105"/>
    </row>
    <row r="18" spans="1:10" s="36" customFormat="1" ht="175.5" customHeight="1" x14ac:dyDescent="0.25">
      <c r="A18" s="70" t="s">
        <v>38</v>
      </c>
      <c r="B18" s="40" t="s">
        <v>80</v>
      </c>
      <c r="C18" s="64" t="s">
        <v>89</v>
      </c>
      <c r="D18" s="40" t="s">
        <v>59</v>
      </c>
      <c r="E18" s="40" t="s">
        <v>73</v>
      </c>
      <c r="F18" s="70" t="s">
        <v>9</v>
      </c>
      <c r="G18" s="5" t="s">
        <v>2</v>
      </c>
      <c r="H18" s="5" t="s">
        <v>2</v>
      </c>
      <c r="I18" s="29" t="s">
        <v>9</v>
      </c>
      <c r="J18" s="44" t="s">
        <v>128</v>
      </c>
    </row>
    <row r="19" spans="1:10" s="37" customFormat="1" ht="213" customHeight="1" x14ac:dyDescent="0.25">
      <c r="A19" s="66" t="s">
        <v>39</v>
      </c>
      <c r="B19" s="40" t="s">
        <v>45</v>
      </c>
      <c r="C19" s="99" t="s">
        <v>24</v>
      </c>
      <c r="D19" s="40" t="s">
        <v>67</v>
      </c>
      <c r="E19" s="40" t="s">
        <v>55</v>
      </c>
      <c r="F19" s="66">
        <v>100</v>
      </c>
      <c r="G19" s="11" t="s">
        <v>2</v>
      </c>
      <c r="H19" s="11" t="s">
        <v>2</v>
      </c>
      <c r="I19" s="30">
        <v>100</v>
      </c>
      <c r="J19" s="44" t="s">
        <v>126</v>
      </c>
    </row>
    <row r="20" spans="1:10" s="37" customFormat="1" ht="261.75" customHeight="1" x14ac:dyDescent="0.25">
      <c r="A20" s="12"/>
      <c r="B20" s="77" t="s">
        <v>3</v>
      </c>
      <c r="C20" s="100"/>
      <c r="D20" s="82"/>
      <c r="E20" s="82" t="s">
        <v>54</v>
      </c>
      <c r="F20" s="12">
        <v>100</v>
      </c>
      <c r="G20" s="13" t="s">
        <v>2</v>
      </c>
      <c r="H20" s="13" t="s">
        <v>2</v>
      </c>
      <c r="I20" s="33">
        <v>100</v>
      </c>
      <c r="J20" s="43" t="s">
        <v>121</v>
      </c>
    </row>
    <row r="21" spans="1:10" s="37" customFormat="1" ht="287.25" customHeight="1" x14ac:dyDescent="0.25">
      <c r="A21" s="67"/>
      <c r="B21" s="78" t="s">
        <v>56</v>
      </c>
      <c r="C21" s="19"/>
      <c r="D21" s="89"/>
      <c r="E21" s="90" t="s">
        <v>46</v>
      </c>
      <c r="F21" s="73">
        <v>100</v>
      </c>
      <c r="G21" s="14" t="s">
        <v>2</v>
      </c>
      <c r="H21" s="14" t="s">
        <v>2</v>
      </c>
      <c r="I21" s="31">
        <v>100</v>
      </c>
      <c r="J21" s="50" t="s">
        <v>122</v>
      </c>
    </row>
    <row r="22" spans="1:10" s="37" customFormat="1" ht="409.6" customHeight="1" x14ac:dyDescent="0.25">
      <c r="A22" s="91" t="s">
        <v>40</v>
      </c>
      <c r="B22" s="93" t="s">
        <v>86</v>
      </c>
      <c r="C22" s="91" t="s">
        <v>89</v>
      </c>
      <c r="D22" s="91" t="s">
        <v>2</v>
      </c>
      <c r="E22" s="97" t="s">
        <v>74</v>
      </c>
      <c r="F22" s="91" t="s">
        <v>23</v>
      </c>
      <c r="G22" s="95" t="s">
        <v>2</v>
      </c>
      <c r="H22" s="95" t="s">
        <v>2</v>
      </c>
      <c r="I22" s="116">
        <v>120.8</v>
      </c>
      <c r="J22" s="114" t="s">
        <v>131</v>
      </c>
    </row>
    <row r="23" spans="1:10" s="37" customFormat="1" ht="125.25" customHeight="1" x14ac:dyDescent="0.25">
      <c r="A23" s="92"/>
      <c r="B23" s="94"/>
      <c r="C23" s="92"/>
      <c r="D23" s="92"/>
      <c r="E23" s="98"/>
      <c r="F23" s="92"/>
      <c r="G23" s="96"/>
      <c r="H23" s="96"/>
      <c r="I23" s="117"/>
      <c r="J23" s="115"/>
    </row>
    <row r="24" spans="1:10" s="71" customFormat="1" ht="372" customHeight="1" x14ac:dyDescent="0.25">
      <c r="A24" s="91" t="s">
        <v>92</v>
      </c>
      <c r="B24" s="101" t="s">
        <v>87</v>
      </c>
      <c r="C24" s="100" t="s">
        <v>89</v>
      </c>
      <c r="D24" s="100" t="s">
        <v>2</v>
      </c>
      <c r="E24" s="80" t="s">
        <v>48</v>
      </c>
      <c r="F24" s="17" t="s">
        <v>49</v>
      </c>
      <c r="G24" s="18">
        <f>56693.2+4839</f>
        <v>61532.2</v>
      </c>
      <c r="H24" s="18">
        <f>71446.724+2536.5</f>
        <v>73983.224000000002</v>
      </c>
      <c r="I24" s="30" t="s">
        <v>9</v>
      </c>
      <c r="J24" s="54" t="s">
        <v>116</v>
      </c>
    </row>
    <row r="25" spans="1:10" s="71" customFormat="1" ht="117.75" customHeight="1" x14ac:dyDescent="0.25">
      <c r="A25" s="92"/>
      <c r="B25" s="102"/>
      <c r="C25" s="118"/>
      <c r="D25" s="118"/>
      <c r="E25" s="81" t="s">
        <v>91</v>
      </c>
      <c r="F25" s="20" t="s">
        <v>23</v>
      </c>
      <c r="G25" s="21"/>
      <c r="H25" s="21"/>
      <c r="I25" s="31">
        <v>120.2</v>
      </c>
      <c r="J25" s="55" t="s">
        <v>132</v>
      </c>
    </row>
    <row r="26" spans="1:10" s="71" customFormat="1" ht="125.25" customHeight="1" x14ac:dyDescent="0.25">
      <c r="A26" s="22" t="s">
        <v>47</v>
      </c>
      <c r="B26" s="78" t="s">
        <v>84</v>
      </c>
      <c r="C26" s="79" t="s">
        <v>89</v>
      </c>
      <c r="D26" s="79" t="s">
        <v>64</v>
      </c>
      <c r="E26" s="79" t="s">
        <v>75</v>
      </c>
      <c r="F26" s="67" t="s">
        <v>29</v>
      </c>
      <c r="G26" s="14">
        <v>13232.1</v>
      </c>
      <c r="H26" s="14">
        <v>0</v>
      </c>
      <c r="I26" s="48">
        <v>3</v>
      </c>
      <c r="J26" s="52" t="s">
        <v>113</v>
      </c>
    </row>
    <row r="27" spans="1:10" s="71" customFormat="1" ht="289.5" customHeight="1" x14ac:dyDescent="0.25">
      <c r="A27" s="116" t="s">
        <v>96</v>
      </c>
      <c r="B27" s="101" t="s">
        <v>53</v>
      </c>
      <c r="C27" s="97" t="s">
        <v>17</v>
      </c>
      <c r="D27" s="82" t="s">
        <v>2</v>
      </c>
      <c r="E27" s="82" t="s">
        <v>81</v>
      </c>
      <c r="F27" s="66" t="s">
        <v>9</v>
      </c>
      <c r="G27" s="11" t="s">
        <v>2</v>
      </c>
      <c r="H27" s="11" t="s">
        <v>2</v>
      </c>
      <c r="I27" s="72" t="s">
        <v>9</v>
      </c>
      <c r="J27" s="53" t="s">
        <v>119</v>
      </c>
    </row>
    <row r="28" spans="1:10" s="71" customFormat="1" ht="286.5" customHeight="1" x14ac:dyDescent="0.25">
      <c r="A28" s="109"/>
      <c r="B28" s="103"/>
      <c r="C28" s="103"/>
      <c r="D28" s="79" t="s">
        <v>97</v>
      </c>
      <c r="E28" s="79" t="s">
        <v>76</v>
      </c>
      <c r="F28" s="67" t="s">
        <v>9</v>
      </c>
      <c r="G28" s="14" t="s">
        <v>2</v>
      </c>
      <c r="H28" s="14" t="s">
        <v>2</v>
      </c>
      <c r="I28" s="22" t="s">
        <v>108</v>
      </c>
      <c r="J28" s="52" t="s">
        <v>133</v>
      </c>
    </row>
    <row r="29" spans="1:10" s="38" customFormat="1" ht="215.25" customHeight="1" x14ac:dyDescent="0.25">
      <c r="A29" s="25" t="s">
        <v>50</v>
      </c>
      <c r="B29" s="83" t="s">
        <v>61</v>
      </c>
      <c r="C29" s="84" t="s">
        <v>89</v>
      </c>
      <c r="D29" s="84" t="s">
        <v>2</v>
      </c>
      <c r="E29" s="84" t="s">
        <v>93</v>
      </c>
      <c r="F29" s="25" t="s">
        <v>20</v>
      </c>
      <c r="G29" s="26">
        <v>54.6</v>
      </c>
      <c r="H29" s="5">
        <v>0</v>
      </c>
      <c r="I29" s="29" t="s">
        <v>2</v>
      </c>
      <c r="J29" s="51" t="s">
        <v>112</v>
      </c>
    </row>
    <row r="30" spans="1:10" s="38" customFormat="1" ht="409.5" customHeight="1" x14ac:dyDescent="0.25">
      <c r="A30" s="25" t="s">
        <v>58</v>
      </c>
      <c r="B30" s="83" t="s">
        <v>19</v>
      </c>
      <c r="C30" s="84" t="s">
        <v>22</v>
      </c>
      <c r="D30" s="84" t="s">
        <v>16</v>
      </c>
      <c r="E30" s="84" t="s">
        <v>14</v>
      </c>
      <c r="F30" s="25">
        <v>9</v>
      </c>
      <c r="G30" s="26">
        <v>2757.7</v>
      </c>
      <c r="H30" s="5">
        <v>12635.33</v>
      </c>
      <c r="I30" s="29">
        <v>9</v>
      </c>
      <c r="J30" s="51" t="s">
        <v>134</v>
      </c>
    </row>
    <row r="31" spans="1:10" s="71" customFormat="1" ht="96" customHeight="1" x14ac:dyDescent="0.25">
      <c r="A31" s="25" t="s">
        <v>41</v>
      </c>
      <c r="B31" s="83" t="s">
        <v>18</v>
      </c>
      <c r="C31" s="84" t="s">
        <v>89</v>
      </c>
      <c r="D31" s="84" t="s">
        <v>2</v>
      </c>
      <c r="E31" s="84" t="s">
        <v>77</v>
      </c>
      <c r="F31" s="25">
        <v>9</v>
      </c>
      <c r="G31" s="26">
        <v>119131.7</v>
      </c>
      <c r="H31" s="5">
        <v>139710.39999999999</v>
      </c>
      <c r="I31" s="29">
        <v>12</v>
      </c>
      <c r="J31" s="51" t="s">
        <v>115</v>
      </c>
    </row>
    <row r="32" spans="1:10" s="71" customFormat="1" ht="306.75" customHeight="1" x14ac:dyDescent="0.25">
      <c r="A32" s="23" t="s">
        <v>42</v>
      </c>
      <c r="B32" s="85" t="s">
        <v>88</v>
      </c>
      <c r="C32" s="86" t="s">
        <v>89</v>
      </c>
      <c r="D32" s="86" t="s">
        <v>2</v>
      </c>
      <c r="E32" s="86" t="s">
        <v>78</v>
      </c>
      <c r="F32" s="23">
        <v>100</v>
      </c>
      <c r="G32" s="24">
        <v>21708.3</v>
      </c>
      <c r="H32" s="24">
        <v>40937.800000000003</v>
      </c>
      <c r="I32" s="56">
        <v>100</v>
      </c>
      <c r="J32" s="45" t="s">
        <v>120</v>
      </c>
    </row>
    <row r="33" spans="1:10" s="71" customFormat="1" ht="172.5" customHeight="1" x14ac:dyDescent="0.25">
      <c r="A33" s="23" t="s">
        <v>43</v>
      </c>
      <c r="B33" s="85" t="s">
        <v>57</v>
      </c>
      <c r="C33" s="86" t="s">
        <v>89</v>
      </c>
      <c r="D33" s="86" t="s">
        <v>2</v>
      </c>
      <c r="E33" s="86" t="s">
        <v>79</v>
      </c>
      <c r="F33" s="23" t="s">
        <v>9</v>
      </c>
      <c r="G33" s="24">
        <v>5622.7</v>
      </c>
      <c r="H33" s="24">
        <v>18645.5</v>
      </c>
      <c r="I33" s="29" t="s">
        <v>9</v>
      </c>
      <c r="J33" s="45" t="s">
        <v>123</v>
      </c>
    </row>
    <row r="34" spans="1:10" s="38" customFormat="1" ht="153.75" customHeight="1" x14ac:dyDescent="0.25">
      <c r="A34" s="23" t="s">
        <v>51</v>
      </c>
      <c r="B34" s="85" t="s">
        <v>52</v>
      </c>
      <c r="C34" s="86" t="s">
        <v>89</v>
      </c>
      <c r="D34" s="86" t="s">
        <v>2</v>
      </c>
      <c r="E34" s="86" t="s">
        <v>30</v>
      </c>
      <c r="F34" s="23" t="s">
        <v>21</v>
      </c>
      <c r="G34" s="24">
        <v>1900</v>
      </c>
      <c r="H34" s="5">
        <v>1286.3</v>
      </c>
      <c r="I34" s="29" t="s">
        <v>2</v>
      </c>
      <c r="J34" s="51" t="s">
        <v>118</v>
      </c>
    </row>
    <row r="35" spans="1:10" s="71" customFormat="1" ht="26.25" customHeight="1" x14ac:dyDescent="0.25">
      <c r="A35" s="120" t="s">
        <v>6</v>
      </c>
      <c r="B35" s="121"/>
      <c r="C35" s="121"/>
      <c r="D35" s="121"/>
      <c r="E35" s="121"/>
      <c r="F35" s="121"/>
      <c r="G35" s="121"/>
      <c r="H35" s="121"/>
      <c r="I35" s="121"/>
      <c r="J35" s="121"/>
    </row>
    <row r="36" spans="1:10" s="71" customFormat="1" ht="31.5" customHeight="1" x14ac:dyDescent="0.25">
      <c r="A36" s="69"/>
      <c r="B36" s="8" t="s">
        <v>5</v>
      </c>
      <c r="C36" s="6"/>
      <c r="D36" s="6"/>
      <c r="E36" s="6"/>
      <c r="F36" s="69"/>
      <c r="G36" s="5">
        <f>G37+G38+G39+G40</f>
        <v>151011.18000000002</v>
      </c>
      <c r="H36" s="5">
        <f>H37+H38+H39+H40</f>
        <v>98440.05</v>
      </c>
      <c r="I36" s="46"/>
      <c r="J36" s="47"/>
    </row>
    <row r="37" spans="1:10" s="71" customFormat="1" ht="216" customHeight="1" x14ac:dyDescent="0.25">
      <c r="A37" s="69" t="s">
        <v>26</v>
      </c>
      <c r="B37" s="87" t="s">
        <v>31</v>
      </c>
      <c r="C37" s="40" t="s">
        <v>89</v>
      </c>
      <c r="D37" s="40" t="s">
        <v>63</v>
      </c>
      <c r="E37" s="40" t="s">
        <v>32</v>
      </c>
      <c r="F37" s="69" t="s">
        <v>20</v>
      </c>
      <c r="G37" s="5">
        <v>146291.5</v>
      </c>
      <c r="H37" s="5">
        <v>93698.7</v>
      </c>
      <c r="I37" s="5">
        <v>1.8</v>
      </c>
      <c r="J37" s="45" t="s">
        <v>117</v>
      </c>
    </row>
    <row r="38" spans="1:10" s="71" customFormat="1" ht="307.5" customHeight="1" x14ac:dyDescent="0.25">
      <c r="A38" s="65" t="s">
        <v>27</v>
      </c>
      <c r="B38" s="87" t="s">
        <v>62</v>
      </c>
      <c r="C38" s="40" t="s">
        <v>89</v>
      </c>
      <c r="D38" s="40" t="s">
        <v>25</v>
      </c>
      <c r="E38" s="40" t="s">
        <v>83</v>
      </c>
      <c r="F38" s="70" t="s">
        <v>98</v>
      </c>
      <c r="G38" s="7">
        <v>3822.2</v>
      </c>
      <c r="H38" s="34">
        <v>3822.2</v>
      </c>
      <c r="I38" s="35">
        <v>2</v>
      </c>
      <c r="J38" s="45" t="s">
        <v>129</v>
      </c>
    </row>
    <row r="39" spans="1:10" s="71" customFormat="1" ht="87" customHeight="1" x14ac:dyDescent="0.25">
      <c r="A39" s="91" t="s">
        <v>4</v>
      </c>
      <c r="B39" s="93" t="s">
        <v>65</v>
      </c>
      <c r="C39" s="88" t="s">
        <v>89</v>
      </c>
      <c r="D39" s="40"/>
      <c r="E39" s="40" t="s">
        <v>66</v>
      </c>
      <c r="F39" s="69">
        <f>3+1</f>
        <v>4</v>
      </c>
      <c r="G39" s="5">
        <f>438+421.88</f>
        <v>859.88</v>
      </c>
      <c r="H39" s="5">
        <f>458+421.85</f>
        <v>879.85</v>
      </c>
      <c r="I39" s="29">
        <f>4+1</f>
        <v>5</v>
      </c>
      <c r="J39" s="51" t="s">
        <v>125</v>
      </c>
    </row>
    <row r="40" spans="1:10" s="71" customFormat="1" ht="81" customHeight="1" x14ac:dyDescent="0.25">
      <c r="A40" s="92"/>
      <c r="B40" s="94"/>
      <c r="C40" s="88" t="s">
        <v>89</v>
      </c>
      <c r="D40" s="88"/>
      <c r="E40" s="88" t="s">
        <v>82</v>
      </c>
      <c r="F40" s="57">
        <v>34</v>
      </c>
      <c r="G40" s="57">
        <v>37.6</v>
      </c>
      <c r="H40" s="58">
        <v>39.299999999999997</v>
      </c>
      <c r="I40" s="59">
        <v>34</v>
      </c>
      <c r="J40" s="60"/>
    </row>
    <row r="41" spans="1:10" s="36" customFormat="1" ht="40.5" customHeight="1" x14ac:dyDescent="0.25">
      <c r="A41" s="120" t="s">
        <v>127</v>
      </c>
      <c r="B41" s="121"/>
      <c r="C41" s="121"/>
      <c r="D41" s="121"/>
      <c r="E41" s="121"/>
      <c r="F41" s="121"/>
      <c r="G41" s="121"/>
      <c r="H41" s="121"/>
      <c r="I41" s="121"/>
      <c r="J41" s="121"/>
    </row>
    <row r="42" spans="1:10" s="71" customFormat="1" ht="48" customHeight="1" x14ac:dyDescent="0.25">
      <c r="A42" s="69"/>
      <c r="B42" s="39" t="s">
        <v>12</v>
      </c>
      <c r="C42" s="69"/>
      <c r="D42" s="69"/>
      <c r="E42" s="40"/>
      <c r="F42" s="69"/>
      <c r="G42" s="69"/>
      <c r="H42" s="69"/>
      <c r="I42" s="29"/>
      <c r="J42" s="27"/>
    </row>
    <row r="43" spans="1:10" s="71" customFormat="1" ht="162.75" customHeight="1" x14ac:dyDescent="0.25">
      <c r="A43" s="124" t="s">
        <v>11</v>
      </c>
      <c r="B43" s="93" t="s">
        <v>68</v>
      </c>
      <c r="C43" s="123" t="s">
        <v>17</v>
      </c>
      <c r="D43" s="132"/>
      <c r="E43" s="40" t="s">
        <v>69</v>
      </c>
      <c r="F43" s="69" t="s">
        <v>94</v>
      </c>
      <c r="G43" s="69" t="s">
        <v>2</v>
      </c>
      <c r="H43" s="61">
        <v>0.14000000000000001</v>
      </c>
      <c r="I43" s="29" t="s">
        <v>2</v>
      </c>
      <c r="J43" s="41"/>
    </row>
    <row r="44" spans="1:10" s="71" customFormat="1" ht="304.5" customHeight="1" x14ac:dyDescent="0.25">
      <c r="A44" s="124"/>
      <c r="B44" s="119"/>
      <c r="C44" s="123"/>
      <c r="D44" s="132"/>
      <c r="E44" s="40" t="s">
        <v>72</v>
      </c>
      <c r="F44" s="69" t="s">
        <v>71</v>
      </c>
      <c r="G44" s="69" t="s">
        <v>2</v>
      </c>
      <c r="H44" s="61">
        <v>0.1</v>
      </c>
      <c r="I44" s="29" t="s">
        <v>2</v>
      </c>
      <c r="J44" s="41"/>
    </row>
    <row r="45" spans="1:10" ht="114" customHeight="1" x14ac:dyDescent="0.3">
      <c r="A45" s="124"/>
      <c r="B45" s="94"/>
      <c r="C45" s="123"/>
      <c r="D45" s="132"/>
      <c r="E45" s="40" t="s">
        <v>70</v>
      </c>
      <c r="F45" s="69" t="s">
        <v>95</v>
      </c>
      <c r="G45" s="69" t="s">
        <v>2</v>
      </c>
      <c r="H45" s="62">
        <v>4.0000000000000001E-3</v>
      </c>
      <c r="I45" s="29" t="s">
        <v>2</v>
      </c>
      <c r="J45" s="41"/>
    </row>
    <row r="46" spans="1:10" s="71" customFormat="1" ht="23.25" customHeight="1" x14ac:dyDescent="0.3">
      <c r="A46" s="122" t="s">
        <v>100</v>
      </c>
      <c r="B46" s="122"/>
      <c r="C46" s="49"/>
      <c r="D46" s="49"/>
      <c r="E46" s="2"/>
      <c r="I46" s="42"/>
      <c r="J46" s="63"/>
    </row>
  </sheetData>
  <customSheetViews>
    <customSheetView guid="{11F9D630-632A-4D08-BD74-79BCA3FDC41B}" scale="75" showPageBreaks="1" fitToPage="1" printArea="1" view="pageBreakPreview" topLeftCell="A27">
      <selection activeCell="K40" sqref="K40"/>
      <rowBreaks count="8" manualBreakCount="8">
        <brk id="15" max="10" man="1"/>
        <brk id="19" max="10" man="1"/>
        <brk id="23" max="10" man="1"/>
        <brk id="27" max="10" man="1"/>
        <brk id="34" max="10" man="1"/>
        <brk id="43" max="10" man="1"/>
        <brk id="48" max="11" man="1"/>
        <brk id="55" max="11" man="1"/>
      </rowBreaks>
      <pageMargins left="0.31496062992125984" right="0" top="0.55118110236220474" bottom="0" header="0.31496062992125984" footer="0.31496062992125984"/>
      <pageSetup paperSize="9" scale="41" fitToHeight="0" orientation="landscape" r:id="rId1"/>
    </customSheetView>
    <customSheetView guid="{A745643F-D1E0-48E0-8F50-AB8E28F37E8F}" scale="75" showPageBreaks="1" fitToPage="1" printArea="1" view="pageBreakPreview" topLeftCell="A28">
      <selection activeCell="K29" sqref="K29"/>
      <rowBreaks count="7" manualBreakCount="7">
        <brk id="13" max="10" man="1"/>
        <brk id="18" max="10" man="1"/>
        <brk id="23" max="10" man="1"/>
        <brk id="29" max="10" man="1"/>
        <brk id="37" max="10" man="1"/>
        <brk id="48" max="11" man="1"/>
        <brk id="55" max="11" man="1"/>
      </rowBreaks>
      <pageMargins left="0.31496062992125984" right="0" top="0.55118110236220474" bottom="0" header="0.31496062992125984" footer="0.31496062992125984"/>
      <pageSetup paperSize="9" scale="41" fitToHeight="0" orientation="landscape" r:id="rId2"/>
    </customSheetView>
    <customSheetView guid="{01819407-0A74-4173-A481-566DF8ED0395}" scale="75" showPageBreaks="1" fitToPage="1" printArea="1" view="pageBreakPreview" topLeftCell="A20">
      <selection activeCell="K16" sqref="K16"/>
      <rowBreaks count="9" manualBreakCount="9">
        <brk id="12" max="11" man="1"/>
        <brk id="14" max="11" man="1"/>
        <brk id="16" max="11" man="1"/>
        <brk id="23" max="11" man="1"/>
        <brk id="24" max="11" man="1"/>
        <brk id="30" max="11" man="1"/>
        <brk id="39" max="11" man="1"/>
        <brk id="40" max="11" man="1"/>
        <brk id="46" max="11" man="1"/>
      </rowBreaks>
      <pageMargins left="0.31496062992125984" right="0" top="0.55118110236220474" bottom="0" header="0.31496062992125984" footer="0.31496062992125984"/>
      <pageSetup paperSize="256" scale="41" fitToHeight="0" orientation="landscape" r:id="rId3"/>
    </customSheetView>
    <customSheetView guid="{0E69685C-5DC2-46EA-8550-857E835E86A8}" scale="75" fitToPage="1" hiddenRows="1">
      <pane ySplit="9" topLeftCell="A10" activePane="bottomLeft" state="frozen"/>
      <selection pane="bottomLeft" activeCell="H13" sqref="H13"/>
      <rowBreaks count="6" manualBreakCount="6">
        <brk id="8" max="11" man="1"/>
        <brk id="14" max="11" man="1"/>
        <brk id="15" max="11" man="1"/>
        <brk id="24" max="11" man="1"/>
        <brk id="29" max="11" man="1"/>
        <brk id="36" max="11" man="1"/>
      </rowBreaks>
      <pageMargins left="1.1811023622047245" right="0.39370078740157483" top="0.78740157480314965" bottom="0.39370078740157483" header="0.31496062992125984" footer="0.31496062992125984"/>
      <pageSetup paperSize="8" scale="37" firstPageNumber="7" fitToHeight="10" orientation="landscape" useFirstPageNumber="1" r:id="rId4"/>
      <headerFooter scaleWithDoc="0">
        <oddHeader>&amp;C&amp;P</oddHeader>
      </headerFooter>
    </customSheetView>
    <customSheetView guid="{A4EA716F-6D74-47BD-B999-F239E1DBAF92}" scale="75" showPageBreaks="1" fitToPage="1" printArea="1" view="pageBreakPreview" topLeftCell="A30">
      <selection activeCell="K34" sqref="K34"/>
      <rowBreaks count="7" manualBreakCount="7">
        <brk id="12" max="12" man="1"/>
        <brk id="18" max="12" man="1"/>
        <brk id="19" max="12" man="1"/>
        <brk id="25" max="12" man="1"/>
        <brk id="31" max="12" man="1"/>
        <brk id="41" max="12" man="1"/>
        <brk id="48" max="12" man="1"/>
      </rowBreaks>
      <pageMargins left="0.31496062992125984" right="0" top="0.55118110236220474" bottom="0" header="0.31496062992125984" footer="0.31496062992125984"/>
      <pageSetup paperSize="8" scale="59" fitToHeight="0" orientation="landscape" r:id="rId5"/>
    </customSheetView>
    <customSheetView guid="{60102900-E3F1-4329-AC30-2A63305E6794}" scale="75" showPageBreaks="1" fitToPage="1" printArea="1" hiddenRows="1" hiddenColumns="1" view="pageBreakPreview" topLeftCell="A8">
      <pane xSplit="6" ySplit="4" topLeftCell="G12" activePane="bottomRight" state="frozen"/>
      <selection pane="bottomRight" activeCell="H14" sqref="H14"/>
      <rowBreaks count="1" manualBreakCount="1">
        <brk id="52" max="11" man="1"/>
      </rowBreaks>
      <pageMargins left="1.1811023622047245" right="0.39370078740157483" top="0.78740157480314965" bottom="0.78740157480314965" header="0.39370078740157483" footer="0.39370078740157483"/>
      <pageSetup paperSize="8" scale="40" firstPageNumber="7" fitToHeight="0" orientation="landscape" useFirstPageNumber="1" r:id="rId6"/>
      <headerFooter>
        <oddHeader>&amp;C&amp;P</oddHeader>
      </headerFooter>
    </customSheetView>
    <customSheetView guid="{2430C539-AC3B-42B5-AB2B-7569E7DC79B9}" scale="75" showPageBreaks="1" fitToPage="1" printArea="1" view="pageBreakPreview" topLeftCell="A6">
      <selection activeCell="D9" sqref="D9"/>
      <pageMargins left="0.31496062992125984" right="0" top="0.55118110236220474" bottom="0" header="0.31496062992125984" footer="0.31496062992125984"/>
      <pageSetup paperSize="256" scale="43" fitToHeight="0" orientation="landscape" r:id="rId7"/>
    </customSheetView>
    <customSheetView guid="{AB3EDB28-6B13-460F-A9FE-DBEAED627A09}" scale="50" showPageBreaks="1" fitToPage="1" printArea="1" view="pageBreakPreview" topLeftCell="A5">
      <pane ySplit="2" topLeftCell="A43" activePane="bottomLeft" state="frozen"/>
      <selection pane="bottomLeft" activeCell="S44" sqref="S44"/>
      <rowBreaks count="6" manualBreakCount="6">
        <brk id="12" max="12" man="1"/>
        <brk id="19" max="12" man="1"/>
        <brk id="25" max="12" man="1"/>
        <brk id="31" max="12" man="1"/>
        <brk id="39" max="12" man="1"/>
        <brk id="46" max="12" man="1"/>
      </rowBreaks>
      <pageMargins left="0.31496062992125984" right="0" top="0.55118110236220474" bottom="0" header="0.31496062992125984" footer="0.31496062992125984"/>
      <pageSetup paperSize="9" scale="41" fitToHeight="0" orientation="landscape" r:id="rId8"/>
    </customSheetView>
    <customSheetView guid="{6BF6DDE6-925A-4329-8861-0B60B4DBF723}" scale="46" showPageBreaks="1" fitToPage="1" view="pageBreakPreview" topLeftCell="A34">
      <selection activeCell="E42" sqref="E42"/>
      <pageMargins left="0.31496062992125984" right="0" top="0.55118110236220474" bottom="0" header="0.31496062992125984" footer="0.31496062992125984"/>
      <pageSetup paperSize="9" scale="10" fitToHeight="0" orientation="landscape" r:id="rId9"/>
    </customSheetView>
    <customSheetView guid="{1FFD0719-1599-4775-A030-2CFDA6530D64}" scale="60" showPageBreaks="1" fitToPage="1" printArea="1" view="pageBreakPreview" topLeftCell="A59">
      <selection activeCell="K62" sqref="K62"/>
      <pageMargins left="0.31496062992125984" right="0" top="0.55118110236220474" bottom="0" header="0.31496062992125984" footer="0.31496062992125984"/>
      <pageSetup paperSize="9" scale="51" fitToHeight="0" orientation="landscape" r:id="rId10"/>
    </customSheetView>
    <customSheetView guid="{DE4DCB25-AC87-4D66-B6D3-9EEA95521BD9}" scale="60" showPageBreaks="1" fitToPage="1" printArea="1" view="pageBreakPreview" topLeftCell="A58">
      <selection activeCell="G60" sqref="G60:I62"/>
      <pageMargins left="0.31496062992125984" right="0" top="0.55118110236220474" bottom="0" header="0.31496062992125984" footer="0.31496062992125984"/>
      <pageSetup paperSize="9" scale="46" fitToHeight="0" orientation="landscape" r:id="rId11"/>
    </customSheetView>
    <customSheetView guid="{CD209D3A-4E6A-4E5F-A583-CDCA6DE5B823}" scale="60" showPageBreaks="1" fitToPage="1" printArea="1" view="pageBreakPreview" topLeftCell="A34">
      <selection activeCell="C39" sqref="C39"/>
      <pageMargins left="0.31496062992125984" right="0" top="0.55118110236220474" bottom="0" header="0.31496062992125984" footer="0.31496062992125984"/>
      <pageSetup paperSize="256" scale="32" fitToHeight="0" orientation="landscape" r:id="rId12"/>
    </customSheetView>
    <customSheetView guid="{576918AB-5083-4613-8CD7-9D3633655F6F}" scale="60" showPageBreaks="1" fitToPage="1" printArea="1" view="pageBreakPreview" topLeftCell="A43">
      <selection activeCell="A50" sqref="A50:L50"/>
      <pageMargins left="0.31496062992125984" right="0" top="0.55118110236220474" bottom="0" header="0.31496062992125984" footer="0.31496062992125984"/>
      <pageSetup paperSize="9" scale="51" fitToHeight="0" orientation="landscape" r:id="rId13"/>
    </customSheetView>
    <customSheetView guid="{50EAB5D8-E157-43B2-BA39-4C41746FD6A6}" scale="50" showPageBreaks="1" fitToPage="1" printArea="1" view="pageBreakPreview" topLeftCell="A5">
      <pane ySplit="2" topLeftCell="A38" activePane="bottomLeft" state="frozen"/>
      <selection pane="bottomLeft" activeCell="D41" sqref="D41"/>
      <rowBreaks count="6" manualBreakCount="6">
        <brk id="12" max="12" man="1"/>
        <brk id="19" max="12" man="1"/>
        <brk id="25" max="12" man="1"/>
        <brk id="31" max="12" man="1"/>
        <brk id="39" max="12" man="1"/>
        <brk id="46" max="12" man="1"/>
      </rowBreaks>
      <pageMargins left="0.31496062992125984" right="0" top="0.55118110236220474" bottom="0" header="0.31496062992125984" footer="0.31496062992125984"/>
      <pageSetup paperSize="9" scale="41" fitToHeight="0" orientation="landscape" r:id="rId14"/>
    </customSheetView>
    <customSheetView guid="{1A553F59-89C3-4B7B-A3DE-BF3CA47E6D90}" scale="50" showPageBreaks="1" fitToPage="1" view="pageBreakPreview" topLeftCell="A19">
      <selection activeCell="F22" sqref="F22"/>
      <pageMargins left="0.31496062992125984" right="0" top="0.55118110236220474" bottom="0" header="0.31496062992125984" footer="0.31496062992125984"/>
      <pageSetup paperSize="256" scale="41" fitToHeight="0" orientation="landscape" r:id="rId15"/>
    </customSheetView>
    <customSheetView guid="{E379F379-F9C6-4D1E-B70E-5A072C5DE947}" scale="50" showPageBreaks="1" fitToPage="1" printArea="1" view="pageBreakPreview" topLeftCell="A5">
      <pane ySplit="2" topLeftCell="A46" activePane="bottomLeft" state="frozen"/>
      <selection pane="bottomLeft" activeCell="F50" sqref="F50"/>
      <rowBreaks count="7" manualBreakCount="7">
        <brk id="12" max="11" man="1"/>
        <brk id="18" max="11" man="1"/>
        <brk id="19" max="11" man="1"/>
        <brk id="25" max="11" man="1"/>
        <brk id="31" max="11" man="1"/>
        <brk id="39" max="11" man="1"/>
        <brk id="46" max="11" man="1"/>
      </rowBreaks>
      <pageMargins left="0.31496062992125984" right="0" top="0.55118110236220474" bottom="0" header="0.31496062992125984" footer="0.31496062992125984"/>
      <pageSetup paperSize="9" scale="42" fitToHeight="0" orientation="landscape" r:id="rId16"/>
    </customSheetView>
    <customSheetView guid="{1E26D208-F040-4D33-B95D-1DCB22A8EC4E}" scale="75" showPageBreaks="1" fitToPage="1" printArea="1" view="pageBreakPreview" topLeftCell="A5">
      <pane ySplit="2" topLeftCell="A32" activePane="bottomLeft" state="frozen"/>
      <selection pane="bottomLeft" activeCell="G34" sqref="G34:H34"/>
      <rowBreaks count="6" manualBreakCount="6">
        <brk id="12" max="11" man="1"/>
        <brk id="19" max="11" man="1"/>
        <brk id="25" max="11" man="1"/>
        <brk id="31" max="11" man="1"/>
        <brk id="39" max="11" man="1"/>
        <brk id="49" max="11" man="1"/>
      </rowBreaks>
      <pageMargins left="0.31496062992125984" right="0" top="0.55118110236220474" bottom="0" header="0.31496062992125984" footer="0.31496062992125984"/>
      <pageSetup paperSize="9" scale="65" fitToHeight="0" orientation="landscape" r:id="rId17"/>
    </customSheetView>
    <customSheetView guid="{BE8EC065-5C38-42C7-ADC8-B065896A8878}" scale="75" showPageBreaks="1" fitToPage="1" printArea="1" view="pageBreakPreview" topLeftCell="A5">
      <pane ySplit="2" topLeftCell="A38" activePane="bottomLeft" state="frozen"/>
      <selection pane="bottomLeft" activeCell="B40" sqref="B40:B42"/>
      <rowBreaks count="4" manualBreakCount="4">
        <brk id="12" max="11" man="1"/>
        <brk id="20" max="11" man="1"/>
        <brk id="27" max="11" man="1"/>
        <brk id="48" max="11" man="1"/>
      </rowBreaks>
      <pageMargins left="0.31496062992125984" right="0" top="0.55118110236220474" bottom="0" header="0.31496062992125984" footer="0.31496062992125984"/>
      <pageSetup paperSize="9" scale="41" fitToHeight="0" orientation="landscape" r:id="rId18"/>
    </customSheetView>
    <customSheetView guid="{CDB9FB39-7A56-4EF9-890C-174F2763AD52}" scale="66" showPageBreaks="1" fitToPage="1" printArea="1">
      <pane ySplit="9" topLeftCell="A36" activePane="bottomLeft" state="frozen"/>
      <selection pane="bottomLeft" activeCell="I37" sqref="I37:K37"/>
      <rowBreaks count="8" manualBreakCount="8">
        <brk id="12" max="10" man="1"/>
        <brk id="13" max="10" man="1"/>
        <brk id="18" max="10" man="1"/>
        <brk id="23" max="10" man="1"/>
        <brk id="29" max="10" man="1"/>
        <brk id="37" max="10" man="1"/>
        <brk id="48" max="11" man="1"/>
        <brk id="55" max="11" man="1"/>
      </rowBreaks>
      <pageMargins left="0.31496062992125984" right="0" top="0.55118110236220474" bottom="0" header="0.31496062992125984" footer="0.31496062992125984"/>
      <pageSetup paperSize="9" scale="41" fitToHeight="0" orientation="landscape" r:id="rId19"/>
    </customSheetView>
    <customSheetView guid="{7A44C0E8-C11D-43C1-9E82-E6A049B9C4B8}" scale="55" showPageBreaks="1" fitToPage="1" printArea="1" view="pageBreakPreview" topLeftCell="C36">
      <selection activeCell="M40" sqref="M40"/>
      <rowBreaks count="7" manualBreakCount="7">
        <brk id="13" max="10" man="1"/>
        <brk id="18" max="10" man="1"/>
        <brk id="23" max="10" man="1"/>
        <brk id="29" max="10" man="1"/>
        <brk id="37" max="10" man="1"/>
        <brk id="48" max="11" man="1"/>
        <brk id="55" max="11" man="1"/>
      </rowBreaks>
      <pageMargins left="0.31496062992125984" right="0" top="0.55118110236220474" bottom="0" header="0.31496062992125984" footer="0.31496062992125984"/>
      <pageSetup paperSize="9" scale="41" fitToHeight="0" orientation="landscape" r:id="rId20"/>
    </customSheetView>
    <customSheetView guid="{B78F36EF-63A0-4B89-8873-E24A5004F567}" scale="75" fitToPage="1" printArea="1" hiddenRows="1">
      <pane ySplit="9" topLeftCell="A10" activePane="bottomLeft" state="frozen"/>
      <selection pane="bottomLeft" activeCell="F37" sqref="F37"/>
      <rowBreaks count="6" manualBreakCount="6">
        <brk id="8" max="11" man="1"/>
        <brk id="14" max="11" man="1"/>
        <brk id="15" max="11" man="1"/>
        <brk id="24" max="11" man="1"/>
        <brk id="29" max="11" man="1"/>
        <brk id="36" max="11" man="1"/>
      </rowBreaks>
      <pageMargins left="1.1811023622047245" right="0.39370078740157483" top="0.78740157480314965" bottom="0.39370078740157483" header="0.31496062992125984" footer="0.31496062992125984"/>
      <pageSetup paperSize="8" scale="37" firstPageNumber="7" fitToHeight="10" orientation="landscape" useFirstPageNumber="1" r:id="rId21"/>
      <headerFooter scaleWithDoc="0">
        <oddHeader>&amp;C&amp;P</oddHeader>
      </headerFooter>
    </customSheetView>
    <customSheetView guid="{C2CF246D-2A8A-446E-8CBE-AEA3AE25DD8C}" scale="75" fitToPage="1" printArea="1" hiddenRows="1">
      <pane ySplit="9" topLeftCell="A28" activePane="bottomLeft" state="frozen"/>
      <selection pane="bottomLeft" activeCell="I29" sqref="I29"/>
      <rowBreaks count="6" manualBreakCount="6">
        <brk id="8" max="11" man="1"/>
        <brk id="14" max="11" man="1"/>
        <brk id="15" max="11" man="1"/>
        <brk id="24" max="11" man="1"/>
        <brk id="29" max="11" man="1"/>
        <brk id="36" max="11" man="1"/>
      </rowBreaks>
      <pageMargins left="1.1811023622047245" right="0.39370078740157483" top="0.78740157480314965" bottom="0.39370078740157483" header="0.31496062992125984" footer="0.31496062992125984"/>
      <pageSetup paperSize="8" scale="37" firstPageNumber="7" fitToHeight="10" orientation="landscape" useFirstPageNumber="1" r:id="rId22"/>
      <headerFooter scaleWithDoc="0">
        <oddHeader>&amp;C&amp;P</oddHeader>
      </headerFooter>
    </customSheetView>
    <customSheetView guid="{353CCF9C-00F7-49C6-8E4D-D582B2AC8B80}" scale="50" showPageBreaks="1" fitToPage="1" printArea="1" view="pageBreakPreview" topLeftCell="A33">
      <selection activeCell="I35" sqref="I35"/>
      <rowBreaks count="8" manualBreakCount="8">
        <brk id="15" max="10" man="1"/>
        <brk id="19" max="10" man="1"/>
        <brk id="23" max="10" man="1"/>
        <brk id="27" max="10" man="1"/>
        <brk id="34" max="10" man="1"/>
        <brk id="43" max="10" man="1"/>
        <brk id="48" max="11" man="1"/>
        <brk id="55" max="11" man="1"/>
      </rowBreaks>
      <pageMargins left="0.31496062992125984" right="0" top="0.55118110236220474" bottom="0" header="0.31496062992125984" footer="0.31496062992125984"/>
      <pageSetup paperSize="9" scale="41" fitToHeight="0" orientation="landscape" r:id="rId23"/>
    </customSheetView>
  </customSheetViews>
  <mergeCells count="51">
    <mergeCell ref="J13:J14"/>
    <mergeCell ref="B27:B28"/>
    <mergeCell ref="A27:A28"/>
    <mergeCell ref="A11:I11"/>
    <mergeCell ref="D24:D25"/>
    <mergeCell ref="A12:F12"/>
    <mergeCell ref="A24:A25"/>
    <mergeCell ref="A3:J3"/>
    <mergeCell ref="A4:J4"/>
    <mergeCell ref="A5:J5"/>
    <mergeCell ref="A2:J2"/>
    <mergeCell ref="A7:J7"/>
    <mergeCell ref="A6:J6"/>
    <mergeCell ref="E8:E9"/>
    <mergeCell ref="D8:D9"/>
    <mergeCell ref="B8:B9"/>
    <mergeCell ref="A8:A9"/>
    <mergeCell ref="C8:C9"/>
    <mergeCell ref="C24:C25"/>
    <mergeCell ref="B43:B45"/>
    <mergeCell ref="A41:J41"/>
    <mergeCell ref="A35:J35"/>
    <mergeCell ref="A46:B46"/>
    <mergeCell ref="B39:B40"/>
    <mergeCell ref="C43:C45"/>
    <mergeCell ref="A43:A45"/>
    <mergeCell ref="D43:D45"/>
    <mergeCell ref="C19:C20"/>
    <mergeCell ref="B24:B25"/>
    <mergeCell ref="A39:A40"/>
    <mergeCell ref="C27:C28"/>
    <mergeCell ref="J16:J17"/>
    <mergeCell ref="I16:I17"/>
    <mergeCell ref="H16:H17"/>
    <mergeCell ref="G16:G17"/>
    <mergeCell ref="F16:F17"/>
    <mergeCell ref="E16:E17"/>
    <mergeCell ref="D16:D17"/>
    <mergeCell ref="C16:C17"/>
    <mergeCell ref="B16:B17"/>
    <mergeCell ref="A16:A17"/>
    <mergeCell ref="J22:J23"/>
    <mergeCell ref="I22:I23"/>
    <mergeCell ref="C22:C23"/>
    <mergeCell ref="B22:B23"/>
    <mergeCell ref="A22:A23"/>
    <mergeCell ref="H22:H23"/>
    <mergeCell ref="G22:G23"/>
    <mergeCell ref="F22:F23"/>
    <mergeCell ref="E22:E23"/>
    <mergeCell ref="D22:D23"/>
  </mergeCells>
  <phoneticPr fontId="0" type="noConversion"/>
  <pageMargins left="0.19685039370078741" right="0.59055118110236227" top="0.78740157480314965" bottom="0.39370078740157483" header="0.31496062992125984" footer="0.31496062992125984"/>
  <pageSetup paperSize="9" scale="43" fitToHeight="0" orientation="landscape" r:id="rId24"/>
  <rowBreaks count="8" manualBreakCount="8">
    <brk id="15" max="9" man="1"/>
    <brk id="19" max="9" man="1"/>
    <brk id="22" max="9" man="1"/>
    <brk id="26" max="9" man="1"/>
    <brk id="32" max="9" man="1"/>
    <brk id="37" max="9" man="1"/>
    <brk id="46" max="9" man="1"/>
    <brk id="4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vt:lpstr>
      <vt:lpstr>лист!Заголовки_для_печати</vt:lpstr>
      <vt:lpstr>лист!Область_печати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Шулепова Ольга Анатольевна</dc:creator>
  <cp:lastModifiedBy>Залецкая Ольга Генадьевна</cp:lastModifiedBy>
  <cp:lastPrinted>2022-01-28T08:23:53Z</cp:lastPrinted>
  <dcterms:created xsi:type="dcterms:W3CDTF">2006-09-16T00:00:00Z</dcterms:created>
  <dcterms:modified xsi:type="dcterms:W3CDTF">2022-02-03T05:05:10Z</dcterms:modified>
</cp:coreProperties>
</file>