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<sst xmlns="http://schemas.openxmlformats.org/spreadsheetml/2006/main" count="79" uniqueCount="72">
  <si>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</si>
  <si>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</si>
  <si>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</si>
  <si>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</si>
  <si>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</si>
  <si>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</si>
  <si>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</si>
  <si>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</si>
  <si>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</si>
  <si>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</si>
  <si>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</si>
  <si>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</si>
  <si>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</si>
  <si>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</si>
  <si>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</si>
  <si>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</si>
  <si>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</si>
  <si>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</si>
  <si>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</si>
  <si>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</si>
  <si>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</si>
  <si>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</si>
  <si>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</si>
  <si>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</si>
  <si>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</si>
  <si>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</si>
  <si>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</si>
  <si>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</si>
  <si>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</si>
  <si>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</si>
  <si>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</si>
  <si>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</si>
  <si>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</si>
  <si>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</si>
  <si>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</si>
  <si>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</si>
  <si>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</si>
  <si>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</si>
  <si>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</si>
  <si>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</si>
  <si>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</si>
  <si>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</si>
  <si>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</si>
  <si>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</si>
  <si>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</si>
  <si>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</si>
  <si>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</si>
  <si>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</si>
  <si>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</si>
  <si>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</si>
  <si>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</si>
  <si>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</si>
  <si>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</si>
  <si>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</si>
  <si>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</si>
  <si>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</si>
  <si>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</si>
  <si>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</si>
  <si>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</si>
  <si>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</si>
  <si>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</si>
  <si>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</si>
  <si>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</si>
  <si>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</si>
  <si>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</si>
  <si>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</si>
  <si>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</si>
  <si>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</si>
  <si>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ИТОГОВЫЙ ФИНАНСОВЫЙ ОТЧЁТ</t>
  </si>
  <si>
    <t>Клишин Владимир Васильевич</t>
  </si>
  <si>
    <t>Адрусов Алексей Александрович</t>
  </si>
  <si>
    <t>Колядин Владимир Владимирович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</si>
</sst>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181" fontId="2" fillId="0" borderId="0" xfId="0" applyNumberFormat="1" applyFont="1" applyFill="1" applyBorder="1" applyAlignment="1">
      <alignment vertical="top"/>
    </xf>
    <xf numFmtId="181" fontId="2" fillId="0" borderId="14" xfId="0" applyNumberFormat="1" applyFont="1" applyFill="1" applyBorder="1" applyAlignment="1" applyProtection="1">
      <alignment vertical="top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6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375" style="3" customWidth="1"/>
    <col min="5" max="6" width="10.75390625" style="3" customWidth="1"/>
    <col min="7" max="7" width="11.375" style="4" customWidth="1"/>
    <col min="8" max="8" width="10.875" style="3" customWidth="1"/>
    <col min="9" max="16384" width="9.125" style="3" customWidth="1"/>
  </cols>
  <sheetData>
    <row r="1" spans="1:7" s="9" customFormat="1" ht="12.75" customHeight="1">
      <c r="A1" s="80" t="s">
        <v>67</v>
      </c>
      <c r="B1" s="80"/>
      <c r="C1" s="80"/>
      <c r="D1" s="80"/>
      <c r="E1" s="80"/>
      <c r="F1" s="80"/>
      <c r="G1" s="80"/>
    </row>
    <row r="2" spans="1:7" s="9" customFormat="1" ht="12.75" customHeight="1">
      <c r="A2" s="80" t="s">
        <v>55</v>
      </c>
      <c r="B2" s="80"/>
      <c r="C2" s="80"/>
      <c r="D2" s="80"/>
      <c r="E2" s="80"/>
      <c r="F2" s="80"/>
      <c r="G2" s="80"/>
    </row>
    <row r="3" spans="1:7" s="9" customFormat="1" ht="12.75" customHeight="1">
      <c r="A3" s="80" t="s">
        <v>56</v>
      </c>
      <c r="B3" s="80"/>
      <c r="C3" s="80"/>
      <c r="D3" s="80"/>
      <c r="E3" s="80"/>
      <c r="F3" s="80"/>
      <c r="G3" s="80"/>
    </row>
    <row r="4" s="6" customFormat="1" ht="11.25">
      <c r="G4" s="7"/>
    </row>
    <row r="5" spans="1:7" s="8" customFormat="1" ht="12.75" customHeight="1">
      <c r="A5" s="78" t="s">
        <v>68</v>
      </c>
      <c r="B5" s="78"/>
      <c r="C5" s="78"/>
      <c r="D5" s="78"/>
      <c r="E5" s="78"/>
      <c r="F5" s="78"/>
      <c r="G5" s="78"/>
    </row>
    <row r="6" spans="1:7" s="12" customFormat="1" ht="12.75" customHeight="1">
      <c r="A6" s="79" t="s">
        <v>66</v>
      </c>
      <c r="B6" s="79"/>
      <c r="C6" s="79"/>
      <c r="D6" s="79"/>
      <c r="E6" s="79"/>
      <c r="F6" s="79"/>
      <c r="G6" s="79"/>
    </row>
    <row r="7" spans="1:7" s="12" customFormat="1" ht="12.75" customHeight="1">
      <c r="A7" s="79" t="s">
        <v>11</v>
      </c>
      <c r="B7" s="79"/>
      <c r="C7" s="79"/>
      <c r="D7" s="79"/>
      <c r="E7" s="79"/>
      <c r="F7" s="79"/>
      <c r="G7" s="79"/>
    </row>
    <row r="8" spans="1:7" s="11" customFormat="1" ht="12.75" customHeight="1">
      <c r="A8" s="78" t="s">
        <v>12</v>
      </c>
      <c r="B8" s="78"/>
      <c r="C8" s="78"/>
      <c r="D8" s="78"/>
      <c r="E8" s="78"/>
      <c r="F8" s="78"/>
      <c r="G8" s="13" t="s">
        <v>57</v>
      </c>
    </row>
    <row r="9" s="9" customFormat="1" ht="9.75">
      <c r="G9" s="10"/>
    </row>
    <row r="10" spans="1:7" s="20" customFormat="1" ht="12.75" customHeight="1">
      <c r="A10" s="66" t="s">
        <v>15</v>
      </c>
      <c r="B10" s="72" t="s">
        <v>0</v>
      </c>
      <c r="C10" s="76" t="s">
        <v>13</v>
      </c>
      <c r="D10" s="75"/>
      <c r="E10" s="75"/>
      <c r="F10" s="75"/>
      <c r="G10" s="69" t="s">
        <v>10</v>
      </c>
    </row>
    <row r="11" spans="1:7" s="20" customFormat="1" ht="50.25" customHeight="1">
      <c r="A11" s="67"/>
      <c r="B11" s="73"/>
      <c r="C11" s="77"/>
      <c r="D11" s="63" t="s">
        <v>70</v>
      </c>
      <c r="E11" s="63" t="s">
        <v>69</v>
      </c>
      <c r="F11" s="63" t="s">
        <v>71</v>
      </c>
      <c r="G11" s="70"/>
    </row>
    <row r="12" spans="1:7" s="20" customFormat="1" ht="10.5" customHeight="1">
      <c r="A12" s="67"/>
      <c r="B12" s="73"/>
      <c r="C12" s="38" t="s">
        <v>31</v>
      </c>
      <c r="D12" s="62">
        <v>42649</v>
      </c>
      <c r="E12" s="62">
        <v>42649</v>
      </c>
      <c r="F12" s="62">
        <v>42650</v>
      </c>
      <c r="G12" s="70"/>
    </row>
    <row r="13" spans="1:7" s="20" customFormat="1" ht="22.5" customHeight="1">
      <c r="A13" s="68"/>
      <c r="B13" s="74"/>
      <c r="C13" s="37"/>
      <c r="D13" s="60" t="s">
        <v>14</v>
      </c>
      <c r="E13" s="60" t="s">
        <v>14</v>
      </c>
      <c r="F13" s="60" t="s">
        <v>14</v>
      </c>
      <c r="G13" s="71"/>
    </row>
    <row r="14" spans="1:7" s="22" customFormat="1" ht="9.75">
      <c r="A14" s="21">
        <v>1</v>
      </c>
      <c r="B14" s="21">
        <f>A14+1</f>
        <v>2</v>
      </c>
      <c r="C14" s="21">
        <f>B14+1</f>
        <v>3</v>
      </c>
      <c r="D14" s="61">
        <v>4</v>
      </c>
      <c r="E14" s="61">
        <v>5</v>
      </c>
      <c r="F14" s="61">
        <v>6</v>
      </c>
      <c r="G14" s="21">
        <v>7</v>
      </c>
    </row>
    <row r="15" spans="1:7" s="14" customFormat="1" ht="15.75" customHeight="1">
      <c r="A15" s="45">
        <v>1</v>
      </c>
      <c r="B15" s="46" t="s">
        <v>1</v>
      </c>
      <c r="C15" s="47">
        <v>10</v>
      </c>
      <c r="D15" s="50">
        <f>D17+D23</f>
        <v>0</v>
      </c>
      <c r="E15" s="50">
        <f>E17+E23</f>
        <v>906000</v>
      </c>
      <c r="F15" s="50">
        <f>F17+F23</f>
        <v>200000</v>
      </c>
      <c r="G15" s="58"/>
    </row>
    <row r="16" spans="1:7" s="15" customFormat="1" ht="10.5" customHeight="1">
      <c r="A16" s="25"/>
      <c r="B16" s="24" t="s">
        <v>16</v>
      </c>
      <c r="C16" s="32"/>
      <c r="D16" s="51"/>
      <c r="E16" s="51"/>
      <c r="F16" s="51"/>
      <c r="G16" s="24"/>
    </row>
    <row r="17" spans="1:7" s="15" customFormat="1" ht="21" customHeight="1">
      <c r="A17" s="35" t="s">
        <v>17</v>
      </c>
      <c r="B17" s="29" t="s">
        <v>2</v>
      </c>
      <c r="C17" s="30">
        <v>20</v>
      </c>
      <c r="D17" s="52">
        <f>SUM(D19:D22)</f>
        <v>0</v>
      </c>
      <c r="E17" s="52">
        <f>E19+E20+E21+E22</f>
        <v>806000</v>
      </c>
      <c r="F17" s="52">
        <f>F19+F20+F21+F22</f>
        <v>200000</v>
      </c>
      <c r="G17" s="39"/>
    </row>
    <row r="18" spans="1:7" s="15" customFormat="1" ht="11.25">
      <c r="A18" s="25"/>
      <c r="B18" s="26" t="s">
        <v>18</v>
      </c>
      <c r="C18" s="32"/>
      <c r="D18" s="53"/>
      <c r="E18" s="53"/>
      <c r="F18" s="53"/>
      <c r="G18" s="33"/>
    </row>
    <row r="19" spans="1:7" s="15" customFormat="1" ht="20.25" customHeight="1">
      <c r="A19" s="48" t="s">
        <v>19</v>
      </c>
      <c r="B19" s="42" t="s">
        <v>59</v>
      </c>
      <c r="C19" s="30">
        <v>30</v>
      </c>
      <c r="D19" s="54">
        <v>0</v>
      </c>
      <c r="E19" s="54">
        <v>166000</v>
      </c>
      <c r="F19" s="54">
        <v>200000</v>
      </c>
      <c r="G19" s="31"/>
    </row>
    <row r="20" spans="1:7" s="15" customFormat="1" ht="21">
      <c r="A20" s="49" t="s">
        <v>20</v>
      </c>
      <c r="B20" s="40" t="s">
        <v>58</v>
      </c>
      <c r="C20" s="19">
        <v>40</v>
      </c>
      <c r="D20" s="55">
        <v>0</v>
      </c>
      <c r="E20" s="55">
        <v>0</v>
      </c>
      <c r="F20" s="55">
        <v>0</v>
      </c>
      <c r="G20" s="18"/>
    </row>
    <row r="21" spans="1:7" s="15" customFormat="1" ht="12.75" customHeight="1">
      <c r="A21" s="49" t="s">
        <v>21</v>
      </c>
      <c r="B21" s="41" t="s">
        <v>27</v>
      </c>
      <c r="C21" s="19">
        <v>50</v>
      </c>
      <c r="D21" s="55">
        <v>0</v>
      </c>
      <c r="E21" s="55">
        <v>140000</v>
      </c>
      <c r="F21" s="55">
        <v>0</v>
      </c>
      <c r="G21" s="18"/>
    </row>
    <row r="22" spans="1:7" s="15" customFormat="1" ht="12.75" customHeight="1">
      <c r="A22" s="49" t="s">
        <v>22</v>
      </c>
      <c r="B22" s="40" t="s">
        <v>28</v>
      </c>
      <c r="C22" s="19">
        <v>60</v>
      </c>
      <c r="D22" s="55">
        <v>0</v>
      </c>
      <c r="E22" s="55">
        <v>500000</v>
      </c>
      <c r="F22" s="55">
        <v>0</v>
      </c>
      <c r="G22" s="18"/>
    </row>
    <row r="23" spans="1:7" s="15" customFormat="1" ht="43.5" customHeight="1">
      <c r="A23" s="36" t="s">
        <v>23</v>
      </c>
      <c r="B23" s="34" t="s">
        <v>60</v>
      </c>
      <c r="C23" s="19">
        <v>70</v>
      </c>
      <c r="D23" s="56">
        <f>SUM(D25:D27)</f>
        <v>0</v>
      </c>
      <c r="E23" s="56">
        <f>E25+E26+E27</f>
        <v>100000</v>
      </c>
      <c r="F23" s="56"/>
      <c r="G23" s="17"/>
    </row>
    <row r="24" spans="1:7" s="15" customFormat="1" ht="11.25">
      <c r="A24" s="25"/>
      <c r="B24" s="26" t="s">
        <v>18</v>
      </c>
      <c r="C24" s="32"/>
      <c r="D24" s="53"/>
      <c r="E24" s="64"/>
      <c r="F24" s="64"/>
      <c r="G24" s="24"/>
    </row>
    <row r="25" spans="1:7" s="15" customFormat="1" ht="30" customHeight="1">
      <c r="A25" s="27" t="s">
        <v>24</v>
      </c>
      <c r="B25" s="42" t="s">
        <v>61</v>
      </c>
      <c r="C25" s="30">
        <v>80</v>
      </c>
      <c r="D25" s="54">
        <v>0</v>
      </c>
      <c r="E25" s="65">
        <v>0</v>
      </c>
      <c r="F25" s="65">
        <v>0</v>
      </c>
      <c r="G25" s="31"/>
    </row>
    <row r="26" spans="1:7" s="15" customFormat="1" ht="11.25">
      <c r="A26" s="28" t="s">
        <v>25</v>
      </c>
      <c r="B26" s="41" t="s">
        <v>29</v>
      </c>
      <c r="C26" s="19">
        <v>90</v>
      </c>
      <c r="D26" s="55">
        <v>0</v>
      </c>
      <c r="E26" s="55">
        <v>0</v>
      </c>
      <c r="F26" s="55">
        <v>0</v>
      </c>
      <c r="G26" s="18"/>
    </row>
    <row r="27" spans="1:7" s="15" customFormat="1" ht="11.25">
      <c r="A27" s="28" t="s">
        <v>26</v>
      </c>
      <c r="B27" s="41" t="s">
        <v>30</v>
      </c>
      <c r="C27" s="19">
        <v>100</v>
      </c>
      <c r="D27" s="55">
        <v>0</v>
      </c>
      <c r="E27" s="55">
        <v>100000</v>
      </c>
      <c r="F27" s="55">
        <v>0</v>
      </c>
      <c r="G27" s="18"/>
    </row>
    <row r="28" spans="1:7" s="14" customFormat="1" ht="20.25" customHeight="1">
      <c r="A28" s="45">
        <v>2</v>
      </c>
      <c r="B28" s="57" t="s">
        <v>32</v>
      </c>
      <c r="C28" s="47">
        <v>110</v>
      </c>
      <c r="D28" s="50">
        <f>D30+D31+D36</f>
        <v>0</v>
      </c>
      <c r="E28" s="50">
        <f>E31</f>
        <v>100000</v>
      </c>
      <c r="F28" s="50">
        <f>F31</f>
        <v>0</v>
      </c>
      <c r="G28" s="58"/>
    </row>
    <row r="29" spans="1:7" s="15" customFormat="1" ht="11.25">
      <c r="A29" s="25"/>
      <c r="B29" s="24" t="s">
        <v>16</v>
      </c>
      <c r="C29" s="32"/>
      <c r="D29" s="53"/>
      <c r="E29" s="53"/>
      <c r="F29" s="53"/>
      <c r="G29" s="24"/>
    </row>
    <row r="30" spans="1:7" s="15" customFormat="1" ht="11.25">
      <c r="A30" s="35" t="s">
        <v>33</v>
      </c>
      <c r="B30" s="23" t="s">
        <v>3</v>
      </c>
      <c r="C30" s="30">
        <v>120</v>
      </c>
      <c r="D30" s="54">
        <v>0</v>
      </c>
      <c r="E30" s="54">
        <v>0</v>
      </c>
      <c r="F30" s="54">
        <v>0</v>
      </c>
      <c r="G30" s="31"/>
    </row>
    <row r="31" spans="1:7" s="15" customFormat="1" ht="24.75" customHeight="1">
      <c r="A31" s="36" t="s">
        <v>34</v>
      </c>
      <c r="B31" s="34" t="s">
        <v>4</v>
      </c>
      <c r="C31" s="19">
        <v>130</v>
      </c>
      <c r="D31" s="55">
        <f>SUM(D33:D35)</f>
        <v>0</v>
      </c>
      <c r="E31" s="55">
        <f>E34</f>
        <v>100000</v>
      </c>
      <c r="F31" s="55">
        <v>0</v>
      </c>
      <c r="G31" s="18"/>
    </row>
    <row r="32" spans="1:7" s="15" customFormat="1" ht="11.25">
      <c r="A32" s="25"/>
      <c r="B32" s="26" t="s">
        <v>18</v>
      </c>
      <c r="C32" s="32"/>
      <c r="D32" s="53"/>
      <c r="E32" s="53"/>
      <c r="F32" s="53"/>
      <c r="G32" s="24"/>
    </row>
    <row r="33" spans="1:7" s="15" customFormat="1" ht="34.5" customHeight="1">
      <c r="A33" s="48" t="s">
        <v>36</v>
      </c>
      <c r="B33" s="42" t="s">
        <v>37</v>
      </c>
      <c r="C33" s="30">
        <v>140</v>
      </c>
      <c r="D33" s="54">
        <v>0</v>
      </c>
      <c r="E33" s="54">
        <v>0</v>
      </c>
      <c r="F33" s="54">
        <v>0</v>
      </c>
      <c r="G33" s="31"/>
    </row>
    <row r="34" spans="1:7" s="15" customFormat="1" ht="33.75" customHeight="1">
      <c r="A34" s="49" t="s">
        <v>38</v>
      </c>
      <c r="B34" s="40" t="s">
        <v>39</v>
      </c>
      <c r="C34" s="19">
        <v>150</v>
      </c>
      <c r="D34" s="55">
        <v>0</v>
      </c>
      <c r="E34" s="55">
        <v>100000</v>
      </c>
      <c r="F34" s="55">
        <v>0</v>
      </c>
      <c r="G34" s="18"/>
    </row>
    <row r="35" spans="1:7" s="15" customFormat="1" ht="22.5" customHeight="1">
      <c r="A35" s="49" t="s">
        <v>40</v>
      </c>
      <c r="B35" s="40" t="s">
        <v>62</v>
      </c>
      <c r="C35" s="19">
        <v>160</v>
      </c>
      <c r="D35" s="55">
        <v>0</v>
      </c>
      <c r="E35" s="55">
        <v>0</v>
      </c>
      <c r="F35" s="55">
        <v>0</v>
      </c>
      <c r="G35" s="18"/>
    </row>
    <row r="36" spans="1:7" s="15" customFormat="1" ht="24.75" customHeight="1">
      <c r="A36" s="36" t="s">
        <v>35</v>
      </c>
      <c r="B36" s="34" t="s">
        <v>5</v>
      </c>
      <c r="C36" s="19">
        <v>170</v>
      </c>
      <c r="D36" s="55">
        <v>0</v>
      </c>
      <c r="E36" s="55">
        <v>0</v>
      </c>
      <c r="F36" s="55">
        <v>0</v>
      </c>
      <c r="G36" s="18"/>
    </row>
    <row r="37" spans="1:7" s="14" customFormat="1" ht="14.25" customHeight="1">
      <c r="A37" s="45">
        <v>3</v>
      </c>
      <c r="B37" s="59" t="s">
        <v>6</v>
      </c>
      <c r="C37" s="47">
        <v>180</v>
      </c>
      <c r="D37" s="50">
        <f>D39+D42+D43+D44+D45+D46+D47+D48</f>
        <v>0</v>
      </c>
      <c r="E37" s="50">
        <f>E39+E41+E42+E43+E44+E45+E46+E47+E48</f>
        <v>806000</v>
      </c>
      <c r="F37" s="50">
        <f>F39+F41+F42+F43+F44+F45+F46+F47+F48</f>
        <v>134822</v>
      </c>
      <c r="G37" s="46"/>
    </row>
    <row r="38" spans="1:7" s="15" customFormat="1" ht="10.5" customHeight="1">
      <c r="A38" s="25"/>
      <c r="B38" s="24" t="s">
        <v>16</v>
      </c>
      <c r="C38" s="32"/>
      <c r="D38" s="53"/>
      <c r="E38" s="53"/>
      <c r="F38" s="53"/>
      <c r="G38" s="24"/>
    </row>
    <row r="39" spans="1:7" s="15" customFormat="1" ht="12.75" customHeight="1">
      <c r="A39" s="35" t="s">
        <v>41</v>
      </c>
      <c r="B39" s="23" t="s">
        <v>7</v>
      </c>
      <c r="C39" s="30">
        <v>190</v>
      </c>
      <c r="D39" s="54">
        <v>0</v>
      </c>
      <c r="E39" s="54">
        <v>0</v>
      </c>
      <c r="F39" s="54">
        <v>0</v>
      </c>
      <c r="G39" s="31"/>
    </row>
    <row r="40" spans="1:7" s="15" customFormat="1" ht="11.25">
      <c r="A40" s="25"/>
      <c r="B40" s="26" t="s">
        <v>18</v>
      </c>
      <c r="C40" s="32"/>
      <c r="D40" s="53"/>
      <c r="E40" s="53"/>
      <c r="F40" s="53"/>
      <c r="G40" s="24"/>
    </row>
    <row r="41" spans="1:7" s="15" customFormat="1" ht="17.25" customHeight="1">
      <c r="A41" s="27" t="s">
        <v>42</v>
      </c>
      <c r="B41" s="42" t="s">
        <v>43</v>
      </c>
      <c r="C41" s="30">
        <v>200</v>
      </c>
      <c r="D41" s="54">
        <v>0</v>
      </c>
      <c r="E41" s="54">
        <v>0</v>
      </c>
      <c r="F41" s="54">
        <v>0</v>
      </c>
      <c r="G41" s="31"/>
    </row>
    <row r="42" spans="1:7" s="15" customFormat="1" ht="22.5">
      <c r="A42" s="35" t="s">
        <v>44</v>
      </c>
      <c r="B42" s="34" t="s">
        <v>45</v>
      </c>
      <c r="C42" s="19">
        <v>210</v>
      </c>
      <c r="D42" s="55">
        <v>0</v>
      </c>
      <c r="E42" s="55">
        <v>70772</v>
      </c>
      <c r="F42" s="55">
        <v>7000</v>
      </c>
      <c r="G42" s="18"/>
    </row>
    <row r="43" spans="1:7" s="15" customFormat="1" ht="23.25" customHeight="1">
      <c r="A43" s="35" t="s">
        <v>46</v>
      </c>
      <c r="B43" s="34" t="s">
        <v>47</v>
      </c>
      <c r="C43" s="19">
        <v>220</v>
      </c>
      <c r="D43" s="55">
        <v>0</v>
      </c>
      <c r="E43" s="55">
        <v>31492</v>
      </c>
      <c r="F43" s="55">
        <v>0</v>
      </c>
      <c r="G43" s="18"/>
    </row>
    <row r="44" spans="1:7" s="15" customFormat="1" ht="22.5">
      <c r="A44" s="35" t="s">
        <v>48</v>
      </c>
      <c r="B44" s="34" t="s">
        <v>9</v>
      </c>
      <c r="C44" s="19">
        <v>230</v>
      </c>
      <c r="D44" s="55">
        <v>0</v>
      </c>
      <c r="E44" s="55">
        <v>263230</v>
      </c>
      <c r="F44" s="55">
        <v>107822</v>
      </c>
      <c r="G44" s="18"/>
    </row>
    <row r="45" spans="1:7" s="15" customFormat="1" ht="15.75" customHeight="1">
      <c r="A45" s="35" t="s">
        <v>49</v>
      </c>
      <c r="B45" s="16" t="s">
        <v>8</v>
      </c>
      <c r="C45" s="19">
        <v>240</v>
      </c>
      <c r="D45" s="55">
        <v>0</v>
      </c>
      <c r="E45" s="54">
        <v>0</v>
      </c>
      <c r="F45" s="54">
        <v>0</v>
      </c>
      <c r="G45" s="18"/>
    </row>
    <row r="46" spans="1:7" s="15" customFormat="1" ht="23.25" customHeight="1">
      <c r="A46" s="35" t="s">
        <v>50</v>
      </c>
      <c r="B46" s="34" t="s">
        <v>63</v>
      </c>
      <c r="C46" s="19">
        <v>250</v>
      </c>
      <c r="D46" s="55">
        <v>0</v>
      </c>
      <c r="E46" s="55">
        <v>0</v>
      </c>
      <c r="F46" s="55">
        <v>0</v>
      </c>
      <c r="G46" s="18"/>
    </row>
    <row r="47" spans="1:7" s="15" customFormat="1" ht="30.75" customHeight="1">
      <c r="A47" s="35" t="s">
        <v>51</v>
      </c>
      <c r="B47" s="34" t="s">
        <v>52</v>
      </c>
      <c r="C47" s="19">
        <v>260</v>
      </c>
      <c r="D47" s="55">
        <v>0</v>
      </c>
      <c r="E47" s="55">
        <v>236506</v>
      </c>
      <c r="F47" s="55">
        <v>0</v>
      </c>
      <c r="G47" s="18"/>
    </row>
    <row r="48" spans="1:7" s="15" customFormat="1" ht="21.75" customHeight="1">
      <c r="A48" s="35" t="s">
        <v>53</v>
      </c>
      <c r="B48" s="34" t="s">
        <v>54</v>
      </c>
      <c r="C48" s="19">
        <v>270</v>
      </c>
      <c r="D48" s="55">
        <v>0</v>
      </c>
      <c r="E48" s="55">
        <v>204000</v>
      </c>
      <c r="F48" s="55">
        <v>20000</v>
      </c>
      <c r="G48" s="18"/>
    </row>
    <row r="49" spans="1:7" s="14" customFormat="1" ht="45">
      <c r="A49" s="45">
        <v>4</v>
      </c>
      <c r="B49" s="57" t="s">
        <v>64</v>
      </c>
      <c r="C49" s="47">
        <v>280</v>
      </c>
      <c r="D49" s="50">
        <v>0</v>
      </c>
      <c r="E49" s="50">
        <v>0</v>
      </c>
      <c r="F49" s="50">
        <v>65178</v>
      </c>
      <c r="G49" s="46"/>
    </row>
    <row r="50" spans="1:7" s="14" customFormat="1" ht="33.75">
      <c r="A50" s="45">
        <v>5</v>
      </c>
      <c r="B50" s="57" t="s">
        <v>65</v>
      </c>
      <c r="C50" s="47">
        <v>290</v>
      </c>
      <c r="D50" s="50">
        <f>D15-D28-D37-D49</f>
        <v>0</v>
      </c>
      <c r="E50" s="50">
        <f>E15-E28-E37</f>
        <v>0</v>
      </c>
      <c r="F50" s="50">
        <f>F15-F28-F37-F49</f>
        <v>0</v>
      </c>
      <c r="G50" s="46"/>
    </row>
    <row r="51" spans="1:7" s="9" customFormat="1" ht="13.5" customHeight="1">
      <c r="A51" s="44"/>
      <c r="B51" s="43"/>
      <c r="C51" s="43"/>
      <c r="D51" s="43"/>
      <c r="E51" s="43"/>
      <c r="F51" s="43"/>
      <c r="G51" s="10"/>
    </row>
    <row r="52" spans="1:7" s="6" customFormat="1" ht="11.25">
      <c r="A52" s="8"/>
      <c r="B52" s="8"/>
      <c r="G52" s="7"/>
    </row>
    <row r="56" ht="11.25">
      <c r="G56" s="5"/>
    </row>
  </sheetData>
  <sheetProtection/>
  <mergeCells count="12">
    <mergeCell ref="A1:G1"/>
    <mergeCell ref="A2:G2"/>
    <mergeCell ref="A3:G3"/>
    <mergeCell ref="A8:F8"/>
    <mergeCell ref="A10:A13"/>
    <mergeCell ref="G10:G13"/>
    <mergeCell ref="B10:B13"/>
    <mergeCell ref="D10:F10"/>
    <mergeCell ref="C10:C11"/>
    <mergeCell ref="A5:G5"/>
    <mergeCell ref="A6:G6"/>
    <mergeCell ref="A7:G7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2016-10-07T09:55:18Z</dcterms:modified>
  <cp:category/>
  <cp:version/>
  <cp:contentType/>
  <cp:contentStatus/>
</cp:coreProperties>
</file>