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460" tabRatio="773"/>
  </bookViews>
  <sheets>
    <sheet name="Тарифы " sheetId="7" r:id="rId1"/>
  </sheets>
  <definedNames>
    <definedName name="_xlnm.Print_Titles" localSheetId="0">'Тарифы '!$3:$4</definedName>
    <definedName name="_xlnm.Print_Area" localSheetId="0">'Тарифы '!$A$1:$J$63</definedName>
  </definedNames>
  <calcPr calcId="152511" fullPrecision="0"/>
</workbook>
</file>

<file path=xl/calcChain.xml><?xml version="1.0" encoding="utf-8"?>
<calcChain xmlns="http://schemas.openxmlformats.org/spreadsheetml/2006/main">
  <c r="I44" i="7" l="1"/>
  <c r="I46" i="7"/>
  <c r="G46" i="7" l="1"/>
  <c r="I17" i="7" l="1"/>
  <c r="G17" i="7"/>
  <c r="I16" i="7"/>
  <c r="G16" i="7"/>
  <c r="I14" i="7"/>
  <c r="G14" i="7"/>
  <c r="I8" i="7"/>
  <c r="G8" i="7"/>
  <c r="I7" i="7"/>
  <c r="G7" i="7"/>
  <c r="I42" i="7" l="1"/>
  <c r="I34" i="7" l="1"/>
  <c r="G34" i="7"/>
  <c r="I33" i="7"/>
  <c r="G33" i="7"/>
  <c r="G6" i="7" l="1"/>
  <c r="G18" i="7"/>
  <c r="G19" i="7"/>
  <c r="G20" i="7"/>
  <c r="G21" i="7"/>
  <c r="G23" i="7"/>
  <c r="G24" i="7"/>
  <c r="G25" i="7"/>
  <c r="G26" i="7"/>
  <c r="G27" i="7"/>
  <c r="G29" i="7"/>
  <c r="G31" i="7"/>
  <c r="G32" i="7"/>
  <c r="G35" i="7"/>
  <c r="G36" i="7"/>
  <c r="G37" i="7"/>
  <c r="G38" i="7"/>
  <c r="G51" i="7"/>
  <c r="G53" i="7"/>
  <c r="G54" i="7"/>
  <c r="G56" i="7"/>
  <c r="G58" i="7"/>
  <c r="G59" i="7"/>
  <c r="G40" i="7"/>
  <c r="G44" i="7"/>
  <c r="G48" i="7"/>
  <c r="I29" i="7" l="1"/>
  <c r="I48" i="7" l="1"/>
  <c r="I18" i="7" l="1"/>
  <c r="I20" i="7" l="1"/>
  <c r="I21" i="7" l="1"/>
  <c r="I6" i="7" l="1"/>
  <c r="I19" i="7"/>
  <c r="I32" i="7"/>
  <c r="I31" i="7"/>
  <c r="I26" i="7" l="1"/>
  <c r="I27" i="7"/>
  <c r="I23" i="7"/>
  <c r="I38" i="7"/>
  <c r="I37" i="7"/>
  <c r="I36" i="7"/>
  <c r="I35" i="7"/>
  <c r="I59" i="7"/>
  <c r="I58" i="7"/>
  <c r="I56" i="7"/>
  <c r="I54" i="7"/>
  <c r="I53" i="7"/>
  <c r="I51" i="7"/>
  <c r="I40" i="7"/>
  <c r="I25" i="7"/>
  <c r="I24" i="7"/>
</calcChain>
</file>

<file path=xl/sharedStrings.xml><?xml version="1.0" encoding="utf-8"?>
<sst xmlns="http://schemas.openxmlformats.org/spreadsheetml/2006/main" count="145" uniqueCount="100">
  <si>
    <t>Тарифы на услуги отопления</t>
  </si>
  <si>
    <t>№ п/п</t>
  </si>
  <si>
    <t>Ресурсоснабжающая организация</t>
  </si>
  <si>
    <t>Месторасположение жилищного фонда</t>
  </si>
  <si>
    <t>СГМУП "Городские тепловые сети"</t>
  </si>
  <si>
    <t>микрорайоны города, микрорайон железнодорожников, микрорайон ПИКС, пос. ПСО-34, пос. Звездный, пос. Дорожный</t>
  </si>
  <si>
    <t>СГМУП "Тепловик"</t>
  </si>
  <si>
    <t>пос. МК-32</t>
  </si>
  <si>
    <t>пос. Таежный</t>
  </si>
  <si>
    <t>пос. Медвежий Угол</t>
  </si>
  <si>
    <t>пос. Лунный</t>
  </si>
  <si>
    <t>пос. Юность</t>
  </si>
  <si>
    <t>пос. МО-94</t>
  </si>
  <si>
    <t>пос. Финский</t>
  </si>
  <si>
    <t>пос. Кедровый-2</t>
  </si>
  <si>
    <t>пос. Кедровый-1</t>
  </si>
  <si>
    <t>пос. Лесной</t>
  </si>
  <si>
    <t>ООО "Сургутские городские электрические сети"</t>
  </si>
  <si>
    <t>пр. Набережный, дома 17, 17/1, 17/2</t>
  </si>
  <si>
    <t>Тарифы на услуги холодного водоснабжения</t>
  </si>
  <si>
    <t>СГМУП "Горводоканал"</t>
  </si>
  <si>
    <t>Тарифы на услуги горячего водоснабжения</t>
  </si>
  <si>
    <t>Тарифы на услуги водоотведения</t>
  </si>
  <si>
    <t>Тарифы на услуги электроснабжения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</si>
  <si>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</t>
  </si>
  <si>
    <t>1.1.</t>
  </si>
  <si>
    <t>одноставочный тариф</t>
  </si>
  <si>
    <t>1.2.</t>
  </si>
  <si>
    <t>одноставочный тариф, дифференцированный по двум зонам суток</t>
  </si>
  <si>
    <t> 1.2.1.</t>
  </si>
  <si>
    <t>дневная зона</t>
  </si>
  <si>
    <t> 1.2.2.</t>
  </si>
  <si>
    <t>ночная зона</t>
  </si>
  <si>
    <t>Население, проживающее в городских населенных пунктах в домах, не оборудованных в установленном порядке стационарными электрическими плитами и (или) электроотопительными установками</t>
  </si>
  <si>
    <t>2.1.</t>
  </si>
  <si>
    <t>2.2.</t>
  </si>
  <si>
    <t>2.2.1.</t>
  </si>
  <si>
    <t>2.2.2.</t>
  </si>
  <si>
    <t>Тарифы на услуги газоснабжения (розничная цена на природный и сжиженный газ)</t>
  </si>
  <si>
    <t>руб./1000 куб.м</t>
  </si>
  <si>
    <t>руб./кг</t>
  </si>
  <si>
    <t>Привокзальная, 9</t>
  </si>
  <si>
    <t>пос. Финский, ул. Загородная, 1, 3</t>
  </si>
  <si>
    <t>руб./ куб.м</t>
  </si>
  <si>
    <t>ООО "УМиТ "Спецавтотранссервис"</t>
  </si>
  <si>
    <t xml:space="preserve"> -</t>
  </si>
  <si>
    <t>рост</t>
  </si>
  <si>
    <t>ед. изм.</t>
  </si>
  <si>
    <t>руб./Гкал</t>
  </si>
  <si>
    <t>ул. Университетская, дома 21, 23/1, 23/2, 23/4, 25/1, 25/2;                                                                     пр. Пролетарский, дома 2А, 4/2, 35, 39;                                                     ул. Ивана Захарова, дома 10, 10/1, 12, 12/1</t>
  </si>
  <si>
    <t>руб./куб.м</t>
  </si>
  <si>
    <t>руб./кВт*ч</t>
  </si>
  <si>
    <t>микрорайоны и поселки города</t>
  </si>
  <si>
    <t>ПАО "Юнипро" в зоне деятельности филиала "Сургутская ГРЭС-2" ПАО "Юнипро" на территории города Сургута</t>
  </si>
  <si>
    <t>ул. Крылова, дома 26, 30, 32, 36, 38, 47/2, 53/3, 53/4;
ул. Семёна Билецкого, дома 1, 2, 4, 5, 6, 7, 9, 12, 12/1, 14;
ул. А. Усольцева, дома 14, 15, 16, 19, 25, 26, 30;
ул. Тюменский тракт, дома 2, 4, 6/1, 8, 10;
ул. Есенина, дома 2, 4, 6;
ул. Югорский тракт, дом 4</t>
  </si>
  <si>
    <t>Тарифы на услуги по подвозу воды</t>
  </si>
  <si>
    <t>пер. Зеленый, дома 2, 3А, 4, 4А, 5А, 6, 40;                                                           ул. Зеленая, дома 9, 13, 15, 19, 19/1, 45; ул. Озерная, дома 7А, 10А, 11В, 13, 14, 24, 27А, 35: ул. Заводская, дома 20, 23; ул. Затонская, дома 60, 62, 63</t>
  </si>
  <si>
    <t>ОАО "Российские железные дороги"</t>
  </si>
  <si>
    <t>ОАО "Сургутгаз" (розничная цена на природный газ)</t>
  </si>
  <si>
    <t>ООО "Газпром межрегионгаз Север" (розничная цена на природный газ)</t>
  </si>
  <si>
    <t>АО "Сжиженный газ Север" (розничная цена на сжиженный газ)</t>
  </si>
  <si>
    <t>АО "Югра-Экология"</t>
  </si>
  <si>
    <t>Тариф на услугу по обращению с ТКО</t>
  </si>
  <si>
    <t>4 557,85*</t>
  </si>
  <si>
    <t>на 2019 год - распоряжение РЭК от 19.12.2018 № 50;                                                на 2020 год - распоряжение РЭК от 22.11.2019 № 15.</t>
  </si>
  <si>
    <t>приказ РСТ Югры от 07.12.2017 № 160-нп (с изменениями от 05.12.2019 № 122-нп)</t>
  </si>
  <si>
    <t>приказ РСТ Югры от 06.12.2018 № 79-нп (с изменениями от 12.12.2019 № 142-нп)</t>
  </si>
  <si>
    <t>приказ РСТ Югры от 13.12.2018 № 109-нп (с изменениями от 17.12.2019 № 160-нп)</t>
  </si>
  <si>
    <t>приказ РСТ Югры от 18.12.2018 № 128-нп (с изменениями от 17.12.2019 № 160-нп)</t>
  </si>
  <si>
    <t>приказ РСТ Югры от 29.11.2018 № 70-нп (с изменениями от 28.11.2019 № 103-нп)</t>
  </si>
  <si>
    <t xml:space="preserve">Реквизиты документов, устанавливающих тарифы </t>
  </si>
  <si>
    <t>приказ РСТ Югры от 24.12.2019 № 170-нп</t>
  </si>
  <si>
    <t>СГМУП "Тепловик" (СГМУП "Городские тепловые сети")</t>
  </si>
  <si>
    <t>компонент на холодную воду, руб./куб.м</t>
  </si>
  <si>
    <t>компонент на тепловую энергию, руб./Гкал</t>
  </si>
  <si>
    <t>пр. Набережный, дома 17, 17/1, 17/2)</t>
  </si>
  <si>
    <t>СГМУП "Тепловик"                                                  (СГМУП "Городские тепловые сети")</t>
  </si>
  <si>
    <t>пос. Лунный, пос. Юность</t>
  </si>
  <si>
    <t>Тарифы (с НДС)</t>
  </si>
  <si>
    <t>с 01.01.2019 по 30.06.2019</t>
  </si>
  <si>
    <t>с 01.07.2019 по 30.06.2020</t>
  </si>
  <si>
    <t>с 01.07.2020 по 31.12.2020</t>
  </si>
  <si>
    <t>с 01.07.2019 - приказ РСТ Югры от 11.06.2019 № 44-нп;                                                                                 на 2020 год - приказ РСТ Югры от 10.12.2019 № 129-нп</t>
  </si>
  <si>
    <t>приказ РСТ Югры от 18.12.2018 № 125-нп (с изменениями от 17.12.2019 № 158-нп)</t>
  </si>
  <si>
    <t>приказ РСТ Югры от 24.12.2019 № 169-нп</t>
  </si>
  <si>
    <t>приказ РСТ Югры от 13.12.2018 № 111-нп (с изменениями от 17.12.2019 № 158-нп)</t>
  </si>
  <si>
    <t>Приложение</t>
  </si>
  <si>
    <t>с 01.01.2019 - приказ РСТ Югры от 27.11.2018 № 68-нп,                             с 01.07.2019 - приказ РСТ Югры от 11.06.2019 № 44-нп                                                           (с изменениями от 03.09.2019                                              № 63-нп)                                                       с 01.07.2020 - приказ РСТ Югры от 09.06.2020 № 33-нп                                           (с изменениями от 11.08.2020                            № 44-нп)</t>
  </si>
  <si>
    <t>4 785,8**</t>
  </si>
  <si>
    <t>4 667,05**</t>
  </si>
  <si>
    <t>*розничная цена на природный газ установлена с 22 сентября 2019 года в соответствии с приказом РСТ Югры от 03.09.2019 № 63-нп</t>
  </si>
  <si>
    <t>**розничная цена на природный газ установлена с 28 августа 2020 года в соответствии с приказом РСТ Югры от 11.08.2020 № 44-нп</t>
  </si>
  <si>
    <t>Предельный (максимальный) индекс изменения размера вносимой гражданами платы за коммунальные услуги</t>
  </si>
  <si>
    <t>на 2019 год - приказ РСТ Югры от 06.12.2016 № 151-нп (с изменениями от 18.12.2018 № 126-нп); на 2020 год - приказ РСТ Югры от 17.12.2019 № 156-нп</t>
  </si>
  <si>
    <t>на 2019 год - приказ РСТ Югры от 21.06.2019 № 48-нп;                                          на 2020 год - приказ РСТ Югры от 19.12.2019 № 166-нп</t>
  </si>
  <si>
    <t>на 2019 год - приказ РСТ Югры от 13.12.2018 № 106-нп;                                        на 2020 год - приказ РСТ Югры от 12.12.2019 № 138-нп</t>
  </si>
  <si>
    <t>Предельный (максимальный) индекс изменения размера вносимой гражданами платы за коммунальные услуги на территории города Сургута</t>
  </si>
  <si>
    <t>Постановление Губернатора ХМАО-Югры от 14.12.2018 № 127 (с изменениями от 06.12.2019                            № 97)</t>
  </si>
  <si>
    <t>2% с 01.07.2019</t>
  </si>
  <si>
    <t>Тарифы на коммунальные услуги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</si>
</sst>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</cellStyleXfs>
  <cellXfs count="115">
    <xf numFmtId="0" fontId="0" fillId="0" borderId="0" xfId="0"/>
    <xf numFmtId="0" fontId="9" fillId="0" borderId="0" xfId="0" applyFont="1" applyFill="1" applyAlignment="1">
      <alignment horizontal="center"/>
    </xf>
    <xf numFmtId="0" fontId="9" fillId="0" borderId="0" xfId="0" applyFont="1" applyFill="1"/>
    <xf numFmtId="2" fontId="9" fillId="0" borderId="0" xfId="0" applyNumberFormat="1" applyFont="1" applyFill="1"/>
    <xf numFmtId="0" fontId="7" fillId="0" borderId="0" xfId="0" applyFont="1" applyFill="1"/>
    <xf numFmtId="2" fontId="2" fillId="0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right"/>
    </xf>
    <xf numFmtId="4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0" fontId="4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/>
    <xf numFmtId="0" fontId="9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5" fontId="1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5" fillId="0" borderId="3" xfId="0" applyFont="1" applyFill="1" applyBorder="1" applyAlignment="1">
      <alignment vertical="center"/>
    </xf>
    <xf numFmtId="165" fontId="12" fillId="0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165" fontId="12" fillId="2" borderId="4" xfId="0" applyNumberFormat="1" applyFont="1" applyFill="1" applyBorder="1" applyAlignment="1">
      <alignment horizontal="center" vertical="center" wrapText="1"/>
    </xf>
    <xf numFmtId="165" fontId="12" fillId="2" borderId="5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65" fontId="12" fillId="0" borderId="4" xfId="0" applyNumberFormat="1" applyFont="1" applyFill="1" applyBorder="1" applyAlignment="1">
      <alignment horizontal="center" vertical="center"/>
    </xf>
    <xf numFmtId="165" fontId="12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165" fontId="12" fillId="2" borderId="1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 2" xfId="2"/>
    <cellStyle name="Обычный 3" xfId="1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abSelected="1" view="pageBreakPreview" zoomScaleNormal="90" zoomScaleSheetLayoutView="100"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H7" sqref="H7"/>
    </sheetView>
  </sheetViews>
  <sheetFormatPr defaultRowHeight="15" x14ac:dyDescent="0.25"/>
  <cols>
    <col min="1" max="1" width="5.42578125" style="1" customWidth="1"/>
    <col min="2" max="2" width="25.5703125" style="29" customWidth="1"/>
    <col min="3" max="3" width="43" style="2" customWidth="1"/>
    <col min="4" max="4" width="20.140625" style="3" customWidth="1"/>
    <col min="5" max="5" width="12.5703125" style="3" customWidth="1"/>
    <col min="6" max="6" width="13" style="3" customWidth="1"/>
    <col min="7" max="7" width="8.140625" style="3" customWidth="1"/>
    <col min="8" max="8" width="12.7109375" style="3" customWidth="1"/>
    <col min="9" max="9" width="7.42578125" style="3" customWidth="1"/>
    <col min="10" max="10" width="32.42578125" style="2" customWidth="1"/>
    <col min="11" max="16384" width="9.140625" style="2"/>
  </cols>
  <sheetData>
    <row r="1" spans="1:10" ht="13.5" customHeight="1" x14ac:dyDescent="0.3">
      <c r="I1" s="6"/>
      <c r="J1" s="42" t="s">
        <v>86</v>
      </c>
    </row>
    <row r="2" spans="1:10" s="4" customFormat="1" ht="16.5" customHeight="1" x14ac:dyDescent="0.3">
      <c r="A2" s="74" t="s">
        <v>99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s="4" customFormat="1" ht="16.5" customHeight="1" x14ac:dyDescent="0.3">
      <c r="A3" s="75" t="s">
        <v>1</v>
      </c>
      <c r="B3" s="75" t="s">
        <v>2</v>
      </c>
      <c r="C3" s="75" t="s">
        <v>3</v>
      </c>
      <c r="D3" s="76" t="s">
        <v>78</v>
      </c>
      <c r="E3" s="76"/>
      <c r="F3" s="76"/>
      <c r="G3" s="76"/>
      <c r="H3" s="76"/>
      <c r="I3" s="76"/>
      <c r="J3" s="68" t="s">
        <v>70</v>
      </c>
    </row>
    <row r="4" spans="1:10" s="4" customFormat="1" ht="30.75" customHeight="1" x14ac:dyDescent="0.3">
      <c r="A4" s="75"/>
      <c r="B4" s="75"/>
      <c r="C4" s="75"/>
      <c r="D4" s="58" t="s">
        <v>47</v>
      </c>
      <c r="E4" s="58" t="s">
        <v>79</v>
      </c>
      <c r="F4" s="58" t="s">
        <v>80</v>
      </c>
      <c r="G4" s="58" t="s">
        <v>46</v>
      </c>
      <c r="H4" s="58" t="s">
        <v>81</v>
      </c>
      <c r="I4" s="58" t="s">
        <v>46</v>
      </c>
      <c r="J4" s="68"/>
    </row>
    <row r="5" spans="1:10" ht="16.5" customHeight="1" x14ac:dyDescent="0.25">
      <c r="A5" s="109" t="s">
        <v>0</v>
      </c>
      <c r="B5" s="110"/>
      <c r="C5" s="110"/>
      <c r="D5" s="110"/>
      <c r="E5" s="110"/>
      <c r="F5" s="110"/>
      <c r="G5" s="110"/>
      <c r="H5" s="110"/>
      <c r="I5" s="110"/>
      <c r="J5" s="111"/>
    </row>
    <row r="6" spans="1:10" ht="48.75" customHeight="1" x14ac:dyDescent="0.25">
      <c r="A6" s="86">
        <v>1</v>
      </c>
      <c r="B6" s="92" t="s">
        <v>4</v>
      </c>
      <c r="C6" s="37" t="s">
        <v>5</v>
      </c>
      <c r="D6" s="48" t="s">
        <v>48</v>
      </c>
      <c r="E6" s="18">
        <v>1776.42</v>
      </c>
      <c r="F6" s="18">
        <v>1811.94</v>
      </c>
      <c r="G6" s="57">
        <f t="shared" ref="G6:G20" si="0">F6/E6</f>
        <v>1.02</v>
      </c>
      <c r="H6" s="18">
        <v>1852.28</v>
      </c>
      <c r="I6" s="31">
        <f t="shared" ref="I6:I20" si="1">H6/F6</f>
        <v>1.022</v>
      </c>
      <c r="J6" s="51" t="s">
        <v>83</v>
      </c>
    </row>
    <row r="7" spans="1:10" ht="33" customHeight="1" x14ac:dyDescent="0.25">
      <c r="A7" s="86"/>
      <c r="B7" s="92"/>
      <c r="C7" s="37" t="s">
        <v>18</v>
      </c>
      <c r="D7" s="48" t="s">
        <v>48</v>
      </c>
      <c r="E7" s="18">
        <v>1514.44</v>
      </c>
      <c r="F7" s="18">
        <v>1544.7</v>
      </c>
      <c r="G7" s="57">
        <f t="shared" ref="G7:G8" si="2">F7/E7</f>
        <v>1.02</v>
      </c>
      <c r="H7" s="18">
        <v>1598.74</v>
      </c>
      <c r="I7" s="31">
        <f t="shared" ref="I7:I8" si="3">H7/F7</f>
        <v>1.0349999999999999</v>
      </c>
      <c r="J7" s="40" t="s">
        <v>84</v>
      </c>
    </row>
    <row r="8" spans="1:10" ht="15" customHeight="1" x14ac:dyDescent="0.25">
      <c r="A8" s="86">
        <v>2</v>
      </c>
      <c r="B8" s="92" t="s">
        <v>72</v>
      </c>
      <c r="C8" s="35" t="s">
        <v>7</v>
      </c>
      <c r="D8" s="105" t="s">
        <v>48</v>
      </c>
      <c r="E8" s="87">
        <v>3498.24</v>
      </c>
      <c r="F8" s="87">
        <v>3568.18</v>
      </c>
      <c r="G8" s="66">
        <f t="shared" si="2"/>
        <v>1.02</v>
      </c>
      <c r="H8" s="87">
        <v>3693.05</v>
      </c>
      <c r="I8" s="112">
        <f t="shared" si="3"/>
        <v>1.0349999999999999</v>
      </c>
      <c r="J8" s="68" t="s">
        <v>85</v>
      </c>
    </row>
    <row r="9" spans="1:10" x14ac:dyDescent="0.25">
      <c r="A9" s="86"/>
      <c r="B9" s="92"/>
      <c r="C9" s="35" t="s">
        <v>8</v>
      </c>
      <c r="D9" s="105"/>
      <c r="E9" s="87"/>
      <c r="F9" s="87"/>
      <c r="G9" s="66"/>
      <c r="H9" s="87"/>
      <c r="I9" s="112"/>
      <c r="J9" s="68"/>
    </row>
    <row r="10" spans="1:10" x14ac:dyDescent="0.25">
      <c r="A10" s="86"/>
      <c r="B10" s="92"/>
      <c r="C10" s="35" t="s">
        <v>9</v>
      </c>
      <c r="D10" s="105"/>
      <c r="E10" s="87"/>
      <c r="F10" s="87"/>
      <c r="G10" s="66"/>
      <c r="H10" s="87"/>
      <c r="I10" s="112"/>
      <c r="J10" s="68"/>
    </row>
    <row r="11" spans="1:10" x14ac:dyDescent="0.25">
      <c r="A11" s="86"/>
      <c r="B11" s="92"/>
      <c r="C11" s="35" t="s">
        <v>10</v>
      </c>
      <c r="D11" s="105"/>
      <c r="E11" s="87"/>
      <c r="F11" s="87"/>
      <c r="G11" s="66"/>
      <c r="H11" s="87"/>
      <c r="I11" s="112"/>
      <c r="J11" s="68"/>
    </row>
    <row r="12" spans="1:10" x14ac:dyDescent="0.25">
      <c r="A12" s="86"/>
      <c r="B12" s="92"/>
      <c r="C12" s="35" t="s">
        <v>11</v>
      </c>
      <c r="D12" s="105"/>
      <c r="E12" s="87"/>
      <c r="F12" s="87"/>
      <c r="G12" s="66"/>
      <c r="H12" s="87"/>
      <c r="I12" s="112"/>
      <c r="J12" s="68"/>
    </row>
    <row r="13" spans="1:10" x14ac:dyDescent="0.25">
      <c r="A13" s="86"/>
      <c r="B13" s="92"/>
      <c r="C13" s="35" t="s">
        <v>12</v>
      </c>
      <c r="D13" s="105"/>
      <c r="E13" s="87"/>
      <c r="F13" s="87"/>
      <c r="G13" s="66"/>
      <c r="H13" s="87"/>
      <c r="I13" s="112"/>
      <c r="J13" s="68"/>
    </row>
    <row r="14" spans="1:10" x14ac:dyDescent="0.25">
      <c r="A14" s="86"/>
      <c r="B14" s="92"/>
      <c r="C14" s="35" t="s">
        <v>13</v>
      </c>
      <c r="D14" s="105" t="s">
        <v>48</v>
      </c>
      <c r="E14" s="87">
        <v>1828.12</v>
      </c>
      <c r="F14" s="87">
        <v>1864.64</v>
      </c>
      <c r="G14" s="114">
        <f>F14/E14</f>
        <v>1.02</v>
      </c>
      <c r="H14" s="87">
        <v>1929.86</v>
      </c>
      <c r="I14" s="112">
        <f>H14/F14</f>
        <v>1.0349999999999999</v>
      </c>
      <c r="J14" s="68"/>
    </row>
    <row r="15" spans="1:10" x14ac:dyDescent="0.25">
      <c r="A15" s="86"/>
      <c r="B15" s="92"/>
      <c r="C15" s="35" t="s">
        <v>14</v>
      </c>
      <c r="D15" s="105"/>
      <c r="E15" s="87"/>
      <c r="F15" s="87"/>
      <c r="G15" s="114"/>
      <c r="H15" s="87"/>
      <c r="I15" s="112"/>
      <c r="J15" s="68"/>
    </row>
    <row r="16" spans="1:10" x14ac:dyDescent="0.25">
      <c r="A16" s="86"/>
      <c r="B16" s="92"/>
      <c r="C16" s="35" t="s">
        <v>15</v>
      </c>
      <c r="D16" s="48" t="s">
        <v>48</v>
      </c>
      <c r="E16" s="18">
        <v>1618.04</v>
      </c>
      <c r="F16" s="18">
        <v>1650.34</v>
      </c>
      <c r="G16" s="57">
        <f>F16/E16</f>
        <v>1.02</v>
      </c>
      <c r="H16" s="18">
        <v>1708.04</v>
      </c>
      <c r="I16" s="31">
        <f>H16/F16</f>
        <v>1.0349999999999999</v>
      </c>
      <c r="J16" s="68"/>
    </row>
    <row r="17" spans="1:10" x14ac:dyDescent="0.25">
      <c r="A17" s="86"/>
      <c r="B17" s="92"/>
      <c r="C17" s="35" t="s">
        <v>16</v>
      </c>
      <c r="D17" s="48" t="s">
        <v>48</v>
      </c>
      <c r="E17" s="18">
        <v>10748.83</v>
      </c>
      <c r="F17" s="18">
        <v>11048.09</v>
      </c>
      <c r="G17" s="57">
        <f>F17/E17</f>
        <v>1.028</v>
      </c>
      <c r="H17" s="18">
        <v>11434.49</v>
      </c>
      <c r="I17" s="31">
        <f>H17/F17</f>
        <v>1.0349999999999999</v>
      </c>
      <c r="J17" s="68"/>
    </row>
    <row r="18" spans="1:10" ht="73.5" customHeight="1" x14ac:dyDescent="0.25">
      <c r="A18" s="86">
        <v>3</v>
      </c>
      <c r="B18" s="92" t="s">
        <v>17</v>
      </c>
      <c r="C18" s="37" t="s">
        <v>56</v>
      </c>
      <c r="D18" s="48" t="s">
        <v>48</v>
      </c>
      <c r="E18" s="18">
        <v>785.84</v>
      </c>
      <c r="F18" s="18">
        <v>785.84</v>
      </c>
      <c r="G18" s="57">
        <f t="shared" si="0"/>
        <v>1</v>
      </c>
      <c r="H18" s="18">
        <v>799.55</v>
      </c>
      <c r="I18" s="31">
        <f t="shared" si="1"/>
        <v>1.0169999999999999</v>
      </c>
      <c r="J18" s="90" t="s">
        <v>83</v>
      </c>
    </row>
    <row r="19" spans="1:10" ht="61.5" customHeight="1" x14ac:dyDescent="0.25">
      <c r="A19" s="86"/>
      <c r="B19" s="92"/>
      <c r="C19" s="37" t="s">
        <v>49</v>
      </c>
      <c r="D19" s="48" t="s">
        <v>48</v>
      </c>
      <c r="E19" s="18">
        <v>1222.0899999999999</v>
      </c>
      <c r="F19" s="18">
        <v>1222.0899999999999</v>
      </c>
      <c r="G19" s="57">
        <f t="shared" si="0"/>
        <v>1</v>
      </c>
      <c r="H19" s="18">
        <v>1234.31</v>
      </c>
      <c r="I19" s="31">
        <f t="shared" si="1"/>
        <v>1.01</v>
      </c>
      <c r="J19" s="90"/>
    </row>
    <row r="20" spans="1:10" ht="121.5" customHeight="1" x14ac:dyDescent="0.25">
      <c r="A20" s="86"/>
      <c r="B20" s="92"/>
      <c r="C20" s="37" t="s">
        <v>54</v>
      </c>
      <c r="D20" s="48" t="s">
        <v>48</v>
      </c>
      <c r="E20" s="18">
        <v>1859.89</v>
      </c>
      <c r="F20" s="18">
        <v>1897.01</v>
      </c>
      <c r="G20" s="57">
        <f t="shared" si="0"/>
        <v>1.02</v>
      </c>
      <c r="H20" s="18">
        <v>1963.39</v>
      </c>
      <c r="I20" s="31">
        <f t="shared" si="1"/>
        <v>1.0349999999999999</v>
      </c>
      <c r="J20" s="36" t="s">
        <v>93</v>
      </c>
    </row>
    <row r="21" spans="1:10" ht="45.75" customHeight="1" x14ac:dyDescent="0.25">
      <c r="A21" s="34">
        <v>4</v>
      </c>
      <c r="B21" s="37" t="s">
        <v>57</v>
      </c>
      <c r="C21" s="37" t="s">
        <v>41</v>
      </c>
      <c r="D21" s="48" t="s">
        <v>48</v>
      </c>
      <c r="E21" s="18">
        <v>1890.67</v>
      </c>
      <c r="F21" s="18">
        <v>1928.47</v>
      </c>
      <c r="G21" s="57">
        <f>F21/E21</f>
        <v>1.02</v>
      </c>
      <c r="H21" s="18">
        <v>1995.96</v>
      </c>
      <c r="I21" s="31">
        <f>H21/F21</f>
        <v>1.0349999999999999</v>
      </c>
      <c r="J21" s="51" t="s">
        <v>85</v>
      </c>
    </row>
    <row r="22" spans="1:10" ht="18" customHeight="1" x14ac:dyDescent="0.25">
      <c r="A22" s="71" t="s">
        <v>19</v>
      </c>
      <c r="B22" s="71"/>
      <c r="C22" s="71"/>
      <c r="D22" s="71"/>
      <c r="E22" s="71"/>
      <c r="F22" s="71"/>
      <c r="G22" s="71"/>
      <c r="H22" s="71"/>
      <c r="I22" s="71"/>
      <c r="J22" s="71"/>
    </row>
    <row r="23" spans="1:10" ht="45.75" customHeight="1" x14ac:dyDescent="0.25">
      <c r="A23" s="14">
        <v>1</v>
      </c>
      <c r="B23" s="39" t="s">
        <v>20</v>
      </c>
      <c r="C23" s="39" t="s">
        <v>52</v>
      </c>
      <c r="D23" s="7" t="s">
        <v>50</v>
      </c>
      <c r="E23" s="23">
        <v>45.43</v>
      </c>
      <c r="F23" s="23">
        <v>46.33</v>
      </c>
      <c r="G23" s="31">
        <f t="shared" ref="G23:G27" si="4">F23/E23</f>
        <v>1.02</v>
      </c>
      <c r="H23" s="23">
        <v>47.95</v>
      </c>
      <c r="I23" s="31">
        <f t="shared" ref="I23:I27" si="5">H23/F23</f>
        <v>1.0349999999999999</v>
      </c>
      <c r="J23" s="36" t="s">
        <v>66</v>
      </c>
    </row>
    <row r="24" spans="1:10" ht="24.75" customHeight="1" x14ac:dyDescent="0.25">
      <c r="A24" s="95">
        <v>2</v>
      </c>
      <c r="B24" s="89" t="s">
        <v>6</v>
      </c>
      <c r="C24" s="26" t="s">
        <v>14</v>
      </c>
      <c r="D24" s="30" t="s">
        <v>50</v>
      </c>
      <c r="E24" s="23">
        <v>44.48</v>
      </c>
      <c r="F24" s="23">
        <v>45.37</v>
      </c>
      <c r="G24" s="32">
        <f t="shared" si="4"/>
        <v>1.02</v>
      </c>
      <c r="H24" s="23">
        <v>32.380000000000003</v>
      </c>
      <c r="I24" s="31">
        <f t="shared" si="5"/>
        <v>0.71399999999999997</v>
      </c>
      <c r="J24" s="90" t="s">
        <v>69</v>
      </c>
    </row>
    <row r="25" spans="1:10" ht="24" customHeight="1" x14ac:dyDescent="0.25">
      <c r="A25" s="95"/>
      <c r="B25" s="89"/>
      <c r="C25" s="26" t="s">
        <v>16</v>
      </c>
      <c r="D25" s="30" t="s">
        <v>50</v>
      </c>
      <c r="E25" s="23">
        <v>128.1</v>
      </c>
      <c r="F25" s="23">
        <v>130.66</v>
      </c>
      <c r="G25" s="32">
        <f t="shared" si="4"/>
        <v>1.02</v>
      </c>
      <c r="H25" s="23">
        <v>133.69999999999999</v>
      </c>
      <c r="I25" s="31">
        <f t="shared" si="5"/>
        <v>1.0229999999999999</v>
      </c>
      <c r="J25" s="90"/>
    </row>
    <row r="26" spans="1:10" ht="16.5" hidden="1" customHeight="1" x14ac:dyDescent="0.25">
      <c r="A26" s="25">
        <v>9</v>
      </c>
      <c r="B26" s="39"/>
      <c r="C26" s="26" t="s">
        <v>42</v>
      </c>
      <c r="D26" s="30">
        <v>39.51</v>
      </c>
      <c r="E26" s="7"/>
      <c r="F26" s="7"/>
      <c r="G26" s="32" t="e">
        <f t="shared" si="4"/>
        <v>#DIV/0!</v>
      </c>
      <c r="H26" s="7"/>
      <c r="I26" s="31" t="e">
        <f t="shared" si="5"/>
        <v>#DIV/0!</v>
      </c>
      <c r="J26" s="28"/>
    </row>
    <row r="27" spans="1:10" ht="64.5" customHeight="1" x14ac:dyDescent="0.25">
      <c r="A27" s="25">
        <v>3</v>
      </c>
      <c r="B27" s="39" t="s">
        <v>53</v>
      </c>
      <c r="C27" s="26" t="s">
        <v>13</v>
      </c>
      <c r="D27" s="30" t="s">
        <v>50</v>
      </c>
      <c r="E27" s="21">
        <v>50.87</v>
      </c>
      <c r="F27" s="21">
        <v>51.88</v>
      </c>
      <c r="G27" s="32">
        <f t="shared" si="4"/>
        <v>1.02</v>
      </c>
      <c r="H27" s="21">
        <v>53.69</v>
      </c>
      <c r="I27" s="31">
        <f t="shared" si="5"/>
        <v>1.0349999999999999</v>
      </c>
      <c r="J27" s="36" t="s">
        <v>65</v>
      </c>
    </row>
    <row r="28" spans="1:10" ht="18" customHeight="1" x14ac:dyDescent="0.25">
      <c r="A28" s="71" t="s">
        <v>22</v>
      </c>
      <c r="B28" s="71"/>
      <c r="C28" s="71"/>
      <c r="D28" s="71"/>
      <c r="E28" s="71"/>
      <c r="F28" s="71"/>
      <c r="G28" s="71"/>
      <c r="H28" s="71"/>
      <c r="I28" s="71"/>
      <c r="J28" s="71"/>
    </row>
    <row r="29" spans="1:10" ht="49.5" customHeight="1" x14ac:dyDescent="0.25">
      <c r="A29" s="49">
        <v>1</v>
      </c>
      <c r="B29" s="46" t="s">
        <v>20</v>
      </c>
      <c r="C29" s="39" t="s">
        <v>52</v>
      </c>
      <c r="D29" s="30" t="s">
        <v>50</v>
      </c>
      <c r="E29" s="24">
        <v>49.28</v>
      </c>
      <c r="F29" s="24">
        <v>50.27</v>
      </c>
      <c r="G29" s="38">
        <f>F29/E29</f>
        <v>1.02</v>
      </c>
      <c r="H29" s="24">
        <v>52.02</v>
      </c>
      <c r="I29" s="44">
        <f>H29/F29</f>
        <v>1.0349999999999999</v>
      </c>
      <c r="J29" s="36" t="s">
        <v>66</v>
      </c>
    </row>
    <row r="30" spans="1:10" ht="15.75" customHeight="1" x14ac:dyDescent="0.25">
      <c r="A30" s="71" t="s">
        <v>21</v>
      </c>
      <c r="B30" s="71"/>
      <c r="C30" s="71"/>
      <c r="D30" s="71"/>
      <c r="E30" s="71"/>
      <c r="F30" s="71"/>
      <c r="G30" s="71"/>
      <c r="H30" s="71"/>
      <c r="I30" s="71"/>
      <c r="J30" s="71"/>
    </row>
    <row r="31" spans="1:10" ht="25.5" customHeight="1" x14ac:dyDescent="0.25">
      <c r="A31" s="91">
        <v>1</v>
      </c>
      <c r="B31" s="96" t="s">
        <v>4</v>
      </c>
      <c r="C31" s="113" t="s">
        <v>5</v>
      </c>
      <c r="D31" s="47" t="s">
        <v>73</v>
      </c>
      <c r="E31" s="24">
        <v>45.43</v>
      </c>
      <c r="F31" s="24">
        <v>46.33</v>
      </c>
      <c r="G31" s="32">
        <f t="shared" ref="G31:G38" si="6">F31/E31</f>
        <v>1.02</v>
      </c>
      <c r="H31" s="24">
        <v>47.95</v>
      </c>
      <c r="I31" s="31">
        <f t="shared" ref="I31:I38" si="7">H31/F31</f>
        <v>1.0349999999999999</v>
      </c>
      <c r="J31" s="68" t="s">
        <v>68</v>
      </c>
    </row>
    <row r="32" spans="1:10" ht="25.5" customHeight="1" x14ac:dyDescent="0.25">
      <c r="A32" s="91"/>
      <c r="B32" s="96"/>
      <c r="C32" s="113"/>
      <c r="D32" s="47" t="s">
        <v>74</v>
      </c>
      <c r="E32" s="24">
        <v>1776.42</v>
      </c>
      <c r="F32" s="24">
        <v>1811.94</v>
      </c>
      <c r="G32" s="32">
        <f t="shared" si="6"/>
        <v>1.02</v>
      </c>
      <c r="H32" s="24">
        <v>1852.28</v>
      </c>
      <c r="I32" s="31">
        <f t="shared" si="7"/>
        <v>1.022</v>
      </c>
      <c r="J32" s="68"/>
    </row>
    <row r="33" spans="1:10" ht="25.5" customHeight="1" x14ac:dyDescent="0.25">
      <c r="A33" s="91">
        <v>2</v>
      </c>
      <c r="B33" s="89" t="s">
        <v>4</v>
      </c>
      <c r="C33" s="94" t="s">
        <v>75</v>
      </c>
      <c r="D33" s="47" t="s">
        <v>73</v>
      </c>
      <c r="E33" s="5">
        <v>45.43</v>
      </c>
      <c r="F33" s="5">
        <v>46.33</v>
      </c>
      <c r="G33" s="32">
        <f t="shared" ref="G33:G34" si="8">F33/E33</f>
        <v>1.02</v>
      </c>
      <c r="H33" s="5">
        <v>47.95</v>
      </c>
      <c r="I33" s="31">
        <f t="shared" si="7"/>
        <v>1.0349999999999999</v>
      </c>
      <c r="J33" s="68" t="s">
        <v>71</v>
      </c>
    </row>
    <row r="34" spans="1:10" ht="25.5" customHeight="1" x14ac:dyDescent="0.25">
      <c r="A34" s="91"/>
      <c r="B34" s="89"/>
      <c r="C34" s="94"/>
      <c r="D34" s="47" t="s">
        <v>74</v>
      </c>
      <c r="E34" s="30">
        <v>1514.44</v>
      </c>
      <c r="F34" s="30">
        <v>1544.7</v>
      </c>
      <c r="G34" s="32">
        <f t="shared" si="8"/>
        <v>1.02</v>
      </c>
      <c r="H34" s="30">
        <v>1598.74</v>
      </c>
      <c r="I34" s="31">
        <f t="shared" si="7"/>
        <v>1.0349999999999999</v>
      </c>
      <c r="J34" s="68"/>
    </row>
    <row r="35" spans="1:10" ht="25.5" customHeight="1" x14ac:dyDescent="0.25">
      <c r="A35" s="91">
        <v>3</v>
      </c>
      <c r="B35" s="89" t="s">
        <v>76</v>
      </c>
      <c r="C35" s="93" t="s">
        <v>77</v>
      </c>
      <c r="D35" s="47" t="s">
        <v>73</v>
      </c>
      <c r="E35" s="41">
        <v>45.43</v>
      </c>
      <c r="F35" s="41">
        <v>46.33</v>
      </c>
      <c r="G35" s="32">
        <f t="shared" si="6"/>
        <v>1.02</v>
      </c>
      <c r="H35" s="41">
        <v>47.95</v>
      </c>
      <c r="I35" s="31">
        <f t="shared" si="7"/>
        <v>1.0349999999999999</v>
      </c>
      <c r="J35" s="68" t="s">
        <v>67</v>
      </c>
    </row>
    <row r="36" spans="1:10" ht="25.5" customHeight="1" x14ac:dyDescent="0.25">
      <c r="A36" s="91"/>
      <c r="B36" s="89"/>
      <c r="C36" s="93"/>
      <c r="D36" s="47" t="s">
        <v>74</v>
      </c>
      <c r="E36" s="30">
        <v>3498.24</v>
      </c>
      <c r="F36" s="30">
        <v>3568.18</v>
      </c>
      <c r="G36" s="32">
        <f t="shared" si="6"/>
        <v>1.02</v>
      </c>
      <c r="H36" s="30">
        <v>3693.05</v>
      </c>
      <c r="I36" s="31">
        <f t="shared" si="7"/>
        <v>1.0349999999999999</v>
      </c>
      <c r="J36" s="68"/>
    </row>
    <row r="37" spans="1:10" ht="25.5" customHeight="1" x14ac:dyDescent="0.25">
      <c r="A37" s="91">
        <v>4</v>
      </c>
      <c r="B37" s="89" t="s">
        <v>76</v>
      </c>
      <c r="C37" s="94" t="s">
        <v>14</v>
      </c>
      <c r="D37" s="47" t="s">
        <v>73</v>
      </c>
      <c r="E37" s="24">
        <v>44.48</v>
      </c>
      <c r="F37" s="24">
        <v>45.37</v>
      </c>
      <c r="G37" s="32">
        <f t="shared" si="6"/>
        <v>1.02</v>
      </c>
      <c r="H37" s="24">
        <v>32.380000000000003</v>
      </c>
      <c r="I37" s="31">
        <f t="shared" si="7"/>
        <v>0.71399999999999997</v>
      </c>
      <c r="J37" s="68"/>
    </row>
    <row r="38" spans="1:10" ht="25.5" customHeight="1" x14ac:dyDescent="0.25">
      <c r="A38" s="91"/>
      <c r="B38" s="89"/>
      <c r="C38" s="94"/>
      <c r="D38" s="47" t="s">
        <v>74</v>
      </c>
      <c r="E38" s="30">
        <v>1828.12</v>
      </c>
      <c r="F38" s="24">
        <v>1864.64</v>
      </c>
      <c r="G38" s="32">
        <f t="shared" si="6"/>
        <v>1.02</v>
      </c>
      <c r="H38" s="24">
        <v>1929.86</v>
      </c>
      <c r="I38" s="31">
        <f t="shared" si="7"/>
        <v>1.0349999999999999</v>
      </c>
      <c r="J38" s="68"/>
    </row>
    <row r="39" spans="1:10" ht="17.25" customHeight="1" x14ac:dyDescent="0.25">
      <c r="A39" s="88" t="s">
        <v>55</v>
      </c>
      <c r="B39" s="88"/>
      <c r="C39" s="88"/>
      <c r="D39" s="88"/>
      <c r="E39" s="88"/>
      <c r="F39" s="88"/>
      <c r="G39" s="88"/>
      <c r="H39" s="88"/>
      <c r="I39" s="88"/>
      <c r="J39" s="88"/>
    </row>
    <row r="40" spans="1:10" ht="58.5" customHeight="1" x14ac:dyDescent="0.25">
      <c r="A40" s="15">
        <v>1</v>
      </c>
      <c r="B40" s="65" t="s">
        <v>44</v>
      </c>
      <c r="C40" s="65"/>
      <c r="D40" s="15" t="s">
        <v>43</v>
      </c>
      <c r="E40" s="18">
        <v>595.66</v>
      </c>
      <c r="F40" s="18">
        <v>607.39</v>
      </c>
      <c r="G40" s="33">
        <f>F40/E40</f>
        <v>1.02</v>
      </c>
      <c r="H40" s="18">
        <v>628.62</v>
      </c>
      <c r="I40" s="38">
        <f>H40/F40</f>
        <v>1.0349999999999999</v>
      </c>
      <c r="J40" s="40" t="s">
        <v>95</v>
      </c>
    </row>
    <row r="41" spans="1:10" ht="17.25" customHeight="1" x14ac:dyDescent="0.25">
      <c r="A41" s="88" t="s">
        <v>62</v>
      </c>
      <c r="B41" s="88"/>
      <c r="C41" s="88"/>
      <c r="D41" s="88"/>
      <c r="E41" s="88"/>
      <c r="F41" s="88"/>
      <c r="G41" s="88"/>
      <c r="H41" s="88"/>
      <c r="I41" s="88"/>
      <c r="J41" s="88"/>
    </row>
    <row r="42" spans="1:10" ht="61.5" customHeight="1" x14ac:dyDescent="0.25">
      <c r="A42" s="15">
        <v>1</v>
      </c>
      <c r="B42" s="65" t="s">
        <v>61</v>
      </c>
      <c r="C42" s="65"/>
      <c r="D42" s="15" t="s">
        <v>43</v>
      </c>
      <c r="E42" s="18" t="s">
        <v>45</v>
      </c>
      <c r="F42" s="18">
        <v>697.51</v>
      </c>
      <c r="G42" s="18" t="s">
        <v>45</v>
      </c>
      <c r="H42" s="18">
        <v>704.99</v>
      </c>
      <c r="I42" s="38">
        <f>H42/F42</f>
        <v>1.0109999999999999</v>
      </c>
      <c r="J42" s="56" t="s">
        <v>94</v>
      </c>
    </row>
    <row r="43" spans="1:10" ht="19.5" customHeight="1" x14ac:dyDescent="0.25">
      <c r="A43" s="88" t="s">
        <v>38</v>
      </c>
      <c r="B43" s="88"/>
      <c r="C43" s="88"/>
      <c r="D43" s="88"/>
      <c r="E43" s="88"/>
      <c r="F43" s="88"/>
      <c r="G43" s="88"/>
      <c r="H43" s="88"/>
      <c r="I43" s="88"/>
      <c r="J43" s="88"/>
    </row>
    <row r="44" spans="1:10" ht="36.75" customHeight="1" x14ac:dyDescent="0.25">
      <c r="A44" s="97">
        <v>1</v>
      </c>
      <c r="B44" s="99" t="s">
        <v>58</v>
      </c>
      <c r="C44" s="100"/>
      <c r="D44" s="103" t="s">
        <v>39</v>
      </c>
      <c r="E44" s="77">
        <v>4582.25</v>
      </c>
      <c r="F44" s="77">
        <v>4646.41</v>
      </c>
      <c r="G44" s="79">
        <f>F44/E44</f>
        <v>1.014</v>
      </c>
      <c r="H44" s="53">
        <v>4676.6000000000004</v>
      </c>
      <c r="I44" s="84">
        <f>4785.8/F44</f>
        <v>1.03</v>
      </c>
      <c r="J44" s="81" t="s">
        <v>87</v>
      </c>
    </row>
    <row r="45" spans="1:10" ht="36.75" customHeight="1" x14ac:dyDescent="0.25">
      <c r="A45" s="98"/>
      <c r="B45" s="101"/>
      <c r="C45" s="102"/>
      <c r="D45" s="104"/>
      <c r="E45" s="78"/>
      <c r="F45" s="78"/>
      <c r="G45" s="80"/>
      <c r="H45" s="53" t="s">
        <v>88</v>
      </c>
      <c r="I45" s="85"/>
      <c r="J45" s="82"/>
    </row>
    <row r="46" spans="1:10" ht="36.75" customHeight="1" x14ac:dyDescent="0.25">
      <c r="A46" s="72">
        <v>2</v>
      </c>
      <c r="B46" s="73" t="s">
        <v>59</v>
      </c>
      <c r="C46" s="73"/>
      <c r="D46" s="67" t="s">
        <v>39</v>
      </c>
      <c r="E46" s="87">
        <v>4505.54</v>
      </c>
      <c r="F46" s="18">
        <v>4555.9399999999996</v>
      </c>
      <c r="G46" s="66">
        <f>4557.85/E46</f>
        <v>1.012</v>
      </c>
      <c r="H46" s="53">
        <v>4557.8500000000004</v>
      </c>
      <c r="I46" s="69">
        <f>4667.05/4557.85</f>
        <v>1.024</v>
      </c>
      <c r="J46" s="82"/>
    </row>
    <row r="47" spans="1:10" ht="36.75" customHeight="1" x14ac:dyDescent="0.25">
      <c r="A47" s="72"/>
      <c r="B47" s="73"/>
      <c r="C47" s="73"/>
      <c r="D47" s="67"/>
      <c r="E47" s="87"/>
      <c r="F47" s="18" t="s">
        <v>63</v>
      </c>
      <c r="G47" s="66"/>
      <c r="H47" s="53" t="s">
        <v>89</v>
      </c>
      <c r="I47" s="70"/>
      <c r="J47" s="83"/>
    </row>
    <row r="48" spans="1:10" ht="58.5" customHeight="1" x14ac:dyDescent="0.25">
      <c r="A48" s="19">
        <v>3</v>
      </c>
      <c r="B48" s="65" t="s">
        <v>60</v>
      </c>
      <c r="C48" s="65"/>
      <c r="D48" s="20" t="s">
        <v>40</v>
      </c>
      <c r="E48" s="18">
        <v>51.68</v>
      </c>
      <c r="F48" s="18">
        <v>52.4</v>
      </c>
      <c r="G48" s="32">
        <f>F48/E48</f>
        <v>1.014</v>
      </c>
      <c r="H48" s="18">
        <v>53.97</v>
      </c>
      <c r="I48" s="45">
        <f>H48/F48</f>
        <v>1.03</v>
      </c>
      <c r="J48" s="50" t="s">
        <v>82</v>
      </c>
    </row>
    <row r="49" spans="1:10" ht="17.25" customHeight="1" x14ac:dyDescent="0.25">
      <c r="A49" s="71" t="s">
        <v>23</v>
      </c>
      <c r="B49" s="71"/>
      <c r="C49" s="71"/>
      <c r="D49" s="71"/>
      <c r="E49" s="71"/>
      <c r="F49" s="71"/>
      <c r="G49" s="71"/>
      <c r="H49" s="71"/>
      <c r="I49" s="71"/>
      <c r="J49" s="71"/>
    </row>
    <row r="50" spans="1:10" ht="49.5" customHeight="1" x14ac:dyDescent="0.25">
      <c r="A50" s="15">
        <v>1</v>
      </c>
      <c r="B50" s="65" t="s">
        <v>24</v>
      </c>
      <c r="C50" s="65"/>
      <c r="D50" s="16"/>
      <c r="E50" s="16"/>
      <c r="F50" s="16"/>
      <c r="G50" s="16"/>
      <c r="H50" s="16"/>
      <c r="I50" s="17"/>
      <c r="J50" s="68" t="s">
        <v>64</v>
      </c>
    </row>
    <row r="51" spans="1:10" ht="15" customHeight="1" x14ac:dyDescent="0.25">
      <c r="A51" s="15" t="s">
        <v>25</v>
      </c>
      <c r="B51" s="65" t="s">
        <v>26</v>
      </c>
      <c r="C51" s="65"/>
      <c r="D51" s="18" t="s">
        <v>51</v>
      </c>
      <c r="E51" s="18">
        <v>1.98</v>
      </c>
      <c r="F51" s="18">
        <v>2.02</v>
      </c>
      <c r="G51" s="32">
        <f>F51/E51</f>
        <v>1.02</v>
      </c>
      <c r="H51" s="18">
        <v>2.09</v>
      </c>
      <c r="I51" s="31">
        <f>H51/F51</f>
        <v>1.0349999999999999</v>
      </c>
      <c r="J51" s="68"/>
    </row>
    <row r="52" spans="1:10" ht="18" customHeight="1" x14ac:dyDescent="0.25">
      <c r="A52" s="15" t="s">
        <v>27</v>
      </c>
      <c r="B52" s="65" t="s">
        <v>28</v>
      </c>
      <c r="C52" s="65"/>
      <c r="D52" s="18"/>
      <c r="E52" s="18"/>
      <c r="F52" s="18"/>
      <c r="G52" s="18"/>
      <c r="H52" s="18"/>
      <c r="I52" s="27"/>
      <c r="J52" s="68"/>
    </row>
    <row r="53" spans="1:10" ht="18" customHeight="1" x14ac:dyDescent="0.25">
      <c r="A53" s="15" t="s">
        <v>29</v>
      </c>
      <c r="B53" s="65" t="s">
        <v>30</v>
      </c>
      <c r="C53" s="65"/>
      <c r="D53" s="18" t="s">
        <v>51</v>
      </c>
      <c r="E53" s="18">
        <v>2.0099999999999998</v>
      </c>
      <c r="F53" s="18">
        <v>2.04</v>
      </c>
      <c r="G53" s="32">
        <f>F53/E53</f>
        <v>1.0149999999999999</v>
      </c>
      <c r="H53" s="18">
        <v>2.11</v>
      </c>
      <c r="I53" s="31">
        <f>H53/F53</f>
        <v>1.034</v>
      </c>
      <c r="J53" s="68"/>
    </row>
    <row r="54" spans="1:10" ht="17.25" customHeight="1" x14ac:dyDescent="0.25">
      <c r="A54" s="15" t="s">
        <v>31</v>
      </c>
      <c r="B54" s="65" t="s">
        <v>32</v>
      </c>
      <c r="C54" s="65"/>
      <c r="D54" s="18" t="s">
        <v>51</v>
      </c>
      <c r="E54" s="18">
        <v>0.99</v>
      </c>
      <c r="F54" s="18">
        <v>1.01</v>
      </c>
      <c r="G54" s="32">
        <f>F54/E54</f>
        <v>1.02</v>
      </c>
      <c r="H54" s="18">
        <v>1.04</v>
      </c>
      <c r="I54" s="31">
        <f>H54/F54</f>
        <v>1.03</v>
      </c>
      <c r="J54" s="68"/>
    </row>
    <row r="55" spans="1:10" ht="45" customHeight="1" x14ac:dyDescent="0.25">
      <c r="A55" s="15">
        <v>2</v>
      </c>
      <c r="B55" s="65" t="s">
        <v>33</v>
      </c>
      <c r="C55" s="65"/>
      <c r="D55" s="18"/>
      <c r="E55" s="18"/>
      <c r="F55" s="18"/>
      <c r="G55" s="18"/>
      <c r="H55" s="18"/>
      <c r="I55" s="27"/>
      <c r="J55" s="68"/>
    </row>
    <row r="56" spans="1:10" ht="18" customHeight="1" x14ac:dyDescent="0.25">
      <c r="A56" s="15" t="s">
        <v>34</v>
      </c>
      <c r="B56" s="65" t="s">
        <v>26</v>
      </c>
      <c r="C56" s="65"/>
      <c r="D56" s="18" t="s">
        <v>51</v>
      </c>
      <c r="E56" s="18">
        <v>2.82</v>
      </c>
      <c r="F56" s="18">
        <v>2.87</v>
      </c>
      <c r="G56" s="32">
        <f>F56/E56</f>
        <v>1.018</v>
      </c>
      <c r="H56" s="18">
        <v>2.97</v>
      </c>
      <c r="I56" s="31">
        <f>H56/F56</f>
        <v>1.0349999999999999</v>
      </c>
      <c r="J56" s="68"/>
    </row>
    <row r="57" spans="1:10" ht="18" customHeight="1" x14ac:dyDescent="0.25">
      <c r="A57" s="15" t="s">
        <v>35</v>
      </c>
      <c r="B57" s="65" t="s">
        <v>28</v>
      </c>
      <c r="C57" s="65"/>
      <c r="D57" s="18"/>
      <c r="E57" s="18"/>
      <c r="F57" s="18"/>
      <c r="G57" s="18"/>
      <c r="H57" s="18"/>
      <c r="I57" s="27"/>
      <c r="J57" s="68"/>
    </row>
    <row r="58" spans="1:10" ht="18" customHeight="1" x14ac:dyDescent="0.25">
      <c r="A58" s="15" t="s">
        <v>36</v>
      </c>
      <c r="B58" s="65" t="s">
        <v>30</v>
      </c>
      <c r="C58" s="65"/>
      <c r="D58" s="18" t="s">
        <v>51</v>
      </c>
      <c r="E58" s="18">
        <v>2.87</v>
      </c>
      <c r="F58" s="18">
        <v>2.92</v>
      </c>
      <c r="G58" s="32">
        <f>F58/E58</f>
        <v>1.0169999999999999</v>
      </c>
      <c r="H58" s="18">
        <v>3.02</v>
      </c>
      <c r="I58" s="31">
        <f>H58/F58</f>
        <v>1.034</v>
      </c>
      <c r="J58" s="68"/>
    </row>
    <row r="59" spans="1:10" ht="18" customHeight="1" x14ac:dyDescent="0.25">
      <c r="A59" s="15" t="s">
        <v>37</v>
      </c>
      <c r="B59" s="65" t="s">
        <v>32</v>
      </c>
      <c r="C59" s="65"/>
      <c r="D59" s="18" t="s">
        <v>51</v>
      </c>
      <c r="E59" s="18">
        <v>1.42</v>
      </c>
      <c r="F59" s="18">
        <v>1.44</v>
      </c>
      <c r="G59" s="32">
        <f>F59/E59</f>
        <v>1.014</v>
      </c>
      <c r="H59" s="18">
        <v>1.49</v>
      </c>
      <c r="I59" s="31">
        <f>H59/F59</f>
        <v>1.0349999999999999</v>
      </c>
      <c r="J59" s="68"/>
    </row>
    <row r="60" spans="1:10" ht="18" customHeight="1" x14ac:dyDescent="0.25">
      <c r="A60" s="63" t="s">
        <v>92</v>
      </c>
      <c r="B60" s="64"/>
      <c r="C60" s="64"/>
      <c r="D60" s="64"/>
      <c r="E60" s="64"/>
      <c r="F60" s="64"/>
      <c r="G60" s="64"/>
      <c r="H60" s="64"/>
      <c r="I60" s="64"/>
      <c r="J60" s="64"/>
    </row>
    <row r="61" spans="1:10" ht="64.5" customHeight="1" x14ac:dyDescent="0.25">
      <c r="A61" s="55">
        <v>1</v>
      </c>
      <c r="B61" s="106" t="s">
        <v>96</v>
      </c>
      <c r="C61" s="107"/>
      <c r="D61" s="108"/>
      <c r="E61" s="62">
        <v>1.7000000000000001E-2</v>
      </c>
      <c r="F61" s="60" t="s">
        <v>98</v>
      </c>
      <c r="G61" s="54"/>
      <c r="H61" s="62">
        <v>3.5999999999999997E-2</v>
      </c>
      <c r="I61" s="61"/>
      <c r="J61" s="59" t="s">
        <v>97</v>
      </c>
    </row>
    <row r="62" spans="1:10" ht="22.5" customHeight="1" x14ac:dyDescent="0.25">
      <c r="A62" s="43" t="s">
        <v>90</v>
      </c>
      <c r="B62" s="43"/>
      <c r="C62" s="43"/>
      <c r="D62" s="43"/>
      <c r="E62" s="43"/>
      <c r="F62" s="43"/>
      <c r="G62" s="43"/>
      <c r="H62" s="43"/>
      <c r="I62" s="43"/>
      <c r="J62" s="43"/>
    </row>
    <row r="63" spans="1:10" ht="21.75" customHeight="1" x14ac:dyDescent="0.25">
      <c r="A63" s="52" t="s">
        <v>91</v>
      </c>
      <c r="B63" s="9"/>
      <c r="C63" s="10"/>
      <c r="D63" s="11"/>
      <c r="E63" s="12"/>
      <c r="F63" s="12"/>
      <c r="G63" s="12"/>
      <c r="H63" s="12"/>
      <c r="I63" s="13"/>
    </row>
    <row r="64" spans="1:10" ht="21.75" customHeight="1" x14ac:dyDescent="0.25">
      <c r="A64" s="8"/>
      <c r="B64" s="9"/>
      <c r="C64" s="10"/>
      <c r="D64" s="11"/>
      <c r="E64" s="12"/>
      <c r="F64" s="12"/>
      <c r="G64" s="12"/>
      <c r="H64" s="12"/>
      <c r="I64" s="13"/>
    </row>
    <row r="65" spans="1:9" ht="21.75" customHeight="1" x14ac:dyDescent="0.25">
      <c r="A65" s="8"/>
      <c r="B65" s="9"/>
      <c r="C65" s="10"/>
      <c r="D65" s="11"/>
      <c r="E65" s="12"/>
      <c r="F65" s="12"/>
      <c r="G65" s="12"/>
      <c r="H65" s="12"/>
      <c r="I65" s="13"/>
    </row>
    <row r="66" spans="1:9" ht="21.75" customHeight="1" x14ac:dyDescent="0.25">
      <c r="A66" s="8"/>
      <c r="B66" s="9"/>
      <c r="C66" s="10"/>
      <c r="D66" s="11"/>
      <c r="E66" s="12"/>
      <c r="F66" s="12"/>
      <c r="G66" s="12"/>
      <c r="H66" s="12"/>
      <c r="I66" s="13"/>
    </row>
    <row r="67" spans="1:9" x14ac:dyDescent="0.25">
      <c r="A67" s="22"/>
    </row>
    <row r="68" spans="1:9" x14ac:dyDescent="0.25">
      <c r="A68" s="22"/>
    </row>
  </sheetData>
  <mergeCells count="82">
    <mergeCell ref="B61:D61"/>
    <mergeCell ref="A5:J5"/>
    <mergeCell ref="I14:I15"/>
    <mergeCell ref="J8:J17"/>
    <mergeCell ref="C33:C34"/>
    <mergeCell ref="C31:C32"/>
    <mergeCell ref="J31:J32"/>
    <mergeCell ref="J18:J19"/>
    <mergeCell ref="G8:G13"/>
    <mergeCell ref="H8:H13"/>
    <mergeCell ref="I8:I13"/>
    <mergeCell ref="G14:G15"/>
    <mergeCell ref="H14:H15"/>
    <mergeCell ref="D8:D13"/>
    <mergeCell ref="E8:E13"/>
    <mergeCell ref="F8:F13"/>
    <mergeCell ref="D14:D15"/>
    <mergeCell ref="E14:E15"/>
    <mergeCell ref="F14:F15"/>
    <mergeCell ref="B6:B7"/>
    <mergeCell ref="A6:A7"/>
    <mergeCell ref="B48:C48"/>
    <mergeCell ref="B40:C40"/>
    <mergeCell ref="B24:B25"/>
    <mergeCell ref="A24:A25"/>
    <mergeCell ref="A33:A34"/>
    <mergeCell ref="A31:A32"/>
    <mergeCell ref="A28:J28"/>
    <mergeCell ref="A30:J30"/>
    <mergeCell ref="J33:J34"/>
    <mergeCell ref="B31:B32"/>
    <mergeCell ref="B33:B34"/>
    <mergeCell ref="J35:J38"/>
    <mergeCell ref="A44:A45"/>
    <mergeCell ref="B44:C45"/>
    <mergeCell ref="D44:D45"/>
    <mergeCell ref="E44:E45"/>
    <mergeCell ref="B18:B20"/>
    <mergeCell ref="A8:A17"/>
    <mergeCell ref="B8:B17"/>
    <mergeCell ref="C35:C36"/>
    <mergeCell ref="C37:C38"/>
    <mergeCell ref="B37:B38"/>
    <mergeCell ref="J24:J25"/>
    <mergeCell ref="A22:J22"/>
    <mergeCell ref="B42:C42"/>
    <mergeCell ref="A35:A36"/>
    <mergeCell ref="A37:A38"/>
    <mergeCell ref="A39:J39"/>
    <mergeCell ref="A41:J41"/>
    <mergeCell ref="A46:A47"/>
    <mergeCell ref="B46:C47"/>
    <mergeCell ref="A2:J2"/>
    <mergeCell ref="J3:J4"/>
    <mergeCell ref="A3:A4"/>
    <mergeCell ref="B3:B4"/>
    <mergeCell ref="C3:C4"/>
    <mergeCell ref="D3:I3"/>
    <mergeCell ref="F44:F45"/>
    <mergeCell ref="G44:G45"/>
    <mergeCell ref="J44:J47"/>
    <mergeCell ref="I44:I45"/>
    <mergeCell ref="A18:A20"/>
    <mergeCell ref="E46:E47"/>
    <mergeCell ref="A43:J43"/>
    <mergeCell ref="B35:B36"/>
    <mergeCell ref="A60:J60"/>
    <mergeCell ref="B51:C51"/>
    <mergeCell ref="B52:C52"/>
    <mergeCell ref="G46:G47"/>
    <mergeCell ref="D46:D47"/>
    <mergeCell ref="J50:J59"/>
    <mergeCell ref="B53:C53"/>
    <mergeCell ref="B54:C54"/>
    <mergeCell ref="B56:C56"/>
    <mergeCell ref="B57:C57"/>
    <mergeCell ref="B58:C58"/>
    <mergeCell ref="B59:C59"/>
    <mergeCell ref="B50:C50"/>
    <mergeCell ref="B55:C55"/>
    <mergeCell ref="I46:I47"/>
    <mergeCell ref="A49:J49"/>
  </mergeCells>
  <pageMargins left="0.39370078740157483" right="0.39370078740157483" top="0.59055118110236227" bottom="0.23622047244094491" header="0" footer="0"/>
  <pageSetup paperSize="256" scale="77" fitToHeight="3" orientation="landscape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Тарифы </vt:lpstr>
      <vt:lpstr>'Тарифы '!Заголовки_для_печати</vt:lpstr>
      <vt:lpstr>'Тарифы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2021-01-21T05:48:09Z</dcterms:modified>
</cp:coreProperties>
</file>