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92" tabRatio="772" activeTab="1"/>
  </bookViews>
  <sheets>
    <sheet name="ДГ(3)20160902" sheetId="1" r:id="rId1"/>
    <sheet name="список" sheetId="2" r:id="rId2"/>
  </sheets>
  <definedNames>
    <definedName name="_xlnm.Print_Titles" localSheetId="0">'ДГ(3)20160902'!$11:$15</definedName>
  </definedNames>
  <calcPr fullCalcOnLoad="1"/>
</workbook>
</file>

<file path=xl/sharedStrings.xml><?xml version="1.0" encoding="utf-8"?>
<sst xmlns="http://schemas.openxmlformats.org/spreadsheetml/2006/main" count="93" uniqueCount="76">
  <si>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</si>
  <si>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</si>
  <si>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</si>
  <si>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Возвращено жертвователям денежных средств, поступивших с нарушением установленного порядка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</si>
  <si>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</si>
  <si>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</si>
  <si>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</si>
  <si>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</si>
  <si>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</si>
  <si>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</si>
  <si>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</si>
  <si>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</si>
  <si>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</si>
  <si>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</si>
  <si>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</si>
  <si>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</si>
  <si>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</si>
  <si>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</si>
  <si>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</si>
  <si>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</si>
  <si>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</si>
  <si>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</si>
  <si>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</si>
  <si>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</si>
  <si>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</si>
  <si>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</si>
  <si>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</si>
  <si>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</si>
  <si>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</si>
  <si>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</si>
  <si>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</si>
  <si>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</si>
  <si>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</si>
  <si>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</si>
  <si>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</si>
  <si>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</si>
  <si>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</si>
  <si>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</si>
  <si>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</si>
  <si>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</si>
  <si>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</si>
  <si>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</si>
  <si>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</si>
  <si>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</si>
  <si>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</si>
  <si>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</si>
  <si>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</si>
  <si>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</si>
  <si>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</si>
  <si>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</si>
  <si>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</si>
  <si>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</si>
  <si>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</si>
  <si>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</si>
  <si>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</si>
  <si>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</si>
  <si>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</si>
  <si>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</si>
  <si>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</si>
  <si>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</si>
  <si>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</si>
  <si>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</si>
  <si>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</si>
  <si>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Приложение 8</t>
  </si>
  <si>
    <t>ФИНАНСОВЫЙ ОТЧЁТ</t>
  </si>
  <si>
    <t>итоговый</t>
  </si>
  <si>
    <t>о поступлении и расходовании средств избирательного фонда кандидата, избирательного объединения, выборы депутатов Думы города Сургута шестого созыва</t>
  </si>
  <si>
    <t>Ф.И.О. кандидатов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</si>
  <si>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</t>
  </si>
  <si>
    <t>Перечислено в доход окружного бюджета</t>
  </si>
  <si>
    <t>Возвращено денежных средств, поступивших в установленном порядке</t>
  </si>
  <si>
    <t>** Под понятием «информационная услуга», применяемым при классификации платежей расходования денежных средств из избирательного фонда, понимаются действия субъектов (собственников и владельцев) по сбору, обобщению, систематизации информации и предоставлению результатов ее обработки в распоряжение пользователя (то есть обеспечение пользователей информационными продуктами). Информационная продукция предоставляется пользователю в разной форме – на электронных носителях, на бумаге, в устной форме.
«Консультационная услуга» – это профессиональная услуга, предоставляемая физическим или юридическим лицом на основании договора (контракта) по проведению консультаций, разъяснений, аналитической и исследовательской работы (в том числе с использованием программных продуктов), для достижения определенных результатов на выборах.</t>
  </si>
  <si>
    <r>
      <t>На оплату работ (услуг) информационного и консультационного характера</t>
    </r>
    <r>
      <rPr>
        <b/>
        <vertAlign val="superscript"/>
        <sz val="8"/>
        <rFont val="Arial"/>
        <family val="2"/>
      </rPr>
      <t>**</t>
    </r>
  </si>
  <si>
    <t>Абдуррахманов Вадим Анверович</t>
  </si>
  <si>
    <t>Логвинчук Наталья Николаевна</t>
  </si>
  <si>
    <t>Микаилова Лейла Искандер кызы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</si>
</sst>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53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mbria"/>
      <family val="1"/>
    </font>
    <font>
      <b/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7"/>
      <name val="Cambria"/>
      <family val="1"/>
    </font>
    <font>
      <sz val="7"/>
      <name val="Arial Cyr"/>
      <family val="0"/>
    </font>
    <font>
      <b/>
      <vertAlign val="superscript"/>
      <sz val="8"/>
      <name val="Arial"/>
      <family val="2"/>
    </font>
    <font>
      <sz val="8"/>
      <color indexed="5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2A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/>
    </xf>
    <xf numFmtId="14" fontId="27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10" xfId="0" applyNumberFormat="1" applyFont="1" applyFill="1" applyBorder="1" applyAlignment="1">
      <alignment horizontal="right" vertical="center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28" fillId="0" borderId="0" xfId="0" applyNumberFormat="1" applyFont="1" applyAlignment="1">
      <alignment/>
    </xf>
    <xf numFmtId="0" fontId="29" fillId="0" borderId="0" xfId="0" applyNumberFormat="1" applyFont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NumberFormat="1" applyFont="1" applyFill="1" applyAlignment="1">
      <alignment/>
    </xf>
    <xf numFmtId="0" fontId="30" fillId="0" borderId="0" xfId="0" applyNumberFormat="1" applyFont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3" fillId="0" borderId="13" xfId="0" applyFont="1" applyBorder="1" applyAlignment="1">
      <alignment/>
    </xf>
    <xf numFmtId="0" fontId="2" fillId="0" borderId="0" xfId="0" applyNumberFormat="1" applyFont="1" applyAlignment="1">
      <alignment horizontal="right"/>
    </xf>
    <xf numFmtId="0" fontId="52" fillId="4" borderId="10" xfId="42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N57"/>
  <sheetViews>
    <sheetView zoomScaleSheetLayoutView="100" zoomScalePageLayoutView="0" workbookViewId="0" topLeftCell="A3">
      <selection activeCell="D12" sqref="D12:F12"/>
    </sheetView>
  </sheetViews>
  <sheetFormatPr defaultColWidth="9.125" defaultRowHeight="12.75"/>
  <cols>
    <col min="1" max="1" width="4.50390625" style="1" customWidth="1"/>
    <col min="2" max="2" width="39.125" style="2" customWidth="1"/>
    <col min="3" max="3" width="4.50390625" style="3" customWidth="1"/>
    <col min="4" max="4" width="11.25390625" style="3" customWidth="1"/>
    <col min="5" max="5" width="8.875" style="3" customWidth="1"/>
    <col min="6" max="6" width="11.00390625" style="3" customWidth="1"/>
    <col min="7" max="13" width="6.75390625" style="3" customWidth="1"/>
    <col min="14" max="14" width="9.625" style="4" customWidth="1"/>
    <col min="15" max="15" width="10.875" style="3" customWidth="1"/>
    <col min="16" max="16384" width="9.125" style="3" customWidth="1"/>
  </cols>
  <sheetData>
    <row r="1" s="8" customFormat="1" ht="9">
      <c r="N1" s="9" t="s">
        <v>63</v>
      </c>
    </row>
    <row r="2" s="8" customFormat="1" ht="9">
      <c r="N2" s="9" t="s">
        <v>53</v>
      </c>
    </row>
    <row r="3" s="8" customFormat="1" ht="9">
      <c r="N3" s="9" t="s">
        <v>54</v>
      </c>
    </row>
    <row r="4" s="6" customFormat="1" ht="9.75">
      <c r="N4" s="7"/>
    </row>
    <row r="5" spans="6:14" s="76" customFormat="1" ht="10.5">
      <c r="F5" s="77" t="s">
        <v>64</v>
      </c>
      <c r="N5" s="78"/>
    </row>
    <row r="6" spans="6:14" s="76" customFormat="1" ht="10.5">
      <c r="F6" s="77" t="s">
        <v>65</v>
      </c>
      <c r="N6" s="78"/>
    </row>
    <row r="7" s="79" customFormat="1" ht="10.5">
      <c r="F7" s="79" t="s">
        <v>66</v>
      </c>
    </row>
    <row r="8" s="79" customFormat="1" ht="10.5">
      <c r="F8" s="79" t="s">
        <v>9</v>
      </c>
    </row>
    <row r="9" spans="6:14" s="77" customFormat="1" ht="10.5">
      <c r="F9" s="77" t="s">
        <v>10</v>
      </c>
      <c r="N9" s="85" t="s">
        <v>55</v>
      </c>
    </row>
    <row r="10" s="8" customFormat="1" ht="9">
      <c r="N10" s="10"/>
    </row>
    <row r="11" spans="1:14" s="17" customFormat="1" ht="12.75" customHeight="1">
      <c r="A11" s="60" t="s">
        <v>13</v>
      </c>
      <c r="B11" s="66" t="s">
        <v>0</v>
      </c>
      <c r="C11" s="72" t="s">
        <v>11</v>
      </c>
      <c r="D11" s="69" t="s">
        <v>67</v>
      </c>
      <c r="E11" s="70"/>
      <c r="F11" s="70"/>
      <c r="G11" s="70"/>
      <c r="H11" s="70"/>
      <c r="I11" s="70"/>
      <c r="J11" s="70"/>
      <c r="K11" s="70"/>
      <c r="L11" s="70"/>
      <c r="M11" s="71"/>
      <c r="N11" s="63" t="s">
        <v>8</v>
      </c>
    </row>
    <row r="12" spans="1:14" s="17" customFormat="1" ht="41.25" customHeight="1">
      <c r="A12" s="61"/>
      <c r="B12" s="67"/>
      <c r="C12" s="73"/>
      <c r="D12" s="86" t="s">
        <v>73</v>
      </c>
      <c r="E12" s="86" t="s">
        <v>74</v>
      </c>
      <c r="F12" s="86" t="s">
        <v>75</v>
      </c>
      <c r="G12" s="86"/>
      <c r="H12" s="86"/>
      <c r="I12" s="86"/>
      <c r="J12" s="86"/>
      <c r="K12" s="86"/>
      <c r="L12" s="86"/>
      <c r="M12" s="86"/>
      <c r="N12" s="64"/>
    </row>
    <row r="13" spans="1:14" s="17" customFormat="1" ht="10.5" customHeight="1">
      <c r="A13" s="61"/>
      <c r="B13" s="67"/>
      <c r="C13" s="58" t="s">
        <v>29</v>
      </c>
      <c r="D13" s="57">
        <v>42611</v>
      </c>
      <c r="E13" s="57">
        <v>42583</v>
      </c>
      <c r="F13" s="57">
        <v>42611</v>
      </c>
      <c r="G13" s="57"/>
      <c r="H13" s="57"/>
      <c r="I13" s="59"/>
      <c r="J13" s="59"/>
      <c r="K13" s="59"/>
      <c r="L13" s="59"/>
      <c r="M13" s="59"/>
      <c r="N13" s="64"/>
    </row>
    <row r="14" spans="1:14" s="17" customFormat="1" ht="21" customHeight="1">
      <c r="A14" s="62"/>
      <c r="B14" s="68"/>
      <c r="C14" s="32"/>
      <c r="D14" s="53" t="s">
        <v>12</v>
      </c>
      <c r="E14" s="53" t="s">
        <v>12</v>
      </c>
      <c r="F14" s="53" t="s">
        <v>12</v>
      </c>
      <c r="G14" s="53" t="s">
        <v>12</v>
      </c>
      <c r="H14" s="53" t="s">
        <v>12</v>
      </c>
      <c r="I14" s="53" t="s">
        <v>12</v>
      </c>
      <c r="J14" s="53" t="s">
        <v>12</v>
      </c>
      <c r="K14" s="53" t="s">
        <v>12</v>
      </c>
      <c r="L14" s="53" t="s">
        <v>12</v>
      </c>
      <c r="M14" s="53" t="s">
        <v>12</v>
      </c>
      <c r="N14" s="65"/>
    </row>
    <row r="15" spans="1:14" s="81" customFormat="1" ht="9">
      <c r="A15" s="80">
        <v>1</v>
      </c>
      <c r="B15" s="80">
        <f aca="true" t="shared" si="0" ref="B15:N15">A15+1</f>
        <v>2</v>
      </c>
      <c r="C15" s="80">
        <f t="shared" si="0"/>
        <v>3</v>
      </c>
      <c r="D15" s="80">
        <f t="shared" si="0"/>
        <v>4</v>
      </c>
      <c r="E15" s="80">
        <f t="shared" si="0"/>
        <v>5</v>
      </c>
      <c r="F15" s="80">
        <f t="shared" si="0"/>
        <v>6</v>
      </c>
      <c r="G15" s="80">
        <f t="shared" si="0"/>
        <v>7</v>
      </c>
      <c r="H15" s="80">
        <f t="shared" si="0"/>
        <v>8</v>
      </c>
      <c r="I15" s="80">
        <f t="shared" si="0"/>
        <v>9</v>
      </c>
      <c r="J15" s="80">
        <f t="shared" si="0"/>
        <v>10</v>
      </c>
      <c r="K15" s="80">
        <f t="shared" si="0"/>
        <v>11</v>
      </c>
      <c r="L15" s="80">
        <f t="shared" si="0"/>
        <v>12</v>
      </c>
      <c r="M15" s="80">
        <f t="shared" si="0"/>
        <v>13</v>
      </c>
      <c r="N15" s="80">
        <f t="shared" si="0"/>
        <v>14</v>
      </c>
    </row>
    <row r="16" spans="1:14" s="11" customFormat="1" ht="15.75" customHeight="1">
      <c r="A16" s="38">
        <v>1</v>
      </c>
      <c r="B16" s="39" t="s">
        <v>1</v>
      </c>
      <c r="C16" s="40">
        <v>10</v>
      </c>
      <c r="D16" s="43">
        <f aca="true" t="shared" si="1" ref="D16:M16">D18+D24</f>
        <v>90</v>
      </c>
      <c r="E16" s="43">
        <f t="shared" si="1"/>
        <v>108</v>
      </c>
      <c r="F16" s="43">
        <f t="shared" si="1"/>
        <v>108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43">
        <f t="shared" si="1"/>
        <v>0</v>
      </c>
      <c r="M16" s="43">
        <f t="shared" si="1"/>
        <v>0</v>
      </c>
      <c r="N16" s="51"/>
    </row>
    <row r="17" spans="1:14" s="12" customFormat="1" ht="10.5" customHeight="1">
      <c r="A17" s="20"/>
      <c r="B17" s="19" t="s">
        <v>14</v>
      </c>
      <c r="C17" s="2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19"/>
    </row>
    <row r="18" spans="1:14" s="12" customFormat="1" ht="20.25">
      <c r="A18" s="30" t="s">
        <v>15</v>
      </c>
      <c r="B18" s="24" t="s">
        <v>2</v>
      </c>
      <c r="C18" s="25">
        <v>20</v>
      </c>
      <c r="D18" s="45">
        <f aca="true" t="shared" si="2" ref="D18:M18">SUM(D20:D23)</f>
        <v>90</v>
      </c>
      <c r="E18" s="45">
        <f t="shared" si="2"/>
        <v>108</v>
      </c>
      <c r="F18" s="45">
        <f t="shared" si="2"/>
        <v>108</v>
      </c>
      <c r="G18" s="45">
        <f t="shared" si="2"/>
        <v>0</v>
      </c>
      <c r="H18" s="45">
        <f t="shared" si="2"/>
        <v>0</v>
      </c>
      <c r="I18" s="45">
        <f t="shared" si="2"/>
        <v>0</v>
      </c>
      <c r="J18" s="45">
        <f t="shared" si="2"/>
        <v>0</v>
      </c>
      <c r="K18" s="45">
        <v>0</v>
      </c>
      <c r="L18" s="45">
        <f t="shared" si="2"/>
        <v>0</v>
      </c>
      <c r="M18" s="45">
        <f t="shared" si="2"/>
        <v>0</v>
      </c>
      <c r="N18" s="33"/>
    </row>
    <row r="19" spans="1:14" s="12" customFormat="1" ht="9.75">
      <c r="A19" s="20"/>
      <c r="B19" s="21" t="s">
        <v>16</v>
      </c>
      <c r="C19" s="27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28"/>
    </row>
    <row r="20" spans="1:14" s="12" customFormat="1" ht="22.5" customHeight="1">
      <c r="A20" s="41" t="s">
        <v>17</v>
      </c>
      <c r="B20" s="36" t="s">
        <v>57</v>
      </c>
      <c r="C20" s="25">
        <v>30</v>
      </c>
      <c r="D20" s="47">
        <v>90</v>
      </c>
      <c r="E20" s="47">
        <v>108</v>
      </c>
      <c r="F20" s="47">
        <v>108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26"/>
    </row>
    <row r="21" spans="1:14" s="12" customFormat="1" ht="20.25">
      <c r="A21" s="42" t="s">
        <v>18</v>
      </c>
      <c r="B21" s="34" t="s">
        <v>56</v>
      </c>
      <c r="C21" s="16">
        <v>40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15"/>
    </row>
    <row r="22" spans="1:14" s="12" customFormat="1" ht="15.75" customHeight="1">
      <c r="A22" s="42" t="s">
        <v>19</v>
      </c>
      <c r="B22" s="35" t="s">
        <v>25</v>
      </c>
      <c r="C22" s="16">
        <v>50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15"/>
    </row>
    <row r="23" spans="1:14" s="12" customFormat="1" ht="15.75" customHeight="1">
      <c r="A23" s="42" t="s">
        <v>20</v>
      </c>
      <c r="B23" s="34" t="s">
        <v>26</v>
      </c>
      <c r="C23" s="16">
        <v>60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15"/>
    </row>
    <row r="24" spans="1:14" s="12" customFormat="1" ht="42.75" customHeight="1">
      <c r="A24" s="31" t="s">
        <v>21</v>
      </c>
      <c r="B24" s="29" t="s">
        <v>58</v>
      </c>
      <c r="C24" s="16">
        <v>70</v>
      </c>
      <c r="D24" s="49">
        <f aca="true" t="shared" si="3" ref="D24:M24">SUM(D26:D28)</f>
        <v>0</v>
      </c>
      <c r="E24" s="49">
        <f t="shared" si="3"/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49">
        <f t="shared" si="3"/>
        <v>0</v>
      </c>
      <c r="J24" s="49">
        <f t="shared" si="3"/>
        <v>0</v>
      </c>
      <c r="K24" s="49">
        <f t="shared" si="3"/>
        <v>0</v>
      </c>
      <c r="L24" s="49">
        <f t="shared" si="3"/>
        <v>0</v>
      </c>
      <c r="M24" s="49">
        <f t="shared" si="3"/>
        <v>0</v>
      </c>
      <c r="N24" s="14"/>
    </row>
    <row r="25" spans="1:14" s="12" customFormat="1" ht="9.75">
      <c r="A25" s="20"/>
      <c r="B25" s="21" t="s">
        <v>16</v>
      </c>
      <c r="C25" s="27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19"/>
    </row>
    <row r="26" spans="1:14" s="12" customFormat="1" ht="30.75" customHeight="1">
      <c r="A26" s="22" t="s">
        <v>22</v>
      </c>
      <c r="B26" s="36" t="s">
        <v>59</v>
      </c>
      <c r="C26" s="25">
        <v>80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26"/>
    </row>
    <row r="27" spans="1:14" s="12" customFormat="1" ht="12" customHeight="1">
      <c r="A27" s="23" t="s">
        <v>23</v>
      </c>
      <c r="B27" s="35" t="s">
        <v>27</v>
      </c>
      <c r="C27" s="16">
        <v>90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15"/>
    </row>
    <row r="28" spans="1:14" s="12" customFormat="1" ht="12" customHeight="1">
      <c r="A28" s="23" t="s">
        <v>24</v>
      </c>
      <c r="B28" s="35" t="s">
        <v>28</v>
      </c>
      <c r="C28" s="16">
        <v>100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15"/>
    </row>
    <row r="29" spans="1:14" s="11" customFormat="1" ht="20.25" customHeight="1">
      <c r="A29" s="38">
        <v>2</v>
      </c>
      <c r="B29" s="50" t="s">
        <v>30</v>
      </c>
      <c r="C29" s="40">
        <v>110</v>
      </c>
      <c r="D29" s="43">
        <f>D31+D32+D37</f>
        <v>0</v>
      </c>
      <c r="E29" s="43">
        <f aca="true" t="shared" si="4" ref="E29:M29">E31+E32+E37</f>
        <v>0</v>
      </c>
      <c r="F29" s="43">
        <f t="shared" si="4"/>
        <v>0</v>
      </c>
      <c r="G29" s="43">
        <f t="shared" si="4"/>
        <v>0</v>
      </c>
      <c r="H29" s="43">
        <f t="shared" si="4"/>
        <v>0</v>
      </c>
      <c r="I29" s="43">
        <f t="shared" si="4"/>
        <v>0</v>
      </c>
      <c r="J29" s="43">
        <f t="shared" si="4"/>
        <v>0</v>
      </c>
      <c r="K29" s="43">
        <f t="shared" si="4"/>
        <v>0</v>
      </c>
      <c r="L29" s="43">
        <f t="shared" si="4"/>
        <v>0</v>
      </c>
      <c r="M29" s="43">
        <f t="shared" si="4"/>
        <v>0</v>
      </c>
      <c r="N29" s="51"/>
    </row>
    <row r="30" spans="1:14" s="12" customFormat="1" ht="9.75">
      <c r="A30" s="20"/>
      <c r="B30" s="19" t="s">
        <v>14</v>
      </c>
      <c r="C30" s="2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9"/>
    </row>
    <row r="31" spans="1:14" s="12" customFormat="1" ht="9.75">
      <c r="A31" s="30" t="s">
        <v>31</v>
      </c>
      <c r="B31" s="18" t="s">
        <v>69</v>
      </c>
      <c r="C31" s="25">
        <v>120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26"/>
    </row>
    <row r="32" spans="1:14" s="12" customFormat="1" ht="24.75" customHeight="1">
      <c r="A32" s="31" t="s">
        <v>32</v>
      </c>
      <c r="B32" s="29" t="s">
        <v>3</v>
      </c>
      <c r="C32" s="16">
        <v>130</v>
      </c>
      <c r="D32" s="48">
        <f>SUM(D34:D36)</f>
        <v>0</v>
      </c>
      <c r="E32" s="48">
        <f aca="true" t="shared" si="5" ref="E32:M32">SUM(E34:E36)</f>
        <v>0</v>
      </c>
      <c r="F32" s="48">
        <f t="shared" si="5"/>
        <v>0</v>
      </c>
      <c r="G32" s="48">
        <f t="shared" si="5"/>
        <v>0</v>
      </c>
      <c r="H32" s="48">
        <f t="shared" si="5"/>
        <v>0</v>
      </c>
      <c r="I32" s="48">
        <f t="shared" si="5"/>
        <v>0</v>
      </c>
      <c r="J32" s="48">
        <f t="shared" si="5"/>
        <v>0</v>
      </c>
      <c r="K32" s="48">
        <f t="shared" si="5"/>
        <v>0</v>
      </c>
      <c r="L32" s="48">
        <f t="shared" si="5"/>
        <v>0</v>
      </c>
      <c r="M32" s="48">
        <f t="shared" si="5"/>
        <v>0</v>
      </c>
      <c r="N32" s="15"/>
    </row>
    <row r="33" spans="1:14" s="12" customFormat="1" ht="9.75">
      <c r="A33" s="20"/>
      <c r="B33" s="21" t="s">
        <v>16</v>
      </c>
      <c r="C33" s="27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9"/>
    </row>
    <row r="34" spans="1:14" s="12" customFormat="1" ht="33.75" customHeight="1">
      <c r="A34" s="41" t="s">
        <v>34</v>
      </c>
      <c r="B34" s="36" t="s">
        <v>35</v>
      </c>
      <c r="C34" s="25">
        <v>140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26"/>
    </row>
    <row r="35" spans="1:14" s="12" customFormat="1" ht="33" customHeight="1">
      <c r="A35" s="42" t="s">
        <v>36</v>
      </c>
      <c r="B35" s="34" t="s">
        <v>37</v>
      </c>
      <c r="C35" s="16">
        <v>150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15"/>
    </row>
    <row r="36" spans="1:14" s="12" customFormat="1" ht="24.75" customHeight="1">
      <c r="A36" s="42" t="s">
        <v>38</v>
      </c>
      <c r="B36" s="34" t="s">
        <v>60</v>
      </c>
      <c r="C36" s="16">
        <v>160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15"/>
    </row>
    <row r="37" spans="1:14" s="12" customFormat="1" ht="22.5" customHeight="1">
      <c r="A37" s="31" t="s">
        <v>33</v>
      </c>
      <c r="B37" s="29" t="s">
        <v>70</v>
      </c>
      <c r="C37" s="16">
        <v>170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15"/>
    </row>
    <row r="38" spans="1:14" s="11" customFormat="1" ht="14.25" customHeight="1">
      <c r="A38" s="38">
        <v>3</v>
      </c>
      <c r="B38" s="52" t="s">
        <v>4</v>
      </c>
      <c r="C38" s="40">
        <v>180</v>
      </c>
      <c r="D38" s="43">
        <f aca="true" t="shared" si="6" ref="D38:M38">D40+D43+D44+D45+D46+D47+D48+D49</f>
        <v>90</v>
      </c>
      <c r="E38" s="43">
        <f t="shared" si="6"/>
        <v>108</v>
      </c>
      <c r="F38" s="43">
        <f t="shared" si="6"/>
        <v>108</v>
      </c>
      <c r="G38" s="43">
        <f t="shared" si="6"/>
        <v>0</v>
      </c>
      <c r="H38" s="43">
        <f t="shared" si="6"/>
        <v>0</v>
      </c>
      <c r="I38" s="43">
        <f t="shared" si="6"/>
        <v>0</v>
      </c>
      <c r="J38" s="43">
        <f t="shared" si="6"/>
        <v>0</v>
      </c>
      <c r="K38" s="43">
        <f t="shared" si="6"/>
        <v>0</v>
      </c>
      <c r="L38" s="43">
        <f t="shared" si="6"/>
        <v>0</v>
      </c>
      <c r="M38" s="43">
        <f t="shared" si="6"/>
        <v>0</v>
      </c>
      <c r="N38" s="39"/>
    </row>
    <row r="39" spans="1:14" s="12" customFormat="1" ht="10.5" customHeight="1">
      <c r="A39" s="20"/>
      <c r="B39" s="19" t="s">
        <v>14</v>
      </c>
      <c r="C39" s="27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19"/>
    </row>
    <row r="40" spans="1:14" s="12" customFormat="1" ht="12.75" customHeight="1">
      <c r="A40" s="30" t="s">
        <v>39</v>
      </c>
      <c r="B40" s="18" t="s">
        <v>5</v>
      </c>
      <c r="C40" s="25">
        <v>190</v>
      </c>
      <c r="D40" s="47">
        <v>90</v>
      </c>
      <c r="E40" s="47">
        <v>108</v>
      </c>
      <c r="F40" s="47">
        <v>108</v>
      </c>
      <c r="G40" s="47">
        <f aca="true" t="shared" si="7" ref="D40:M40">SUM(G42)</f>
        <v>0</v>
      </c>
      <c r="H40" s="47">
        <v>0</v>
      </c>
      <c r="I40" s="47">
        <f t="shared" si="7"/>
        <v>0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0</v>
      </c>
      <c r="N40" s="26"/>
    </row>
    <row r="41" spans="1:14" s="12" customFormat="1" ht="9.75">
      <c r="A41" s="20"/>
      <c r="B41" s="21" t="s">
        <v>16</v>
      </c>
      <c r="C41" s="27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19"/>
    </row>
    <row r="42" spans="1:14" s="12" customFormat="1" ht="21" customHeight="1">
      <c r="A42" s="22" t="s">
        <v>40</v>
      </c>
      <c r="B42" s="36" t="s">
        <v>41</v>
      </c>
      <c r="C42" s="25">
        <v>200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26"/>
    </row>
    <row r="43" spans="1:14" s="12" customFormat="1" ht="21.75" customHeight="1">
      <c r="A43" s="30" t="s">
        <v>42</v>
      </c>
      <c r="B43" s="29" t="s">
        <v>43</v>
      </c>
      <c r="C43" s="16">
        <v>210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15"/>
    </row>
    <row r="44" spans="1:14" s="12" customFormat="1" ht="23.25" customHeight="1">
      <c r="A44" s="30" t="s">
        <v>44</v>
      </c>
      <c r="B44" s="29" t="s">
        <v>45</v>
      </c>
      <c r="C44" s="16">
        <v>220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15"/>
    </row>
    <row r="45" spans="1:14" s="12" customFormat="1" ht="21.75" customHeight="1">
      <c r="A45" s="30" t="s">
        <v>46</v>
      </c>
      <c r="B45" s="29" t="s">
        <v>7</v>
      </c>
      <c r="C45" s="16">
        <v>230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15"/>
    </row>
    <row r="46" spans="1:14" s="12" customFormat="1" ht="15" customHeight="1">
      <c r="A46" s="30" t="s">
        <v>47</v>
      </c>
      <c r="B46" s="13" t="s">
        <v>6</v>
      </c>
      <c r="C46" s="16">
        <v>240</v>
      </c>
      <c r="D46" s="48">
        <v>0</v>
      </c>
      <c r="E46" s="48">
        <v>0</v>
      </c>
      <c r="F46" s="47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15"/>
    </row>
    <row r="47" spans="1:14" s="12" customFormat="1" ht="23.25" customHeight="1">
      <c r="A47" s="30" t="s">
        <v>48</v>
      </c>
      <c r="B47" s="29" t="s">
        <v>72</v>
      </c>
      <c r="C47" s="16">
        <v>250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15"/>
    </row>
    <row r="48" spans="1:14" s="12" customFormat="1" ht="32.25" customHeight="1">
      <c r="A48" s="30" t="s">
        <v>49</v>
      </c>
      <c r="B48" s="29" t="s">
        <v>50</v>
      </c>
      <c r="C48" s="16">
        <v>260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15"/>
    </row>
    <row r="49" spans="1:14" s="12" customFormat="1" ht="21.75" customHeight="1">
      <c r="A49" s="30" t="s">
        <v>51</v>
      </c>
      <c r="B49" s="29" t="s">
        <v>52</v>
      </c>
      <c r="C49" s="16">
        <v>270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15"/>
    </row>
    <row r="50" spans="1:14" s="11" customFormat="1" ht="35.25" customHeight="1">
      <c r="A50" s="38">
        <v>4</v>
      </c>
      <c r="B50" s="50" t="s">
        <v>61</v>
      </c>
      <c r="C50" s="40">
        <v>280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39"/>
    </row>
    <row r="51" spans="1:14" s="11" customFormat="1" ht="32.25" customHeight="1">
      <c r="A51" s="38">
        <v>5</v>
      </c>
      <c r="B51" s="50" t="s">
        <v>62</v>
      </c>
      <c r="C51" s="40">
        <v>290</v>
      </c>
      <c r="D51" s="43">
        <f aca="true" t="shared" si="8" ref="D51:M51">D16-D29-D38-D50</f>
        <v>0</v>
      </c>
      <c r="E51" s="43">
        <f t="shared" si="8"/>
        <v>0</v>
      </c>
      <c r="F51" s="43">
        <f t="shared" si="8"/>
        <v>0</v>
      </c>
      <c r="G51" s="43">
        <f t="shared" si="8"/>
        <v>0</v>
      </c>
      <c r="H51" s="43">
        <f t="shared" si="8"/>
        <v>0</v>
      </c>
      <c r="I51" s="43">
        <f t="shared" si="8"/>
        <v>0</v>
      </c>
      <c r="J51" s="43">
        <f t="shared" si="8"/>
        <v>0</v>
      </c>
      <c r="K51" s="43">
        <f t="shared" si="8"/>
        <v>0</v>
      </c>
      <c r="L51" s="43">
        <f t="shared" si="8"/>
        <v>0</v>
      </c>
      <c r="M51" s="43">
        <f t="shared" si="8"/>
        <v>0</v>
      </c>
      <c r="N51" s="39"/>
    </row>
    <row r="52" spans="2:14" s="8" customFormat="1" ht="6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10"/>
    </row>
    <row r="53" spans="1:14" s="8" customFormat="1" ht="12.75" customHeight="1">
      <c r="A53" s="84" t="s">
        <v>68</v>
      </c>
      <c r="B53" s="75"/>
      <c r="N53" s="10"/>
    </row>
    <row r="54" spans="1:14" s="74" customFormat="1" ht="29.25" customHeight="1">
      <c r="A54" s="82" t="s">
        <v>71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</row>
    <row r="55" spans="1:14" s="74" customFormat="1" ht="18.75" customHeight="1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7" ht="9.75">
      <c r="N57" s="5"/>
    </row>
  </sheetData>
  <sheetProtection/>
  <mergeCells count="6">
    <mergeCell ref="A11:A14"/>
    <mergeCell ref="B11:B14"/>
    <mergeCell ref="C11:C12"/>
    <mergeCell ref="D11:M11"/>
    <mergeCell ref="N11:N14"/>
    <mergeCell ref="A54:N55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B26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4.875" style="54" customWidth="1"/>
    <col min="2" max="2" width="38.50390625" style="54" bestFit="1" customWidth="1"/>
    <col min="3" max="16384" width="9.125" style="54" customWidth="1"/>
  </cols>
  <sheetData>
    <row r="2" spans="1:2" ht="17.25" customHeight="1">
      <c r="A2" s="56">
        <v>1</v>
      </c>
      <c r="B2" s="55" t="s">
        <v>73</v>
      </c>
    </row>
    <row r="3" spans="1:2" ht="17.25" customHeight="1">
      <c r="A3" s="56">
        <f>A2+1</f>
        <v>2</v>
      </c>
      <c r="B3" s="55" t="s">
        <v>74</v>
      </c>
    </row>
    <row r="4" spans="1:2" ht="17.25" customHeight="1">
      <c r="A4" s="56">
        <f aca="true" t="shared" si="0" ref="A4:A26">A3+1</f>
        <v>3</v>
      </c>
      <c r="B4" s="55" t="s">
        <v>75</v>
      </c>
    </row>
    <row r="5" spans="1:2" ht="13.5">
      <c r="A5" s="56">
        <f t="shared" si="0"/>
        <v>4</v>
      </c>
      <c r="B5" s="55"/>
    </row>
    <row r="6" spans="1:2" ht="13.5">
      <c r="A6" s="56">
        <f t="shared" si="0"/>
        <v>5</v>
      </c>
      <c r="B6" s="55"/>
    </row>
    <row r="7" spans="1:2" ht="13.5">
      <c r="A7" s="56">
        <f t="shared" si="0"/>
        <v>6</v>
      </c>
      <c r="B7" s="55"/>
    </row>
    <row r="8" spans="1:2" ht="13.5">
      <c r="A8" s="56">
        <f t="shared" si="0"/>
        <v>7</v>
      </c>
      <c r="B8" s="55"/>
    </row>
    <row r="9" spans="1:2" ht="13.5">
      <c r="A9" s="56">
        <f t="shared" si="0"/>
        <v>8</v>
      </c>
      <c r="B9" s="55"/>
    </row>
    <row r="10" spans="1:2" ht="13.5">
      <c r="A10" s="56">
        <f t="shared" si="0"/>
        <v>9</v>
      </c>
      <c r="B10" s="55"/>
    </row>
    <row r="11" spans="1:2" ht="13.5">
      <c r="A11" s="56">
        <f t="shared" si="0"/>
        <v>10</v>
      </c>
      <c r="B11" s="55"/>
    </row>
    <row r="12" spans="1:2" ht="13.5">
      <c r="A12" s="56">
        <f t="shared" si="0"/>
        <v>11</v>
      </c>
      <c r="B12" s="55"/>
    </row>
    <row r="13" spans="1:2" ht="13.5">
      <c r="A13" s="56">
        <f t="shared" si="0"/>
        <v>12</v>
      </c>
      <c r="B13" s="55"/>
    </row>
    <row r="14" spans="1:2" ht="13.5">
      <c r="A14" s="56">
        <f t="shared" si="0"/>
        <v>13</v>
      </c>
      <c r="B14" s="55"/>
    </row>
    <row r="15" spans="1:2" ht="13.5">
      <c r="A15" s="56">
        <f t="shared" si="0"/>
        <v>14</v>
      </c>
      <c r="B15" s="55"/>
    </row>
    <row r="16" spans="1:2" ht="13.5">
      <c r="A16" s="56">
        <f t="shared" si="0"/>
        <v>15</v>
      </c>
      <c r="B16" s="55"/>
    </row>
    <row r="17" spans="1:2" ht="13.5">
      <c r="A17" s="56">
        <f t="shared" si="0"/>
        <v>16</v>
      </c>
      <c r="B17" s="55"/>
    </row>
    <row r="18" spans="1:2" ht="13.5">
      <c r="A18" s="56">
        <f t="shared" si="0"/>
        <v>17</v>
      </c>
      <c r="B18" s="55"/>
    </row>
    <row r="19" spans="1:2" ht="13.5">
      <c r="A19" s="56">
        <f t="shared" si="0"/>
        <v>18</v>
      </c>
      <c r="B19" s="55"/>
    </row>
    <row r="20" spans="1:2" ht="13.5">
      <c r="A20" s="56">
        <f t="shared" si="0"/>
        <v>19</v>
      </c>
      <c r="B20" s="55"/>
    </row>
    <row r="21" spans="1:2" ht="13.5">
      <c r="A21" s="56">
        <f t="shared" si="0"/>
        <v>20</v>
      </c>
      <c r="B21" s="55"/>
    </row>
    <row r="22" spans="1:2" ht="13.5">
      <c r="A22" s="56">
        <f t="shared" si="0"/>
        <v>21</v>
      </c>
      <c r="B22" s="55"/>
    </row>
    <row r="23" spans="1:2" ht="13.5">
      <c r="A23" s="56">
        <f t="shared" si="0"/>
        <v>22</v>
      </c>
      <c r="B23" s="55"/>
    </row>
    <row r="24" spans="1:2" ht="13.5">
      <c r="A24" s="56">
        <f t="shared" si="0"/>
        <v>23</v>
      </c>
      <c r="B24" s="55"/>
    </row>
    <row r="25" spans="1:2" ht="13.5">
      <c r="A25" s="56">
        <f t="shared" si="0"/>
        <v>24</v>
      </c>
      <c r="B25" s="55"/>
    </row>
    <row r="26" spans="1:2" ht="13.5">
      <c r="A26" s="56">
        <f t="shared" si="0"/>
        <v>25</v>
      </c>
      <c r="B26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Мельшина Лариса Ивановна</cp:lastModifiedBy>
  <cp:lastPrinted>2016-09-02T10:44:26Z</cp:lastPrinted>
  <dcterms:created xsi:type="dcterms:W3CDTF">2005-02-22T15:31:57Z</dcterms:created>
  <dcterms:modified xsi:type="dcterms:W3CDTF">2016-09-02T10:45:57Z</dcterms:modified>
  <cp:category/>
  <cp:version/>
  <cp:contentType/>
  <cp:contentStatus/>
</cp:coreProperties>
</file>