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3.08.16" sheetId="1" r:id="rId1"/>
  </sheets>
  <definedNames>
    <definedName name="_xlnm.Print_Titles" localSheetId="0">'03.08.16'!$10:$14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<sst xmlns="http://schemas.openxmlformats.org/spreadsheetml/2006/main" count="95" uniqueCount="81">
  <si>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</si>
  <si>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</si>
  <si>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</si>
  <si>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</si>
  <si>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</si>
  <si>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</si>
  <si>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</si>
  <si>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</si>
  <si>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</si>
  <si>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</si>
  <si>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</si>
  <si>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</si>
  <si>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</si>
  <si>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</si>
  <si>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</si>
  <si>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</si>
  <si>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</si>
  <si>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</si>
  <si>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</si>
  <si>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</si>
  <si>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</si>
  <si>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</si>
  <si>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</si>
  <si>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</si>
  <si>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</si>
  <si>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</si>
  <si>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</si>
  <si>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</si>
  <si>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</si>
  <si>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</si>
  <si>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</si>
  <si>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</si>
  <si>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</si>
  <si>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</si>
  <si>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</si>
  <si>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</si>
  <si>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</si>
  <si>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</si>
  <si>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</si>
  <si>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</si>
  <si>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</si>
  <si>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</si>
  <si>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</si>
  <si>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</si>
  <si>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</si>
  <si>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</si>
  <si>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</si>
  <si>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</si>
  <si>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</si>
  <si>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</si>
  <si>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</si>
  <si>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</si>
  <si>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</si>
  <si>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</si>
  <si>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</si>
  <si>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</si>
  <si>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</si>
  <si>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</si>
  <si>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</si>
  <si>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</si>
  <si>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</si>
  <si>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</si>
  <si>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</si>
  <si>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</si>
  <si>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</si>
  <si>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</si>
  <si>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</si>
  <si>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</si>
  <si>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</si>
  <si>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</si>
  <si>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</si>
  <si>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Кондаков Николай Иванович</t>
  </si>
  <si>
    <t>Жалов Борис Николаевич</t>
  </si>
  <si>
    <t>Разорёнов Владислав Игоревич</t>
  </si>
  <si>
    <t>Дядя Денис Викторович</t>
  </si>
  <si>
    <t>Головко Василий Иванович</t>
  </si>
  <si>
    <t>Егорова Наталья Анатольевна</t>
  </si>
  <si>
    <t>Калачиков Алексей Мартович</t>
  </si>
  <si>
    <t>Крылов Дмитрий Александрович</t>
  </si>
  <si>
    <t>Кузнецов Олег Федорович</t>
  </si>
  <si>
    <t>Кочарян Армен Гургенович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</si>
</sst>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7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46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46">
      <selection activeCell="B54" sqref="B54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8.7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10.00390625" style="3" customWidth="1"/>
    <col min="14" max="14" width="6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6" t="s">
        <v>16</v>
      </c>
      <c r="B10" s="72" t="s">
        <v>1</v>
      </c>
      <c r="C10" s="78" t="s">
        <v>14</v>
      </c>
      <c r="D10" s="75" t="s">
        <v>33</v>
      </c>
      <c r="E10" s="76"/>
      <c r="F10" s="76"/>
      <c r="G10" s="76"/>
      <c r="H10" s="76"/>
      <c r="I10" s="76"/>
      <c r="J10" s="76"/>
      <c r="K10" s="76"/>
      <c r="L10" s="76"/>
      <c r="M10" s="77"/>
      <c r="N10" s="69" t="s">
        <v>11</v>
      </c>
    </row>
    <row r="11" spans="1:14" s="23" customFormat="1" ht="50.25" customHeight="1">
      <c r="A11" s="67"/>
      <c r="B11" s="73"/>
      <c r="C11" s="79"/>
      <c r="D11" s="63" t="s">
        <v>71</v>
      </c>
      <c r="E11" s="65" t="s">
        <v>80</v>
      </c>
      <c r="F11" s="63" t="s">
        <v>72</v>
      </c>
      <c r="G11" s="63" t="s">
        <v>73</v>
      </c>
      <c r="H11" s="63" t="s">
        <v>74</v>
      </c>
      <c r="I11" s="63" t="s">
        <v>75</v>
      </c>
      <c r="J11" s="63" t="s">
        <v>76</v>
      </c>
      <c r="K11" s="63" t="s">
        <v>77</v>
      </c>
      <c r="L11" s="63" t="s">
        <v>78</v>
      </c>
      <c r="M11" s="63" t="s">
        <v>79</v>
      </c>
      <c r="N11" s="70"/>
    </row>
    <row r="12" spans="1:14" s="23" customFormat="1" ht="10.5" customHeight="1">
      <c r="A12" s="67"/>
      <c r="B12" s="73"/>
      <c r="C12" s="41" t="s">
        <v>32</v>
      </c>
      <c r="D12" s="16">
        <v>42580</v>
      </c>
      <c r="E12" s="16">
        <v>42580</v>
      </c>
      <c r="F12" s="16">
        <v>42583</v>
      </c>
      <c r="G12" s="16">
        <v>42583</v>
      </c>
      <c r="H12" s="16">
        <v>42584</v>
      </c>
      <c r="I12" s="16">
        <v>42584</v>
      </c>
      <c r="J12" s="16">
        <v>42584</v>
      </c>
      <c r="K12" s="16">
        <v>42584</v>
      </c>
      <c r="L12" s="16">
        <v>42584</v>
      </c>
      <c r="M12" s="16">
        <v>42584</v>
      </c>
      <c r="N12" s="70"/>
    </row>
    <row r="13" spans="1:14" s="23" customFormat="1" ht="22.5" customHeight="1">
      <c r="A13" s="68"/>
      <c r="B13" s="74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1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v>3000</v>
      </c>
      <c r="E15" s="53">
        <v>20000</v>
      </c>
      <c r="F15" s="53">
        <f aca="true" t="shared" si="1" ref="F15:M15">F17+F23</f>
        <v>0</v>
      </c>
      <c r="G15" s="53">
        <v>0</v>
      </c>
      <c r="H15" s="53">
        <f t="shared" si="1"/>
        <v>0</v>
      </c>
      <c r="I15" s="53">
        <v>0</v>
      </c>
      <c r="J15" s="53">
        <v>2000</v>
      </c>
      <c r="K15" s="53">
        <f t="shared" si="1"/>
        <v>0</v>
      </c>
      <c r="L15" s="53">
        <f t="shared" si="1"/>
        <v>0</v>
      </c>
      <c r="M15" s="53">
        <f t="shared" si="1"/>
        <v>0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1" customHeight="1">
      <c r="A17" s="38" t="s">
        <v>18</v>
      </c>
      <c r="B17" s="32" t="s">
        <v>3</v>
      </c>
      <c r="C17" s="33">
        <v>20</v>
      </c>
      <c r="D17" s="55">
        <v>3000</v>
      </c>
      <c r="E17" s="55">
        <v>20000</v>
      </c>
      <c r="F17" s="55">
        <f aca="true" t="shared" si="2" ref="F17:M17">SUM(F19:F22)</f>
        <v>0</v>
      </c>
      <c r="G17" s="55">
        <v>0</v>
      </c>
      <c r="H17" s="55">
        <f t="shared" si="2"/>
        <v>0</v>
      </c>
      <c r="I17" s="55">
        <v>0</v>
      </c>
      <c r="J17" s="55">
        <v>2000</v>
      </c>
      <c r="K17" s="55">
        <v>0</v>
      </c>
      <c r="L17" s="55">
        <f t="shared" si="2"/>
        <v>0</v>
      </c>
      <c r="M17" s="55">
        <f t="shared" si="2"/>
        <v>0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0.25" customHeight="1">
      <c r="A19" s="51" t="s">
        <v>20</v>
      </c>
      <c r="B19" s="45" t="s">
        <v>62</v>
      </c>
      <c r="C19" s="33">
        <v>30</v>
      </c>
      <c r="D19" s="57">
        <v>3000</v>
      </c>
      <c r="E19" s="57">
        <v>20000</v>
      </c>
      <c r="F19" s="57">
        <v>0</v>
      </c>
      <c r="G19" s="57">
        <v>0</v>
      </c>
      <c r="H19" s="57">
        <v>0</v>
      </c>
      <c r="I19" s="57">
        <v>0</v>
      </c>
      <c r="J19" s="57">
        <v>2000</v>
      </c>
      <c r="K19" s="57">
        <v>0</v>
      </c>
      <c r="L19" s="57">
        <v>0</v>
      </c>
      <c r="M19" s="57">
        <v>0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3.5" customHeight="1">
      <c r="A23" s="39" t="s">
        <v>24</v>
      </c>
      <c r="B23" s="37" t="s">
        <v>63</v>
      </c>
      <c r="C23" s="22">
        <v>70</v>
      </c>
      <c r="D23" s="59">
        <f aca="true" t="shared" si="3" ref="D23:M23">SUM(D25:D27)</f>
        <v>0</v>
      </c>
      <c r="E23" s="59"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4" ref="E28:M28">E30+E31+E36</f>
        <v>0</v>
      </c>
      <c r="F28" s="53">
        <f t="shared" si="4"/>
        <v>0</v>
      </c>
      <c r="G28" s="53">
        <f t="shared" si="4"/>
        <v>0</v>
      </c>
      <c r="H28" s="53">
        <f t="shared" si="4"/>
        <v>0</v>
      </c>
      <c r="I28" s="53">
        <f t="shared" si="4"/>
        <v>0</v>
      </c>
      <c r="J28" s="53">
        <f t="shared" si="4"/>
        <v>0</v>
      </c>
      <c r="K28" s="53">
        <f t="shared" si="4"/>
        <v>0</v>
      </c>
      <c r="L28" s="53">
        <f t="shared" si="4"/>
        <v>0</v>
      </c>
      <c r="M28" s="53">
        <f t="shared" si="4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5" ref="E31:M31">SUM(E33:E35)</f>
        <v>0</v>
      </c>
      <c r="F31" s="58">
        <f t="shared" si="5"/>
        <v>0</v>
      </c>
      <c r="G31" s="58">
        <f t="shared" si="5"/>
        <v>0</v>
      </c>
      <c r="H31" s="58">
        <f t="shared" si="5"/>
        <v>0</v>
      </c>
      <c r="I31" s="58">
        <f t="shared" si="5"/>
        <v>0</v>
      </c>
      <c r="J31" s="58">
        <f t="shared" si="5"/>
        <v>0</v>
      </c>
      <c r="K31" s="58">
        <f t="shared" si="5"/>
        <v>0</v>
      </c>
      <c r="L31" s="58">
        <f t="shared" si="5"/>
        <v>0</v>
      </c>
      <c r="M31" s="58">
        <f t="shared" si="5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v>3000</v>
      </c>
      <c r="E37" s="53">
        <v>125</v>
      </c>
      <c r="F37" s="53">
        <f aca="true" t="shared" si="6" ref="F37:M37">F39+F42+F43+F44+F45+F46+F47+F48</f>
        <v>0</v>
      </c>
      <c r="G37" s="53">
        <v>0</v>
      </c>
      <c r="H37" s="53">
        <f t="shared" si="6"/>
        <v>0</v>
      </c>
      <c r="I37" s="53">
        <v>0</v>
      </c>
      <c r="J37" s="53">
        <v>950</v>
      </c>
      <c r="K37" s="53">
        <f t="shared" si="6"/>
        <v>0</v>
      </c>
      <c r="L37" s="53">
        <f t="shared" si="6"/>
        <v>0</v>
      </c>
      <c r="M37" s="53">
        <f t="shared" si="6"/>
        <v>0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v>3000</v>
      </c>
      <c r="E39" s="57">
        <v>125</v>
      </c>
      <c r="F39" s="57">
        <v>0</v>
      </c>
      <c r="G39" s="57">
        <v>0</v>
      </c>
      <c r="H39" s="57">
        <v>0</v>
      </c>
      <c r="I39" s="57">
        <f>SUM(I41)</f>
        <v>0</v>
      </c>
      <c r="J39" s="57">
        <v>950</v>
      </c>
      <c r="K39" s="57">
        <f>SUM(K41)</f>
        <v>0</v>
      </c>
      <c r="L39" s="57">
        <f>SUM(L41)</f>
        <v>0</v>
      </c>
      <c r="M39" s="57">
        <f>SUM(M41)</f>
        <v>0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17.25" customHeight="1">
      <c r="A41" s="30" t="s">
        <v>44</v>
      </c>
      <c r="B41" s="45" t="s">
        <v>45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0.75" customHeight="1">
      <c r="A47" s="38" t="s">
        <v>53</v>
      </c>
      <c r="B47" s="37" t="s">
        <v>54</v>
      </c>
      <c r="C47" s="22">
        <v>260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21.75" customHeight="1">
      <c r="A48" s="38" t="s">
        <v>55</v>
      </c>
      <c r="B48" s="37" t="s">
        <v>56</v>
      </c>
      <c r="C48" s="22">
        <v>270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290</v>
      </c>
      <c r="D50" s="53">
        <f aca="true" t="shared" si="7" ref="D50:M50">D15-D28-D37-D49</f>
        <v>0</v>
      </c>
      <c r="E50" s="53">
        <f t="shared" si="7"/>
        <v>19875</v>
      </c>
      <c r="F50" s="53">
        <f t="shared" si="7"/>
        <v>0</v>
      </c>
      <c r="G50" s="53">
        <f t="shared" si="7"/>
        <v>0</v>
      </c>
      <c r="H50" s="53">
        <f t="shared" si="7"/>
        <v>0</v>
      </c>
      <c r="I50" s="53">
        <f t="shared" si="7"/>
        <v>0</v>
      </c>
      <c r="J50" s="53">
        <f t="shared" si="7"/>
        <v>1050</v>
      </c>
      <c r="K50" s="53">
        <f t="shared" si="7"/>
        <v>0</v>
      </c>
      <c r="L50" s="53">
        <f t="shared" si="7"/>
        <v>0</v>
      </c>
      <c r="M50" s="53">
        <f t="shared" si="7"/>
        <v>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2016-08-03T11:11:58Z</cp:lastPrinted>
  <dcterms:created xsi:type="dcterms:W3CDTF">2005-02-22T15:31:57Z</dcterms:created>
  <dcterms:modified xsi:type="dcterms:W3CDTF">2016-08-03T12:26:09Z</dcterms:modified>
  <cp:category/>
  <cp:version/>
  <cp:contentType/>
  <cp:contentStatus/>
</cp:coreProperties>
</file>