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4.08.16" sheetId="1" r:id="rId1"/>
  </sheets>
  <definedNames>
    <definedName name="_xlnm.Print_Titles" localSheetId="0">'04.08.16'!$10:$14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<sst xmlns="http://schemas.openxmlformats.org/spreadsheetml/2006/main" count="95" uniqueCount="81">
  <si>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</si>
  <si>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</si>
  <si>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</si>
  <si>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</si>
  <si>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</si>
  <si>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</si>
  <si>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</si>
  <si>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</si>
  <si>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</si>
  <si>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</si>
  <si>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</si>
  <si>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</si>
  <si>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</si>
  <si>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</si>
  <si>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</si>
  <si>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</si>
  <si>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</si>
  <si>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</si>
  <si>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</si>
  <si>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</si>
  <si>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</si>
  <si>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</si>
  <si>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</si>
  <si>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</si>
  <si>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</si>
  <si>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</si>
  <si>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</si>
  <si>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</si>
  <si>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</si>
  <si>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</si>
  <si>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</si>
  <si>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</si>
  <si>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</si>
  <si>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</si>
  <si>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</si>
  <si>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</si>
  <si>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</si>
  <si>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</si>
  <si>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</si>
  <si>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</si>
  <si>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</si>
  <si>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</si>
  <si>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</si>
  <si>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</si>
  <si>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</si>
  <si>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</si>
  <si>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</si>
  <si>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</si>
  <si>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</si>
  <si>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</si>
  <si>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</si>
  <si>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</si>
  <si>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</si>
  <si>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</si>
  <si>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</si>
  <si>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</si>
  <si>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</si>
  <si>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</si>
  <si>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</si>
  <si>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</si>
  <si>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</si>
  <si>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</si>
  <si>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</si>
  <si>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</si>
  <si>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</si>
  <si>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</si>
  <si>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</si>
  <si>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</si>
  <si>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</si>
  <si>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</si>
  <si>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</si>
  <si>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Азизов Анатолий Азизович</t>
  </si>
  <si>
    <t>Криштанович Тарас Михайлович</t>
  </si>
  <si>
    <t>Маркин Дмитрий Александрович</t>
  </si>
  <si>
    <t>Щербаков Виталий Владимирович</t>
  </si>
  <si>
    <t>Греченко Елена Владимировна</t>
  </si>
  <si>
    <t>Зиновьев Никита Викторович</t>
  </si>
  <si>
    <t>Ибрагимова Эльнара Ибрагимовна</t>
  </si>
  <si>
    <t>Миннуллин Ринат Сиреньевич</t>
  </si>
  <si>
    <t>Якушева Анна Владимировна</t>
  </si>
  <si>
    <t>Банин Игорь Викторович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</si>
</sst>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1">
      <selection activeCell="L34" sqref="L1:L1638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9.2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10.00390625" style="3" customWidth="1"/>
    <col min="14" max="14" width="6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5" t="s">
        <v>16</v>
      </c>
      <c r="B10" s="71" t="s">
        <v>1</v>
      </c>
      <c r="C10" s="77" t="s">
        <v>14</v>
      </c>
      <c r="D10" s="74" t="s">
        <v>33</v>
      </c>
      <c r="E10" s="75"/>
      <c r="F10" s="75"/>
      <c r="G10" s="75"/>
      <c r="H10" s="75"/>
      <c r="I10" s="75"/>
      <c r="J10" s="75"/>
      <c r="K10" s="75"/>
      <c r="L10" s="75"/>
      <c r="M10" s="76"/>
      <c r="N10" s="68" t="s">
        <v>11</v>
      </c>
    </row>
    <row r="11" spans="1:14" s="23" customFormat="1" ht="50.25" customHeight="1">
      <c r="A11" s="66"/>
      <c r="B11" s="72"/>
      <c r="C11" s="78"/>
      <c r="D11" s="63" t="s">
        <v>71</v>
      </c>
      <c r="E11" s="63" t="s">
        <v>72</v>
      </c>
      <c r="F11" s="63" t="s">
        <v>73</v>
      </c>
      <c r="G11" s="63" t="s">
        <v>74</v>
      </c>
      <c r="H11" s="63" t="s">
        <v>80</v>
      </c>
      <c r="I11" s="63" t="s">
        <v>75</v>
      </c>
      <c r="J11" s="63" t="s">
        <v>76</v>
      </c>
      <c r="K11" s="63" t="s">
        <v>77</v>
      </c>
      <c r="L11" s="63" t="s">
        <v>78</v>
      </c>
      <c r="M11" s="63" t="s">
        <v>79</v>
      </c>
      <c r="N11" s="69"/>
    </row>
    <row r="12" spans="1:14" s="23" customFormat="1" ht="10.5" customHeight="1">
      <c r="A12" s="66"/>
      <c r="B12" s="72"/>
      <c r="C12" s="41" t="s">
        <v>32</v>
      </c>
      <c r="D12" s="16">
        <v>42584</v>
      </c>
      <c r="E12" s="16">
        <v>42584</v>
      </c>
      <c r="F12" s="16">
        <v>42584</v>
      </c>
      <c r="G12" s="16">
        <v>42584</v>
      </c>
      <c r="H12" s="16">
        <v>42585</v>
      </c>
      <c r="I12" s="16">
        <v>42585</v>
      </c>
      <c r="J12" s="16">
        <v>42585</v>
      </c>
      <c r="K12" s="16">
        <v>42585</v>
      </c>
      <c r="L12" s="16">
        <v>42585</v>
      </c>
      <c r="M12" s="16">
        <v>42585</v>
      </c>
      <c r="N12" s="69"/>
    </row>
    <row r="13" spans="1:14" s="23" customFormat="1" ht="22.5" customHeight="1">
      <c r="A13" s="67"/>
      <c r="B13" s="73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0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f>D17</f>
        <v>36</v>
      </c>
      <c r="E15" s="53">
        <f aca="true" t="shared" si="1" ref="E15:M15">E17</f>
        <v>10000</v>
      </c>
      <c r="F15" s="53">
        <f t="shared" si="1"/>
        <v>100000</v>
      </c>
      <c r="G15" s="53">
        <f t="shared" si="1"/>
        <v>1000</v>
      </c>
      <c r="H15" s="53">
        <f t="shared" si="1"/>
        <v>0</v>
      </c>
      <c r="I15" s="53">
        <f t="shared" si="1"/>
        <v>390</v>
      </c>
      <c r="J15" s="53">
        <f t="shared" si="1"/>
        <v>118.63</v>
      </c>
      <c r="K15" s="53">
        <f t="shared" si="1"/>
        <v>72</v>
      </c>
      <c r="L15" s="53">
        <f t="shared" si="1"/>
        <v>8000</v>
      </c>
      <c r="M15" s="53">
        <f t="shared" si="1"/>
        <v>0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1" customHeight="1">
      <c r="A17" s="38" t="s">
        <v>18</v>
      </c>
      <c r="B17" s="32" t="s">
        <v>3</v>
      </c>
      <c r="C17" s="33">
        <v>20</v>
      </c>
      <c r="D17" s="55">
        <v>36</v>
      </c>
      <c r="E17" s="55">
        <v>10000</v>
      </c>
      <c r="F17" s="55">
        <v>100000</v>
      </c>
      <c r="G17" s="55">
        <v>1000</v>
      </c>
      <c r="H17" s="55">
        <v>0</v>
      </c>
      <c r="I17" s="55">
        <v>390</v>
      </c>
      <c r="J17" s="55">
        <f>J19+J21</f>
        <v>118.63</v>
      </c>
      <c r="K17" s="55">
        <v>72</v>
      </c>
      <c r="L17" s="55">
        <v>8000</v>
      </c>
      <c r="M17" s="55">
        <v>0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0.25" customHeight="1">
      <c r="A19" s="51" t="s">
        <v>20</v>
      </c>
      <c r="B19" s="45" t="s">
        <v>62</v>
      </c>
      <c r="C19" s="33">
        <v>30</v>
      </c>
      <c r="D19" s="57">
        <v>36</v>
      </c>
      <c r="E19" s="57">
        <v>10000</v>
      </c>
      <c r="F19" s="57">
        <v>100000</v>
      </c>
      <c r="G19" s="57">
        <v>1000</v>
      </c>
      <c r="H19" s="57">
        <v>0</v>
      </c>
      <c r="I19" s="57">
        <v>390</v>
      </c>
      <c r="J19" s="57">
        <v>60</v>
      </c>
      <c r="K19" s="57">
        <v>72</v>
      </c>
      <c r="L19" s="57">
        <v>8000</v>
      </c>
      <c r="M19" s="57">
        <v>0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58.63</v>
      </c>
      <c r="K21" s="58">
        <v>0</v>
      </c>
      <c r="L21" s="58">
        <v>0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3.5" customHeight="1">
      <c r="A23" s="39" t="s">
        <v>24</v>
      </c>
      <c r="B23" s="37" t="s">
        <v>63</v>
      </c>
      <c r="C23" s="22">
        <v>70</v>
      </c>
      <c r="D23" s="59">
        <f aca="true" t="shared" si="2" ref="D23:M23">SUM(D25:D27)</f>
        <v>0</v>
      </c>
      <c r="E23" s="59">
        <v>0</v>
      </c>
      <c r="F23" s="59">
        <f t="shared" si="2"/>
        <v>0</v>
      </c>
      <c r="G23" s="59">
        <f t="shared" si="2"/>
        <v>0</v>
      </c>
      <c r="H23" s="59">
        <f t="shared" si="2"/>
        <v>0</v>
      </c>
      <c r="I23" s="59">
        <f t="shared" si="2"/>
        <v>0</v>
      </c>
      <c r="J23" s="59">
        <f t="shared" si="2"/>
        <v>0</v>
      </c>
      <c r="K23" s="59">
        <f t="shared" si="2"/>
        <v>0</v>
      </c>
      <c r="L23" s="59">
        <f t="shared" si="2"/>
        <v>0</v>
      </c>
      <c r="M23" s="59">
        <f t="shared" si="2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3" ref="E28:M28">E30+E31+E36</f>
        <v>0</v>
      </c>
      <c r="F28" s="53">
        <f t="shared" si="3"/>
        <v>0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4" ref="E31:M31">SUM(E33:E35)</f>
        <v>0</v>
      </c>
      <c r="F31" s="58">
        <f t="shared" si="4"/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f>D39+D42+D43+D44+D45+D46+D47+D48</f>
        <v>36</v>
      </c>
      <c r="E37" s="53">
        <f aca="true" t="shared" si="5" ref="E37:M37">E39+E42+E43+E44+E45+E46+E47+E48</f>
        <v>8750</v>
      </c>
      <c r="F37" s="53">
        <f t="shared" si="5"/>
        <v>35139</v>
      </c>
      <c r="G37" s="53">
        <f t="shared" si="5"/>
        <v>780</v>
      </c>
      <c r="H37" s="53">
        <f t="shared" si="5"/>
        <v>0</v>
      </c>
      <c r="I37" s="53">
        <f t="shared" si="5"/>
        <v>390</v>
      </c>
      <c r="J37" s="53">
        <f t="shared" si="5"/>
        <v>0</v>
      </c>
      <c r="K37" s="53">
        <f t="shared" si="5"/>
        <v>72</v>
      </c>
      <c r="L37" s="53">
        <f t="shared" si="5"/>
        <v>550</v>
      </c>
      <c r="M37" s="53">
        <f t="shared" si="5"/>
        <v>0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v>36</v>
      </c>
      <c r="E39" s="57">
        <v>250</v>
      </c>
      <c r="F39" s="57">
        <v>900</v>
      </c>
      <c r="G39" s="57">
        <v>780</v>
      </c>
      <c r="H39" s="57">
        <v>0</v>
      </c>
      <c r="I39" s="57">
        <v>390</v>
      </c>
      <c r="J39" s="57">
        <v>0</v>
      </c>
      <c r="K39" s="57">
        <v>72</v>
      </c>
      <c r="L39" s="57">
        <v>550</v>
      </c>
      <c r="M39" s="57">
        <v>0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17.25" customHeight="1">
      <c r="A41" s="30" t="s">
        <v>44</v>
      </c>
      <c r="B41" s="45" t="s">
        <v>45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7500</v>
      </c>
      <c r="F44" s="58">
        <v>33939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0.75" customHeight="1">
      <c r="A47" s="38" t="s">
        <v>53</v>
      </c>
      <c r="B47" s="37" t="s">
        <v>54</v>
      </c>
      <c r="C47" s="22">
        <v>260</v>
      </c>
      <c r="D47" s="58">
        <v>0</v>
      </c>
      <c r="E47" s="58">
        <v>1000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21.75" customHeight="1">
      <c r="A48" s="38" t="s">
        <v>55</v>
      </c>
      <c r="B48" s="37" t="s">
        <v>56</v>
      </c>
      <c r="C48" s="22">
        <v>270</v>
      </c>
      <c r="D48" s="58">
        <v>0</v>
      </c>
      <c r="E48" s="58">
        <v>0</v>
      </c>
      <c r="F48" s="58">
        <v>300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290</v>
      </c>
      <c r="D50" s="53">
        <f>D15-D28-D37-D49</f>
        <v>0</v>
      </c>
      <c r="E50" s="53">
        <f aca="true" t="shared" si="6" ref="E50:M50">E15-E28-E37-E49</f>
        <v>1250</v>
      </c>
      <c r="F50" s="53">
        <f t="shared" si="6"/>
        <v>64861</v>
      </c>
      <c r="G50" s="53">
        <f t="shared" si="6"/>
        <v>220</v>
      </c>
      <c r="H50" s="53">
        <f t="shared" si="6"/>
        <v>0</v>
      </c>
      <c r="I50" s="53">
        <f t="shared" si="6"/>
        <v>0</v>
      </c>
      <c r="J50" s="53">
        <f t="shared" si="6"/>
        <v>118.63</v>
      </c>
      <c r="K50" s="53">
        <f t="shared" si="6"/>
        <v>0</v>
      </c>
      <c r="L50" s="53">
        <f t="shared" si="6"/>
        <v>7450</v>
      </c>
      <c r="M50" s="53">
        <f t="shared" si="6"/>
        <v>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2016-08-04T11:52:36Z</cp:lastPrinted>
  <dcterms:created xsi:type="dcterms:W3CDTF">2005-02-22T15:31:57Z</dcterms:created>
  <dcterms:modified xsi:type="dcterms:W3CDTF">2016-08-04T11:52:42Z</dcterms:modified>
  <cp:category/>
  <cp:version/>
  <cp:contentType/>
  <cp:contentStatus/>
</cp:coreProperties>
</file>