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ekontseva_oyu\Desktop\"/>
    </mc:Choice>
  </mc:AlternateContent>
  <bookViews>
    <workbookView xWindow="0" yWindow="0" windowWidth="28800" windowHeight="11700"/>
  </bookViews>
  <sheets>
    <sheet name="Бюджет" sheetId="1" r:id="rId1"/>
  </sheets>
  <definedNames>
    <definedName name="_xlnm._FilterDatabase" localSheetId="0" hidden="1">Бюджет!$A$5:$H$28</definedName>
    <definedName name="APPT" localSheetId="0">Бюджет!#REF!</definedName>
    <definedName name="FIO" localSheetId="0">Бюджет!#REF!</definedName>
    <definedName name="SIGN" localSheetId="0">Бюджет!#REF!</definedName>
    <definedName name="Z_0802AC52_9BE3_448E_99B9_F0CAE3C10C31_.wvu.FilterData" localSheetId="0" hidden="1">Бюджет!$E$3:$E$25</definedName>
    <definedName name="Z_160F787A_22F3_43B5_9A33_36FAC870A14F_.wvu.FilterData" localSheetId="0" hidden="1">Бюджет!$E$3:$E$25</definedName>
    <definedName name="Z_160F787A_22F3_43B5_9A33_36FAC870A14F_.wvu.PrintArea" localSheetId="0" hidden="1">Бюджет!$E$1:$G$25</definedName>
    <definedName name="Z_160F787A_22F3_43B5_9A33_36FAC870A14F_.wvu.PrintTitles" localSheetId="0" hidden="1">Бюджет!$4:$4</definedName>
    <definedName name="Z_B3365E97_AD1B_44E7_A643_0049F1E0C955_.wvu.FilterData" localSheetId="0" hidden="1">Бюджет!$E$3:$E$25</definedName>
    <definedName name="Z_B3365E97_AD1B_44E7_A643_0049F1E0C955_.wvu.PrintArea" localSheetId="0" hidden="1">Бюджет!$E$1:$G$25</definedName>
    <definedName name="Z_B3365E97_AD1B_44E7_A643_0049F1E0C955_.wvu.PrintTitles" localSheetId="0" hidden="1">Бюджет!$4:$4</definedName>
    <definedName name="_xlnm.Print_Titles" localSheetId="0">Бюджет!$4:$4</definedName>
    <definedName name="_xlnm.Print_Area" localSheetId="0">Бюджет!$A$1:$L$34</definedName>
  </definedNames>
  <calcPr calcId="162913" fullPrecision="0"/>
  <customWorkbookViews>
    <customWorkbookView name="Вершинина Мария Игоревна - Личное представление" guid="{B3365E97-AD1B-44E7-A643-0049F1E0C955}" mergeInterval="0" personalView="1" maximized="1" windowWidth="1276" windowHeight="779" activeSheetId="1"/>
    <customWorkbookView name="Маганёва Екатерина Николаевна - Личное представление" guid="{160F787A-22F3-43B5-9A33-36FAC870A14F}" mergeInterval="0" personalView="1" maximized="1" xWindow="-8" yWindow="-8" windowWidth="1296" windowHeight="1000" activeSheetId="1"/>
  </customWorkbookViews>
</workbook>
</file>

<file path=xl/calcChain.xml><?xml version="1.0" encoding="utf-8"?>
<calcChain xmlns="http://schemas.openxmlformats.org/spreadsheetml/2006/main">
  <c r="K8" i="1" l="1"/>
  <c r="L8" i="1"/>
  <c r="J8" i="1"/>
  <c r="I8" i="1"/>
  <c r="I26" i="1" l="1"/>
  <c r="J26" i="1"/>
  <c r="K26" i="1"/>
  <c r="L26" i="1"/>
  <c r="G5" i="1"/>
  <c r="I12" i="1"/>
  <c r="J12" i="1"/>
  <c r="K12" i="1"/>
  <c r="L12" i="1"/>
  <c r="L28" i="1" l="1"/>
  <c r="K28" i="1"/>
  <c r="L27" i="1"/>
  <c r="K27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1" i="1"/>
  <c r="K11" i="1"/>
  <c r="L10" i="1"/>
  <c r="K10" i="1"/>
  <c r="L9" i="1"/>
  <c r="K9" i="1"/>
  <c r="L7" i="1"/>
  <c r="K7" i="1"/>
  <c r="J7" i="1"/>
  <c r="J6" i="1"/>
  <c r="I7" i="1"/>
  <c r="I6" i="1"/>
  <c r="J28" i="1"/>
  <c r="I28" i="1"/>
  <c r="J27" i="1"/>
  <c r="I27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1" i="1"/>
  <c r="I11" i="1"/>
  <c r="J10" i="1"/>
  <c r="I10" i="1"/>
  <c r="J9" i="1"/>
  <c r="I9" i="1"/>
  <c r="F5" i="1" l="1"/>
  <c r="H5" i="1"/>
  <c r="E6" i="1" l="1"/>
  <c r="L6" i="1" l="1"/>
  <c r="K6" i="1"/>
  <c r="E5" i="1"/>
  <c r="K5" i="1" l="1"/>
  <c r="L5" i="1"/>
  <c r="D5" i="1"/>
  <c r="I5" i="1" s="1"/>
  <c r="J5" i="1" l="1"/>
</calcChain>
</file>

<file path=xl/sharedStrings.xml><?xml version="1.0" encoding="utf-8"?>
<sst xmlns="http://schemas.openxmlformats.org/spreadsheetml/2006/main" count="66" uniqueCount="65">
  <si>
    <t>№ п/п</t>
  </si>
  <si>
    <t>Наименование</t>
  </si>
  <si>
    <t>Целевая статья</t>
  </si>
  <si>
    <t>ВСЕГО</t>
  </si>
  <si>
    <t>-</t>
  </si>
  <si>
    <t>0200000000</t>
  </si>
  <si>
    <t>0300000000</t>
  </si>
  <si>
    <t>0400000000</t>
  </si>
  <si>
    <t>0500000000</t>
  </si>
  <si>
    <t>0600000000</t>
  </si>
  <si>
    <t>0800000000</t>
  </si>
  <si>
    <t>0900000000</t>
  </si>
  <si>
    <t>1000000000</t>
  </si>
  <si>
    <t>1100000000</t>
  </si>
  <si>
    <t>1300000000</t>
  </si>
  <si>
    <t>1500000000</t>
  </si>
  <si>
    <t>1600000000</t>
  </si>
  <si>
    <t>1700000000</t>
  </si>
  <si>
    <t>2500000000</t>
  </si>
  <si>
    <t>3000000000</t>
  </si>
  <si>
    <t>3100000000</t>
  </si>
  <si>
    <t>3300000000</t>
  </si>
  <si>
    <t>3400000000</t>
  </si>
  <si>
    <t>3500000000</t>
  </si>
  <si>
    <t>Непрограммные расходы</t>
  </si>
  <si>
    <t>Сведения о расходах бюджета по муниципальным программам и непрограммным направлениям деятельности
на 2023 год и плановый период 2024-2025 годов в сравнении с ожидаемым исполнением за 2022 год и данным за 2021 год</t>
  </si>
  <si>
    <t>Муниципальная программа "Управление муниципальными финансами города Сургута на период до 2030 года"</t>
  </si>
  <si>
    <t>Муниципальная программа "Развитие образования города Сургута на период до 2030 года"</t>
  </si>
  <si>
    <t>Муниципальная программа "Развитие физической культуры и спорта в городе Сургуте на период до 2030 года"</t>
  </si>
  <si>
    <t>Муниципальная программа "Молодёжная политика Сургута на период до 2030 года"</t>
  </si>
  <si>
    <t>Муниципальная программа "Развитие коммунального комплекса в городе Сургуте на период до 2030 года"</t>
  </si>
  <si>
    <t>Муниципальная программа "Энергосбережение и повышение энергетической эффективности в городе Сургуте на период до 2030 года"</t>
  </si>
  <si>
    <t>Муниципальная программа "Развитие транспортной системы города Сургута на период до 2030 года"</t>
  </si>
  <si>
    <t>Муниципальная программа "Комфортное проживание в городе Сургуте на период до 2030 года"</t>
  </si>
  <si>
    <t>Муниципальная программа "Организация ритуальных услуг и содержание объектов похоронного назначения в городе Сургуте на период до 2030 года"</t>
  </si>
  <si>
    <t>Муниципальная программа "Защита населения и территории города Сургута от чрезвычайных ситуаций и совершенствование гражданской обороны на период до 2030 года"</t>
  </si>
  <si>
    <t>Муниципальная программа "Профилактика правонарушений в городе Сургуте на период до 2030 года"</t>
  </si>
  <si>
    <t>Муниципальная программа "Развитие агропромышленного комплекса в городе Сургуте на период до 2030 года"</t>
  </si>
  <si>
    <t>Муниципальная программа "Развитие муниципальной службы в городе Сургуте на период до 2030 года"</t>
  </si>
  <si>
    <t>Муниципальная программа "Развитие гражданского общества в городе Сургуте на период до 2030 года"</t>
  </si>
  <si>
    <t>Муниципальная программа "Развитие электронного муниципалитета на период до 2030 года"</t>
  </si>
  <si>
    <t>Муниципальная программа "Улучшение условий и охраны труда в городе Сургуте на период до 2030 года"</t>
  </si>
  <si>
    <t>Муниципальная программа "Развитие малого и среднего предпринимательства в городе Сургуте на период до 2030 года"</t>
  </si>
  <si>
    <t>Муниципальная программа "Формирование комфортной городской среды на период до 2030 года"</t>
  </si>
  <si>
    <t>3600000000</t>
  </si>
  <si>
    <t>3700000000</t>
  </si>
  <si>
    <t>Муниципальная программа "Развитие жилищной сферы на период до 2030 года"</t>
  </si>
  <si>
    <t>3800000000</t>
  </si>
  <si>
    <t>4000000000</t>
  </si>
  <si>
    <t>Сравнение плана 2023 года с исполнением за 2021 год</t>
  </si>
  <si>
    <t>Сравнение плана 2023 года с ожидаемым исполнением 
за 2022 год</t>
  </si>
  <si>
    <t>отклонение, руб.</t>
  </si>
  <si>
    <t>отношение, %</t>
  </si>
  <si>
    <t>Исполнение за за 2021 год, руб.</t>
  </si>
  <si>
    <t>Ожидаемое исполнение за 2022 год, руб.</t>
  </si>
  <si>
    <t>План на 2023 год,
руб.</t>
  </si>
  <si>
    <t>План на 2024 год, руб.</t>
  </si>
  <si>
    <t>План на 2025 год, руб.</t>
  </si>
  <si>
    <t>Муниципальная программа "Развитие культуры и туризма в городе Сургуте на период до 2030 года"/ Муниципальная программа "Развитие культуры в городе Сургуте на период до 2030 года"*</t>
  </si>
  <si>
    <t>Муниципальная программа "Управление муниципальным имуществом в сфере жилищно-коммунального хозяйства в городе Сургуте на период до 2030 года"/Муниципальная программа "Управление муниципальным имуществом в городе Сургуте на период до 2030 года"**</t>
  </si>
  <si>
    <t>Муниципальная программа "Укрепление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города Сургута, обеспечение социальной и культурной адаптации мигрантов, профилактика межнациональных (межэтнических) конфликтов, профилактика экстремизма на период до 2030 года" /Муниципальная программа "Укрепление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города Сургута, обеспечение социальной и культурной адаптации мигрантов, профилактика межнациональных (межэтнических) конфликтов, профилактика экстремизма и терроризма на период до 2030 года"***</t>
  </si>
  <si>
    <t>**    - уточнено наименование муниципальной программы, с 01.01.2023 муниципальная программа "Управление муниципальным имуществом в городе Сургуте на период до 2030 года"</t>
  </si>
  <si>
    <t>*** - уточнено наименование муниципальной программы, с 01.01.2023 муниципальная программа"Укрепление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города Сургута, обеспечение социальной и культурной адаптации мигрантов, профилактика межнациональных (межэтнических) конфликтов, профилактика экстремизма и терроризма на период до 2030 года"</t>
  </si>
  <si>
    <t>*      - уточнено наименование муниципальной программы, с 12.05.2021  муниципальная программа "Развитие культуры в городе Сургуте на период до 2030 года"</t>
  </si>
  <si>
    <t>отклонение, 
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</si>
</sst>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0"/>
      <name val="Arial"/>
      <charset val="204"/>
    </font>
    <font>
      <sz val="11"/>
      <color rgb="FF000000"/>
      <name val="Calibri"/>
      <family val="2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4" fillId="0" borderId="0"/>
  </cellStyleXfs>
  <cellXfs count="37">
    <xf numFmtId="0" fontId="0" fillId="0" borderId="0" xfId="0"/>
    <xf numFmtId="0" fontId="3" fillId="0" borderId="0" xfId="0" applyFont="1" applyFill="1"/>
    <xf numFmtId="4" fontId="3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left"/>
    </xf>
    <xf numFmtId="49" fontId="3" fillId="0" borderId="1" xfId="0" applyNumberFormat="1" applyFont="1" applyFill="1" applyBorder="1" applyAlignment="1" applyProtection="1">
      <alignment horizontal="center" vertical="top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/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Fill="1" applyAlignment="1"/>
    <xf numFmtId="49" fontId="3" fillId="0" borderId="0" xfId="0" applyNumberFormat="1" applyFont="1" applyBorder="1" applyAlignment="1" applyProtection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 applyProtection="1">
      <alignment horizontal="center" vertical="center" wrapText="1"/>
    </xf>
    <xf numFmtId="4" fontId="3" fillId="0" borderId="0" xfId="0" applyNumberFormat="1" applyFont="1" applyBorder="1" applyAlignment="1" applyProtection="1">
      <alignment horizontal="right" vertical="center" wrapText="1"/>
    </xf>
    <xf numFmtId="4" fontId="3" fillId="0" borderId="0" xfId="0" applyNumberFormat="1" applyFont="1" applyFill="1" applyBorder="1" applyAlignment="1" applyProtection="1">
      <alignment horizontal="righ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/>
    <xf numFmtId="4" fontId="5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</cellXfs>
  <cellStyles count="4">
    <cellStyle name="Normal" xfId="1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M32"/>
  <sheetViews>
    <sheetView showGridLines="0" tabSelected="1" view="pageBreakPreview" zoomScale="70" zoomScaleNormal="70" zoomScaleSheetLayoutView="70" workbookViewId="0">
      <selection activeCell="H8" sqref="H8"/>
    </sheetView>
  </sheetViews>
  <sheetFormatPr defaultColWidth="9.140625" defaultRowHeight="18.75" x14ac:dyDescent="0.3"/>
  <cols>
    <col min="1" max="1" width="6.140625" style="1" customWidth="1"/>
    <col min="2" max="2" width="72.42578125" style="1" customWidth="1"/>
    <col min="3" max="3" width="15.28515625" style="1" customWidth="1"/>
    <col min="4" max="8" width="21.42578125" style="2" customWidth="1"/>
    <col min="9" max="9" width="20.140625" style="1" customWidth="1"/>
    <col min="10" max="10" width="17.28515625" style="1" customWidth="1"/>
    <col min="11" max="11" width="19.5703125" style="1" customWidth="1"/>
    <col min="12" max="12" width="17.28515625" style="1" customWidth="1"/>
    <col min="13" max="13" width="16.42578125" style="1" bestFit="1" customWidth="1"/>
    <col min="14" max="16384" width="9.140625" style="1"/>
  </cols>
  <sheetData>
    <row r="1" spans="1:13" ht="60" customHeight="1" x14ac:dyDescent="0.3">
      <c r="A1" s="32" t="s">
        <v>25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3" spans="1:13" ht="66" customHeight="1" x14ac:dyDescent="0.3">
      <c r="A3" s="35" t="s">
        <v>0</v>
      </c>
      <c r="B3" s="35" t="s">
        <v>1</v>
      </c>
      <c r="C3" s="35" t="s">
        <v>2</v>
      </c>
      <c r="D3" s="36" t="s">
        <v>53</v>
      </c>
      <c r="E3" s="36" t="s">
        <v>54</v>
      </c>
      <c r="F3" s="36" t="s">
        <v>55</v>
      </c>
      <c r="G3" s="36" t="s">
        <v>56</v>
      </c>
      <c r="H3" s="36" t="s">
        <v>57</v>
      </c>
      <c r="I3" s="33" t="s">
        <v>49</v>
      </c>
      <c r="J3" s="34"/>
      <c r="K3" s="33" t="s">
        <v>50</v>
      </c>
      <c r="L3" s="34"/>
    </row>
    <row r="4" spans="1:13" ht="48" customHeight="1" x14ac:dyDescent="0.3">
      <c r="A4" s="35"/>
      <c r="B4" s="35"/>
      <c r="C4" s="35"/>
      <c r="D4" s="36"/>
      <c r="E4" s="36"/>
      <c r="F4" s="36"/>
      <c r="G4" s="36"/>
      <c r="H4" s="36"/>
      <c r="I4" s="8" t="s">
        <v>64</v>
      </c>
      <c r="J4" s="8" t="s">
        <v>52</v>
      </c>
      <c r="K4" s="8" t="s">
        <v>51</v>
      </c>
      <c r="L4" s="8" t="s">
        <v>52</v>
      </c>
    </row>
    <row r="5" spans="1:13" x14ac:dyDescent="0.3">
      <c r="A5" s="5"/>
      <c r="B5" s="6" t="s">
        <v>3</v>
      </c>
      <c r="C5" s="7" t="s">
        <v>4</v>
      </c>
      <c r="D5" s="10">
        <f>SUM(D6:D28)</f>
        <v>32671784577.369999</v>
      </c>
      <c r="E5" s="10">
        <f>SUM(E6:E28)</f>
        <v>37349688612.260002</v>
      </c>
      <c r="F5" s="10">
        <f>SUM(F6:F28)</f>
        <v>40421492835.370003</v>
      </c>
      <c r="G5" s="10">
        <f>SUM(G6:G28)</f>
        <v>37975457617.43</v>
      </c>
      <c r="H5" s="10">
        <f>SUM(H6:H28)</f>
        <v>34622327528.480003</v>
      </c>
      <c r="I5" s="24">
        <f>F5-D5</f>
        <v>7749708258</v>
      </c>
      <c r="J5" s="25">
        <f>F5/D5*100</f>
        <v>123.7</v>
      </c>
      <c r="K5" s="24">
        <f>F5-E5</f>
        <v>3071804223.1100001</v>
      </c>
      <c r="L5" s="25">
        <f>F5/E5*100</f>
        <v>108.2</v>
      </c>
    </row>
    <row r="6" spans="1:13" ht="45" customHeight="1" x14ac:dyDescent="0.3">
      <c r="A6" s="5">
        <v>1</v>
      </c>
      <c r="B6" s="3" t="s">
        <v>26</v>
      </c>
      <c r="C6" s="4" t="s">
        <v>5</v>
      </c>
      <c r="D6" s="26">
        <v>201219080.55000001</v>
      </c>
      <c r="E6" s="27">
        <f>409867881.06</f>
        <v>409867881.06</v>
      </c>
      <c r="F6" s="10">
        <v>1075676531.24</v>
      </c>
      <c r="G6" s="10">
        <v>1809186702.3199999</v>
      </c>
      <c r="H6" s="10">
        <v>2112488609.77</v>
      </c>
      <c r="I6" s="28">
        <f>F6-D6</f>
        <v>874457450.69000006</v>
      </c>
      <c r="J6" s="29">
        <f>F6/D6*100</f>
        <v>534.6</v>
      </c>
      <c r="K6" s="24">
        <f t="shared" ref="K6:K28" si="0">F6-E6</f>
        <v>665808650.17999995</v>
      </c>
      <c r="L6" s="25">
        <f t="shared" ref="L6:L28" si="1">F6/E6*100</f>
        <v>262.39999999999998</v>
      </c>
    </row>
    <row r="7" spans="1:13" ht="47.25" customHeight="1" x14ac:dyDescent="0.3">
      <c r="A7" s="11">
        <v>2</v>
      </c>
      <c r="B7" s="3" t="s">
        <v>27</v>
      </c>
      <c r="C7" s="4" t="s">
        <v>6</v>
      </c>
      <c r="D7" s="26">
        <v>17742600622.990002</v>
      </c>
      <c r="E7" s="27">
        <v>18310268549.07</v>
      </c>
      <c r="F7" s="10">
        <v>23037209589.610001</v>
      </c>
      <c r="G7" s="10">
        <v>22890853305.470001</v>
      </c>
      <c r="H7" s="10">
        <v>20878635278.939999</v>
      </c>
      <c r="I7" s="28">
        <f>F7-D7</f>
        <v>5294608966.6199999</v>
      </c>
      <c r="J7" s="29">
        <f>F7/D7*100</f>
        <v>129.80000000000001</v>
      </c>
      <c r="K7" s="24">
        <f t="shared" si="0"/>
        <v>4726941040.54</v>
      </c>
      <c r="L7" s="25">
        <f t="shared" si="1"/>
        <v>125.8</v>
      </c>
    </row>
    <row r="8" spans="1:13" ht="83.25" customHeight="1" x14ac:dyDescent="0.3">
      <c r="A8" s="11">
        <v>3</v>
      </c>
      <c r="B8" s="3" t="s">
        <v>58</v>
      </c>
      <c r="C8" s="12" t="s">
        <v>7</v>
      </c>
      <c r="D8" s="26">
        <v>1769728321.6700001</v>
      </c>
      <c r="E8" s="27">
        <v>1800503957.73</v>
      </c>
      <c r="F8" s="10">
        <v>1797025641.6099999</v>
      </c>
      <c r="G8" s="10">
        <v>1648179807.71</v>
      </c>
      <c r="H8" s="10">
        <v>1390405032.02</v>
      </c>
      <c r="I8" s="28">
        <f>F8-D8</f>
        <v>27297319.940000001</v>
      </c>
      <c r="J8" s="29">
        <f>F8/D8*100</f>
        <v>101.5</v>
      </c>
      <c r="K8" s="24">
        <f>F8-E8</f>
        <v>-3478316.12</v>
      </c>
      <c r="L8" s="25">
        <f>F8/E8*100</f>
        <v>99.8</v>
      </c>
      <c r="M8" s="9"/>
    </row>
    <row r="9" spans="1:13" ht="56.25" x14ac:dyDescent="0.3">
      <c r="A9" s="11">
        <v>4</v>
      </c>
      <c r="B9" s="3" t="s">
        <v>28</v>
      </c>
      <c r="C9" s="4" t="s">
        <v>8</v>
      </c>
      <c r="D9" s="26">
        <v>1262058429.3599999</v>
      </c>
      <c r="E9" s="27">
        <v>1879507371.1199999</v>
      </c>
      <c r="F9" s="10">
        <v>1694022076.3199999</v>
      </c>
      <c r="G9" s="10">
        <v>1638198179.21</v>
      </c>
      <c r="H9" s="10">
        <v>1560470995.1700001</v>
      </c>
      <c r="I9" s="28">
        <f t="shared" ref="I9:I28" si="2">F9-D9</f>
        <v>431963646.95999998</v>
      </c>
      <c r="J9" s="29">
        <f t="shared" ref="J9:J28" si="3">F9/D9*100</f>
        <v>134.19999999999999</v>
      </c>
      <c r="K9" s="24">
        <f t="shared" si="0"/>
        <v>-185485294.80000001</v>
      </c>
      <c r="L9" s="25">
        <f t="shared" si="1"/>
        <v>90.1</v>
      </c>
    </row>
    <row r="10" spans="1:13" ht="45" customHeight="1" x14ac:dyDescent="0.3">
      <c r="A10" s="11">
        <v>5</v>
      </c>
      <c r="B10" s="3" t="s">
        <v>29</v>
      </c>
      <c r="C10" s="4" t="s">
        <v>9</v>
      </c>
      <c r="D10" s="26">
        <v>350553172.76999998</v>
      </c>
      <c r="E10" s="27">
        <v>374783767.30000001</v>
      </c>
      <c r="F10" s="10">
        <v>406399118.07999998</v>
      </c>
      <c r="G10" s="10">
        <v>386747079.95999998</v>
      </c>
      <c r="H10" s="10">
        <v>377975644.44999999</v>
      </c>
      <c r="I10" s="28">
        <f t="shared" si="2"/>
        <v>55845945.310000002</v>
      </c>
      <c r="J10" s="29">
        <f t="shared" si="3"/>
        <v>115.9</v>
      </c>
      <c r="K10" s="24">
        <f t="shared" si="0"/>
        <v>31615350.780000001</v>
      </c>
      <c r="L10" s="25">
        <f t="shared" si="1"/>
        <v>108.4</v>
      </c>
    </row>
    <row r="11" spans="1:13" ht="48" customHeight="1" x14ac:dyDescent="0.3">
      <c r="A11" s="11">
        <v>6</v>
      </c>
      <c r="B11" s="3" t="s">
        <v>30</v>
      </c>
      <c r="C11" s="4" t="s">
        <v>10</v>
      </c>
      <c r="D11" s="26">
        <v>32342822.039999999</v>
      </c>
      <c r="E11" s="27">
        <v>492903307.48000002</v>
      </c>
      <c r="F11" s="10">
        <v>222751837.19999999</v>
      </c>
      <c r="G11" s="10">
        <v>630595219.65999997</v>
      </c>
      <c r="H11" s="10">
        <v>806178872.96000004</v>
      </c>
      <c r="I11" s="28">
        <f t="shared" si="2"/>
        <v>190409015.16</v>
      </c>
      <c r="J11" s="29">
        <f t="shared" si="3"/>
        <v>688.7</v>
      </c>
      <c r="K11" s="24">
        <f t="shared" si="0"/>
        <v>-270151470.27999997</v>
      </c>
      <c r="L11" s="25">
        <f t="shared" si="1"/>
        <v>45.2</v>
      </c>
    </row>
    <row r="12" spans="1:13" ht="108" customHeight="1" x14ac:dyDescent="0.3">
      <c r="A12" s="11">
        <v>7</v>
      </c>
      <c r="B12" s="3" t="s">
        <v>59</v>
      </c>
      <c r="C12" s="12" t="s">
        <v>11</v>
      </c>
      <c r="D12" s="26">
        <v>148504693.52000001</v>
      </c>
      <c r="E12" s="27">
        <v>161422928.84999999</v>
      </c>
      <c r="F12" s="10">
        <v>339525924.25999999</v>
      </c>
      <c r="G12" s="10">
        <v>331292404.88999999</v>
      </c>
      <c r="H12" s="10">
        <v>331247695.19999999</v>
      </c>
      <c r="I12" s="28">
        <f t="shared" ref="I12" si="4">F12-D12</f>
        <v>191021230.74000001</v>
      </c>
      <c r="J12" s="29">
        <f t="shared" ref="J12" si="5">F12/D12*100</f>
        <v>228.6</v>
      </c>
      <c r="K12" s="24">
        <f t="shared" ref="K12" si="6">F12-E12</f>
        <v>178102995.41</v>
      </c>
      <c r="L12" s="25">
        <f t="shared" ref="L12" si="7">F12/E12*100</f>
        <v>210.3</v>
      </c>
    </row>
    <row r="13" spans="1:13" ht="61.5" customHeight="1" x14ac:dyDescent="0.3">
      <c r="A13" s="11">
        <v>8</v>
      </c>
      <c r="B13" s="3" t="s">
        <v>31</v>
      </c>
      <c r="C13" s="4" t="s">
        <v>12</v>
      </c>
      <c r="D13" s="26">
        <v>8516488.8100000005</v>
      </c>
      <c r="E13" s="27">
        <v>14430678.859999999</v>
      </c>
      <c r="F13" s="10">
        <v>6009846.8200000003</v>
      </c>
      <c r="G13" s="10">
        <v>28433372.800000001</v>
      </c>
      <c r="H13" s="10">
        <v>8004023.46</v>
      </c>
      <c r="I13" s="28">
        <f t="shared" si="2"/>
        <v>-2506641.9900000002</v>
      </c>
      <c r="J13" s="29">
        <f t="shared" si="3"/>
        <v>70.599999999999994</v>
      </c>
      <c r="K13" s="24">
        <f t="shared" si="0"/>
        <v>-8420832.0399999991</v>
      </c>
      <c r="L13" s="25">
        <f t="shared" si="1"/>
        <v>41.6</v>
      </c>
    </row>
    <row r="14" spans="1:13" ht="45.75" customHeight="1" x14ac:dyDescent="0.3">
      <c r="A14" s="11">
        <v>9</v>
      </c>
      <c r="B14" s="3" t="s">
        <v>32</v>
      </c>
      <c r="C14" s="4" t="s">
        <v>13</v>
      </c>
      <c r="D14" s="26">
        <v>3953478212.4899998</v>
      </c>
      <c r="E14" s="27">
        <v>4344365853</v>
      </c>
      <c r="F14" s="10">
        <v>3892641680.0900002</v>
      </c>
      <c r="G14" s="10">
        <v>3363453790.29</v>
      </c>
      <c r="H14" s="10">
        <v>2769785640.1799998</v>
      </c>
      <c r="I14" s="28">
        <f t="shared" si="2"/>
        <v>-60836532.399999999</v>
      </c>
      <c r="J14" s="29">
        <f t="shared" si="3"/>
        <v>98.5</v>
      </c>
      <c r="K14" s="24">
        <f t="shared" si="0"/>
        <v>-451724172.91000003</v>
      </c>
      <c r="L14" s="25">
        <f t="shared" si="1"/>
        <v>89.6</v>
      </c>
    </row>
    <row r="15" spans="1:13" ht="47.25" customHeight="1" x14ac:dyDescent="0.3">
      <c r="A15" s="11">
        <v>10</v>
      </c>
      <c r="B15" s="3" t="s">
        <v>33</v>
      </c>
      <c r="C15" s="4" t="s">
        <v>14</v>
      </c>
      <c r="D15" s="26">
        <v>38853687.299999997</v>
      </c>
      <c r="E15" s="27">
        <v>361626503.56999999</v>
      </c>
      <c r="F15" s="10">
        <v>412356818.13999999</v>
      </c>
      <c r="G15" s="10">
        <v>340983592.19</v>
      </c>
      <c r="H15" s="10">
        <v>341682495.00999999</v>
      </c>
      <c r="I15" s="28">
        <f t="shared" si="2"/>
        <v>373503130.83999997</v>
      </c>
      <c r="J15" s="29">
        <f t="shared" si="3"/>
        <v>1061.3</v>
      </c>
      <c r="K15" s="24">
        <f t="shared" si="0"/>
        <v>50730314.57</v>
      </c>
      <c r="L15" s="25">
        <f t="shared" si="1"/>
        <v>114</v>
      </c>
    </row>
    <row r="16" spans="1:13" ht="60.75" customHeight="1" x14ac:dyDescent="0.3">
      <c r="A16" s="11">
        <v>11</v>
      </c>
      <c r="B16" s="3" t="s">
        <v>34</v>
      </c>
      <c r="C16" s="4" t="s">
        <v>15</v>
      </c>
      <c r="D16" s="26">
        <v>145884713.61000001</v>
      </c>
      <c r="E16" s="27">
        <v>205478654.84</v>
      </c>
      <c r="F16" s="10">
        <v>186321754.34999999</v>
      </c>
      <c r="G16" s="10">
        <v>201743526.53999999</v>
      </c>
      <c r="H16" s="10">
        <v>201514915.50999999</v>
      </c>
      <c r="I16" s="28">
        <f t="shared" si="2"/>
        <v>40437040.740000002</v>
      </c>
      <c r="J16" s="29">
        <f t="shared" si="3"/>
        <v>127.7</v>
      </c>
      <c r="K16" s="24">
        <f t="shared" si="0"/>
        <v>-19156900.489999998</v>
      </c>
      <c r="L16" s="25">
        <f t="shared" si="1"/>
        <v>90.7</v>
      </c>
    </row>
    <row r="17" spans="1:12" ht="83.25" customHeight="1" x14ac:dyDescent="0.3">
      <c r="A17" s="5">
        <v>12</v>
      </c>
      <c r="B17" s="3" t="s">
        <v>35</v>
      </c>
      <c r="C17" s="4" t="s">
        <v>16</v>
      </c>
      <c r="D17" s="26">
        <v>218618544.80000001</v>
      </c>
      <c r="E17" s="27">
        <v>248136658.40000001</v>
      </c>
      <c r="F17" s="10">
        <v>242311262.80000001</v>
      </c>
      <c r="G17" s="10">
        <v>239796894.68000001</v>
      </c>
      <c r="H17" s="10">
        <v>238664757.80000001</v>
      </c>
      <c r="I17" s="28">
        <f t="shared" si="2"/>
        <v>23692718</v>
      </c>
      <c r="J17" s="29">
        <f t="shared" si="3"/>
        <v>110.8</v>
      </c>
      <c r="K17" s="24">
        <f t="shared" si="0"/>
        <v>-5825395.5999999996</v>
      </c>
      <c r="L17" s="25">
        <f t="shared" si="1"/>
        <v>97.7</v>
      </c>
    </row>
    <row r="18" spans="1:12" ht="56.25" x14ac:dyDescent="0.3">
      <c r="A18" s="5">
        <v>13</v>
      </c>
      <c r="B18" s="3" t="s">
        <v>36</v>
      </c>
      <c r="C18" s="4" t="s">
        <v>17</v>
      </c>
      <c r="D18" s="26">
        <v>79302769.799999997</v>
      </c>
      <c r="E18" s="27">
        <v>114546802.45</v>
      </c>
      <c r="F18" s="10">
        <v>48608158.789999999</v>
      </c>
      <c r="G18" s="10">
        <v>48753689.729999997</v>
      </c>
      <c r="H18" s="10">
        <v>46648489.780000001</v>
      </c>
      <c r="I18" s="28">
        <f t="shared" si="2"/>
        <v>-30694611.010000002</v>
      </c>
      <c r="J18" s="29">
        <f t="shared" si="3"/>
        <v>61.3</v>
      </c>
      <c r="K18" s="24">
        <f t="shared" si="0"/>
        <v>-65938643.659999996</v>
      </c>
      <c r="L18" s="25">
        <f t="shared" si="1"/>
        <v>42.4</v>
      </c>
    </row>
    <row r="19" spans="1:12" ht="56.25" x14ac:dyDescent="0.3">
      <c r="A19" s="5">
        <v>14</v>
      </c>
      <c r="B19" s="3" t="s">
        <v>37</v>
      </c>
      <c r="C19" s="4" t="s">
        <v>18</v>
      </c>
      <c r="D19" s="26">
        <v>13226900</v>
      </c>
      <c r="E19" s="27">
        <v>14663700</v>
      </c>
      <c r="F19" s="10">
        <v>16240200</v>
      </c>
      <c r="G19" s="10">
        <v>16779000</v>
      </c>
      <c r="H19" s="10">
        <v>16123100</v>
      </c>
      <c r="I19" s="28">
        <f t="shared" si="2"/>
        <v>3013300</v>
      </c>
      <c r="J19" s="29">
        <f t="shared" si="3"/>
        <v>122.8</v>
      </c>
      <c r="K19" s="24">
        <f t="shared" si="0"/>
        <v>1576500</v>
      </c>
      <c r="L19" s="25">
        <f t="shared" si="1"/>
        <v>110.8</v>
      </c>
    </row>
    <row r="20" spans="1:12" ht="42.75" customHeight="1" x14ac:dyDescent="0.3">
      <c r="A20" s="5">
        <v>15</v>
      </c>
      <c r="B20" s="3" t="s">
        <v>38</v>
      </c>
      <c r="C20" s="4" t="s">
        <v>19</v>
      </c>
      <c r="D20" s="26">
        <v>1901674.96</v>
      </c>
      <c r="E20" s="27">
        <v>3365000</v>
      </c>
      <c r="F20" s="10">
        <v>31247484</v>
      </c>
      <c r="G20" s="10">
        <v>31247484</v>
      </c>
      <c r="H20" s="10">
        <v>31247484</v>
      </c>
      <c r="I20" s="28">
        <f t="shared" si="2"/>
        <v>29345809.039999999</v>
      </c>
      <c r="J20" s="29">
        <f t="shared" si="3"/>
        <v>1643.2</v>
      </c>
      <c r="K20" s="24">
        <f t="shared" si="0"/>
        <v>27882484</v>
      </c>
      <c r="L20" s="25">
        <f t="shared" si="1"/>
        <v>928.6</v>
      </c>
    </row>
    <row r="21" spans="1:12" ht="42.75" customHeight="1" x14ac:dyDescent="0.3">
      <c r="A21" s="5">
        <v>16</v>
      </c>
      <c r="B21" s="3" t="s">
        <v>39</v>
      </c>
      <c r="C21" s="4" t="s">
        <v>20</v>
      </c>
      <c r="D21" s="26">
        <v>128306390.13</v>
      </c>
      <c r="E21" s="27">
        <v>148209776.33000001</v>
      </c>
      <c r="F21" s="10">
        <v>145204015.31</v>
      </c>
      <c r="G21" s="10">
        <v>137633699.43000001</v>
      </c>
      <c r="H21" s="10">
        <v>137814310.08000001</v>
      </c>
      <c r="I21" s="28">
        <f t="shared" si="2"/>
        <v>16897625.18</v>
      </c>
      <c r="J21" s="29">
        <f t="shared" si="3"/>
        <v>113.2</v>
      </c>
      <c r="K21" s="24">
        <f t="shared" si="0"/>
        <v>-3005761.02</v>
      </c>
      <c r="L21" s="25">
        <f t="shared" si="1"/>
        <v>98</v>
      </c>
    </row>
    <row r="22" spans="1:12" ht="45.75" customHeight="1" x14ac:dyDescent="0.3">
      <c r="A22" s="5">
        <v>17</v>
      </c>
      <c r="B22" s="3" t="s">
        <v>40</v>
      </c>
      <c r="C22" s="4" t="s">
        <v>21</v>
      </c>
      <c r="D22" s="26">
        <v>232694875.44999999</v>
      </c>
      <c r="E22" s="27">
        <v>215064911.08000001</v>
      </c>
      <c r="F22" s="10">
        <v>271821770.38</v>
      </c>
      <c r="G22" s="10">
        <v>254556873.21000001</v>
      </c>
      <c r="H22" s="10">
        <v>239605953.81999999</v>
      </c>
      <c r="I22" s="28">
        <f t="shared" si="2"/>
        <v>39126894.93</v>
      </c>
      <c r="J22" s="29">
        <f t="shared" si="3"/>
        <v>116.8</v>
      </c>
      <c r="K22" s="24">
        <f t="shared" si="0"/>
        <v>56756859.299999997</v>
      </c>
      <c r="L22" s="25">
        <f t="shared" si="1"/>
        <v>126.4</v>
      </c>
    </row>
    <row r="23" spans="1:12" ht="45" customHeight="1" x14ac:dyDescent="0.3">
      <c r="A23" s="5">
        <v>18</v>
      </c>
      <c r="B23" s="3" t="s">
        <v>41</v>
      </c>
      <c r="C23" s="4" t="s">
        <v>22</v>
      </c>
      <c r="D23" s="26">
        <v>13597121.310000001</v>
      </c>
      <c r="E23" s="27">
        <v>16381590.98</v>
      </c>
      <c r="F23" s="10">
        <v>21212718.43</v>
      </c>
      <c r="G23" s="10">
        <v>21744285.309999999</v>
      </c>
      <c r="H23" s="10">
        <v>21347001.629999999</v>
      </c>
      <c r="I23" s="28">
        <f t="shared" si="2"/>
        <v>7615597.1200000001</v>
      </c>
      <c r="J23" s="29">
        <f t="shared" si="3"/>
        <v>156</v>
      </c>
      <c r="K23" s="24">
        <f t="shared" si="0"/>
        <v>4831127.45</v>
      </c>
      <c r="L23" s="25">
        <f t="shared" si="1"/>
        <v>129.5</v>
      </c>
    </row>
    <row r="24" spans="1:12" ht="65.25" customHeight="1" x14ac:dyDescent="0.3">
      <c r="A24" s="5">
        <v>19</v>
      </c>
      <c r="B24" s="3" t="s">
        <v>42</v>
      </c>
      <c r="C24" s="4" t="s">
        <v>23</v>
      </c>
      <c r="D24" s="26">
        <v>32223904.350000001</v>
      </c>
      <c r="E24" s="27">
        <v>33943450</v>
      </c>
      <c r="F24" s="10">
        <v>20724116.670000002</v>
      </c>
      <c r="G24" s="10">
        <v>19042450</v>
      </c>
      <c r="H24" s="10">
        <v>19042450</v>
      </c>
      <c r="I24" s="28">
        <f t="shared" si="2"/>
        <v>-11499787.68</v>
      </c>
      <c r="J24" s="29">
        <f t="shared" si="3"/>
        <v>64.3</v>
      </c>
      <c r="K24" s="24">
        <f t="shared" si="0"/>
        <v>-13219333.33</v>
      </c>
      <c r="L24" s="25">
        <f t="shared" si="1"/>
        <v>61.1</v>
      </c>
    </row>
    <row r="25" spans="1:12" ht="45" customHeight="1" x14ac:dyDescent="0.3">
      <c r="A25" s="5">
        <v>20</v>
      </c>
      <c r="B25" s="3" t="s">
        <v>43</v>
      </c>
      <c r="C25" s="4" t="s">
        <v>44</v>
      </c>
      <c r="D25" s="26">
        <v>691304431.21000004</v>
      </c>
      <c r="E25" s="27">
        <v>2185703719.54</v>
      </c>
      <c r="F25" s="10">
        <v>1396720632.4100001</v>
      </c>
      <c r="G25" s="10">
        <v>1208714847.9400001</v>
      </c>
      <c r="H25" s="10">
        <v>160826869.97999999</v>
      </c>
      <c r="I25" s="28">
        <f t="shared" si="2"/>
        <v>705416201.20000005</v>
      </c>
      <c r="J25" s="29">
        <f t="shared" si="3"/>
        <v>202</v>
      </c>
      <c r="K25" s="24">
        <f t="shared" si="0"/>
        <v>-788983087.13</v>
      </c>
      <c r="L25" s="25">
        <f t="shared" si="1"/>
        <v>63.9</v>
      </c>
    </row>
    <row r="26" spans="1:12" ht="297" customHeight="1" x14ac:dyDescent="0.3">
      <c r="A26" s="11">
        <v>21</v>
      </c>
      <c r="B26" s="3" t="s">
        <v>60</v>
      </c>
      <c r="C26" s="12" t="s">
        <v>45</v>
      </c>
      <c r="D26" s="26">
        <v>27176911.550000001</v>
      </c>
      <c r="E26" s="27">
        <v>29248525.370000001</v>
      </c>
      <c r="F26" s="10">
        <v>32224437.940000001</v>
      </c>
      <c r="G26" s="10">
        <v>29268772.68</v>
      </c>
      <c r="H26" s="10">
        <v>28931250.559999999</v>
      </c>
      <c r="I26" s="28">
        <f t="shared" ref="I26" si="8">F26-D26</f>
        <v>5047526.3899999997</v>
      </c>
      <c r="J26" s="29">
        <f t="shared" ref="J26" si="9">F26/D26*100</f>
        <v>118.6</v>
      </c>
      <c r="K26" s="24">
        <f t="shared" ref="K26" si="10">F26-E26</f>
        <v>2975912.57</v>
      </c>
      <c r="L26" s="25">
        <f t="shared" ref="L26" si="11">F26/E26*100</f>
        <v>110.2</v>
      </c>
    </row>
    <row r="27" spans="1:12" ht="47.25" customHeight="1" x14ac:dyDescent="0.3">
      <c r="A27" s="5">
        <v>22</v>
      </c>
      <c r="B27" s="3" t="s">
        <v>46</v>
      </c>
      <c r="C27" s="4" t="s">
        <v>47</v>
      </c>
      <c r="D27" s="26">
        <v>2864560615.29</v>
      </c>
      <c r="E27" s="27">
        <v>3100846115.6799998</v>
      </c>
      <c r="F27" s="10">
        <v>2909605363.54</v>
      </c>
      <c r="G27" s="10">
        <v>511959993.99000001</v>
      </c>
      <c r="H27" s="10">
        <v>718848321.94000006</v>
      </c>
      <c r="I27" s="28">
        <f t="shared" si="2"/>
        <v>45044748.25</v>
      </c>
      <c r="J27" s="29">
        <f t="shared" si="3"/>
        <v>101.6</v>
      </c>
      <c r="K27" s="24">
        <f t="shared" si="0"/>
        <v>-191240752.13999999</v>
      </c>
      <c r="L27" s="25">
        <f t="shared" si="1"/>
        <v>93.8</v>
      </c>
    </row>
    <row r="28" spans="1:12" ht="40.5" customHeight="1" x14ac:dyDescent="0.3">
      <c r="A28" s="5">
        <v>23</v>
      </c>
      <c r="B28" s="3" t="s">
        <v>24</v>
      </c>
      <c r="C28" s="4" t="s">
        <v>48</v>
      </c>
      <c r="D28" s="26">
        <v>2715130193.4099998</v>
      </c>
      <c r="E28" s="27">
        <v>2884418909.5500002</v>
      </c>
      <c r="F28" s="10">
        <v>2215631857.3800001</v>
      </c>
      <c r="G28" s="10">
        <v>2186292645.4200001</v>
      </c>
      <c r="H28" s="10">
        <v>2184838336.2199998</v>
      </c>
      <c r="I28" s="28">
        <f t="shared" si="2"/>
        <v>-499498336.02999997</v>
      </c>
      <c r="J28" s="29">
        <f t="shared" si="3"/>
        <v>81.599999999999994</v>
      </c>
      <c r="K28" s="24">
        <f t="shared" si="0"/>
        <v>-668787052.16999996</v>
      </c>
      <c r="L28" s="25">
        <f t="shared" si="1"/>
        <v>76.8</v>
      </c>
    </row>
    <row r="29" spans="1:12" x14ac:dyDescent="0.3">
      <c r="A29" s="15"/>
      <c r="B29" s="14"/>
      <c r="C29" s="16"/>
      <c r="D29" s="17"/>
      <c r="E29" s="18"/>
      <c r="F29" s="19"/>
      <c r="G29" s="19"/>
      <c r="H29" s="19"/>
      <c r="I29" s="20"/>
      <c r="J29" s="21"/>
      <c r="K29" s="22"/>
      <c r="L29" s="23"/>
    </row>
    <row r="30" spans="1:12" ht="19.5" customHeight="1" x14ac:dyDescent="0.3">
      <c r="A30" s="30" t="s">
        <v>63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</row>
    <row r="31" spans="1:12" ht="21.75" customHeight="1" x14ac:dyDescent="0.3">
      <c r="A31" s="13" t="s">
        <v>61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1:12" ht="60" customHeight="1" x14ac:dyDescent="0.3">
      <c r="A32" s="31" t="s">
        <v>62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</row>
  </sheetData>
  <customSheetViews>
    <customSheetView guid="{B3365E97-AD1B-44E7-A643-0049F1E0C955}" scale="60" showPageBreaks="1" showGridLines="0" fitToPage="1" printArea="1" view="pageBreakPreview" topLeftCell="C31">
      <selection activeCell="H34" sqref="H34"/>
      <pageMargins left="0.39370078740157483" right="0.39370078740157483" top="0.28999999999999998" bottom="0.19685039370078741" header="0.51181102362204722" footer="0.51181102362204722"/>
      <pageSetup paperSize="9" scale="41" firstPageNumber="25" fitToHeight="0" orientation="landscape" useFirstPageNumber="1" r:id="rId1"/>
    </customSheetView>
    <customSheetView guid="{160F787A-22F3-43B5-9A33-36FAC870A14F}" scale="60" showPageBreaks="1" showGridLines="0" fitToPage="1" printArea="1" view="pageBreakPreview" topLeftCell="B28">
      <selection activeCell="H33" sqref="H33"/>
      <pageMargins left="0.39370078740157483" right="0.39370078740157483" top="0.28999999999999998" bottom="0.19685039370078741" header="0.51181102362204722" footer="0.51181102362204722"/>
      <pageSetup paperSize="9" scale="47" firstPageNumber="25" fitToHeight="0" orientation="landscape" useFirstPageNumber="1" r:id="rId2"/>
    </customSheetView>
  </customSheetViews>
  <mergeCells count="13">
    <mergeCell ref="A30:L30"/>
    <mergeCell ref="A32:L32"/>
    <mergeCell ref="A1:L1"/>
    <mergeCell ref="I3:J3"/>
    <mergeCell ref="K3:L3"/>
    <mergeCell ref="A3:A4"/>
    <mergeCell ref="B3:B4"/>
    <mergeCell ref="C3:C4"/>
    <mergeCell ref="D3:D4"/>
    <mergeCell ref="E3:E4"/>
    <mergeCell ref="F3:F4"/>
    <mergeCell ref="G3:G4"/>
    <mergeCell ref="H3:H4"/>
  </mergeCells>
  <pageMargins left="0.78740157480314965" right="0.39370078740157483" top="0.27559055118110237" bottom="0.19685039370078741" header="0.51181102362204722" footer="0.51181102362204722"/>
  <pageSetup paperSize="9" scale="33" firstPageNumber="25" fitToHeight="0" orientation="portrait" useFirstPageNumber="1" r:id="rId3"/>
  <colBreaks count="1" manualBreakCount="1">
    <brk id="3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Бюджет!Заголовки_для_печати</vt:lpstr>
      <vt:lpstr>Бюджет!Область_печати</vt:lpstr>
    </vt:vector>
  </TitlesOfParts>
  <Company>BSS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Леконцева Оксана Юрьевна</cp:lastModifiedBy>
  <cp:lastPrinted>2022-12-27T09:59:03Z</cp:lastPrinted>
  <dcterms:created xsi:type="dcterms:W3CDTF">2002-03-11T10:22:12Z</dcterms:created>
  <dcterms:modified xsi:type="dcterms:W3CDTF">2022-12-27T11:50:53Z</dcterms:modified>
</cp:coreProperties>
</file>