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" sheetId="1" r:id="rId1"/>
  </sheets>
  <definedNames/>
  <calcPr fullCalcOnLoad="1" fullPrecision="0"/>
</workbook>
</file>

<file path=xl/sharedStrings.xml><?xml version="1.0" encoding="utf-8"?>
<sst xmlns="http://schemas.openxmlformats.org/spreadsheetml/2006/main" count="73" uniqueCount="25">
  <si>
    <t>Месяц</t>
  </si>
  <si>
    <t>Всего по образовательным учреждениям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</si>
  <si>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</si>
  <si>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</si>
  <si>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</si>
  <si>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</si>
  <si>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</si>
  <si>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</si>
  <si>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</si>
  <si>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</si>
  <si>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</si>
  <si>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</si>
  <si>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</si>
  <si>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</si>
  <si>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</si>
  <si>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</si>
  <si>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0702 "Учреждения дополнительного образования детей"</t>
  </si>
  <si>
    <t>Муниципальное образование городской округ город Сургут</t>
  </si>
  <si>
    <t>0703 "Прочие учреждения"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</si>
  <si>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</si>
  <si>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</si>
  <si>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</si>
  <si>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</si>
  <si>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</si>
  <si>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Информация о среднемесячной заработной плате работников муниципальных учреждений
 по ведомству "Образование"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</si>
</sst>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3" fontId="38" fillId="0" borderId="0" xfId="0" applyNumberFormat="1" applyFont="1" applyAlignment="1">
      <alignment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5" xfId="0" applyNumberFormat="1" applyFont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5"/>
  <sheetViews>
    <sheetView tabSelected="1" zoomScalePageLayoutView="0" workbookViewId="0" topLeftCell="A1">
      <pane ySplit="8" topLeftCell="A29" activePane="bottomLeft" state="frozen"/>
      <selection pane="topLeft" activeCell="A1" sqref="A1"/>
      <selection pane="bottomLeft" activeCell="C76" sqref="C76"/>
    </sheetView>
  </sheetViews>
  <sheetFormatPr defaultColWidth="9.140625" defaultRowHeight="15"/>
  <cols>
    <col min="1" max="1" width="22.140625" style="1" customWidth="1"/>
    <col min="2" max="2" width="16.28125" style="9" customWidth="1"/>
    <col min="3" max="3" width="25.140625" style="9" customWidth="1"/>
    <col min="4" max="6" width="16.421875" style="9" customWidth="1"/>
    <col min="7" max="7" width="10.00390625" style="2" bestFit="1" customWidth="1"/>
    <col min="8" max="16384" width="9.140625" style="2" customWidth="1"/>
  </cols>
  <sheetData>
    <row r="2" spans="1:6" ht="42" customHeight="1">
      <c r="A2" s="11" t="s">
        <v>24</v>
      </c>
      <c r="B2" s="11"/>
      <c r="C2" s="11"/>
      <c r="D2" s="11"/>
      <c r="E2" s="11"/>
      <c r="F2" s="11"/>
    </row>
    <row r="3" spans="1:6" ht="23.25" customHeight="1">
      <c r="A3" s="12" t="s">
        <v>17</v>
      </c>
      <c r="B3" s="12"/>
      <c r="C3" s="12"/>
      <c r="D3" s="12"/>
      <c r="E3" s="12"/>
      <c r="F3" s="12"/>
    </row>
    <row r="5" spans="1:6" ht="12.75">
      <c r="A5" s="13" t="s">
        <v>0</v>
      </c>
      <c r="B5" s="13" t="s">
        <v>19</v>
      </c>
      <c r="C5" s="13" t="s">
        <v>20</v>
      </c>
      <c r="D5" s="13" t="s">
        <v>21</v>
      </c>
      <c r="E5" s="14" t="s">
        <v>22</v>
      </c>
      <c r="F5" s="14" t="s">
        <v>23</v>
      </c>
    </row>
    <row r="6" spans="1:6" ht="12.75">
      <c r="A6" s="13"/>
      <c r="B6" s="13"/>
      <c r="C6" s="13"/>
      <c r="D6" s="13"/>
      <c r="E6" s="15"/>
      <c r="F6" s="15"/>
    </row>
    <row r="7" spans="1:6" s="1" customFormat="1" ht="16.5" customHeight="1">
      <c r="A7" s="13"/>
      <c r="B7" s="13"/>
      <c r="C7" s="13"/>
      <c r="D7" s="13"/>
      <c r="E7" s="15"/>
      <c r="F7" s="15"/>
    </row>
    <row r="8" spans="1:6" s="1" customFormat="1" ht="48" customHeight="1">
      <c r="A8" s="13"/>
      <c r="B8" s="13"/>
      <c r="C8" s="13"/>
      <c r="D8" s="13"/>
      <c r="E8" s="16"/>
      <c r="F8" s="16"/>
    </row>
    <row r="9" spans="1:6" s="1" customFormat="1" ht="21.75" customHeight="1">
      <c r="A9" s="20" t="s">
        <v>1</v>
      </c>
      <c r="B9" s="21"/>
      <c r="C9" s="21"/>
      <c r="D9" s="21"/>
      <c r="E9" s="21"/>
      <c r="F9" s="22"/>
    </row>
    <row r="10" spans="1:6" s="1" customFormat="1" ht="12.75" customHeight="1">
      <c r="A10" s="3" t="s">
        <v>2</v>
      </c>
      <c r="B10" s="5">
        <f>B23+B36+B49+B62</f>
        <v>8468</v>
      </c>
      <c r="C10" s="5">
        <f>C23+C36+C49+C62</f>
        <v>316064</v>
      </c>
      <c r="D10" s="5">
        <f aca="true" t="shared" si="0" ref="D10:D21">C10/B10*1000</f>
        <v>37325</v>
      </c>
      <c r="E10" s="5">
        <v>10250</v>
      </c>
      <c r="F10" s="6">
        <f>F36</f>
        <v>315066</v>
      </c>
    </row>
    <row r="11" spans="1:6" s="1" customFormat="1" ht="12.75">
      <c r="A11" s="3" t="s">
        <v>3</v>
      </c>
      <c r="B11" s="5">
        <f>B24+B37+B50+B63</f>
        <v>8508</v>
      </c>
      <c r="C11" s="5">
        <f>C24+C37+C50+C63</f>
        <v>363966</v>
      </c>
      <c r="D11" s="5">
        <f t="shared" si="0"/>
        <v>42779</v>
      </c>
      <c r="E11" s="5">
        <v>12340</v>
      </c>
      <c r="F11" s="6">
        <v>452608</v>
      </c>
    </row>
    <row r="12" spans="1:6" s="1" customFormat="1" ht="12.75">
      <c r="A12" s="3" t="s">
        <v>4</v>
      </c>
      <c r="B12" s="5">
        <f>B25+B38+B51+B64</f>
        <v>8513</v>
      </c>
      <c r="C12" s="5">
        <f>C25+C38+C51+C64</f>
        <v>316932</v>
      </c>
      <c r="D12" s="5">
        <f t="shared" si="0"/>
        <v>37229</v>
      </c>
      <c r="E12" s="5">
        <v>10250</v>
      </c>
      <c r="F12" s="6">
        <v>566909</v>
      </c>
    </row>
    <row r="13" spans="1:6" s="1" customFormat="1" ht="12.75">
      <c r="A13" s="3" t="s">
        <v>5</v>
      </c>
      <c r="B13" s="5">
        <f>B26+B39+B52+B65</f>
        <v>8531</v>
      </c>
      <c r="C13" s="5">
        <f>C26+C39+C52+C65</f>
        <v>368955</v>
      </c>
      <c r="D13" s="5">
        <f t="shared" si="0"/>
        <v>43249</v>
      </c>
      <c r="E13" s="5">
        <v>10250</v>
      </c>
      <c r="F13" s="6">
        <v>371604</v>
      </c>
    </row>
    <row r="14" spans="1:6" s="1" customFormat="1" ht="12.75">
      <c r="A14" s="3" t="s">
        <v>6</v>
      </c>
      <c r="B14" s="5">
        <f aca="true" t="shared" si="1" ref="B14:C19">B27+B40+B53+B66</f>
        <v>8443</v>
      </c>
      <c r="C14" s="5">
        <f t="shared" si="1"/>
        <v>747919</v>
      </c>
      <c r="D14" s="5">
        <f t="shared" si="0"/>
        <v>88585</v>
      </c>
      <c r="E14" s="5">
        <v>10250</v>
      </c>
      <c r="F14" s="6">
        <v>549564</v>
      </c>
    </row>
    <row r="15" spans="1:8" s="1" customFormat="1" ht="12.75">
      <c r="A15" s="3" t="s">
        <v>7</v>
      </c>
      <c r="B15" s="5">
        <f>B28+B41+B54+B67</f>
        <v>8374</v>
      </c>
      <c r="C15" s="5">
        <f t="shared" si="1"/>
        <v>551024</v>
      </c>
      <c r="D15" s="5">
        <f t="shared" si="0"/>
        <v>65802</v>
      </c>
      <c r="E15" s="5">
        <v>10250</v>
      </c>
      <c r="F15" s="5">
        <v>579772</v>
      </c>
      <c r="H15" s="4"/>
    </row>
    <row r="16" spans="1:6" s="1" customFormat="1" ht="13.5" customHeight="1">
      <c r="A16" s="3" t="s">
        <v>8</v>
      </c>
      <c r="B16" s="5">
        <f t="shared" si="1"/>
        <v>8399</v>
      </c>
      <c r="C16" s="5">
        <f t="shared" si="1"/>
        <v>147078</v>
      </c>
      <c r="D16" s="5">
        <f t="shared" si="0"/>
        <v>17511</v>
      </c>
      <c r="E16" s="5">
        <v>10250</v>
      </c>
      <c r="F16" s="5">
        <v>586411</v>
      </c>
    </row>
    <row r="17" spans="1:6" s="1" customFormat="1" ht="13.5" customHeight="1">
      <c r="A17" s="3" t="s">
        <v>9</v>
      </c>
      <c r="B17" s="5">
        <f t="shared" si="1"/>
        <v>8372</v>
      </c>
      <c r="C17" s="5">
        <f t="shared" si="1"/>
        <v>153907</v>
      </c>
      <c r="D17" s="5">
        <f t="shared" si="0"/>
        <v>18384</v>
      </c>
      <c r="E17" s="5">
        <v>10250</v>
      </c>
      <c r="F17" s="5">
        <f>F30</f>
        <v>340306</v>
      </c>
    </row>
    <row r="18" spans="1:6" s="1" customFormat="1" ht="12.75">
      <c r="A18" s="3" t="s">
        <v>10</v>
      </c>
      <c r="B18" s="5">
        <f t="shared" si="1"/>
        <v>8736</v>
      </c>
      <c r="C18" s="5">
        <f t="shared" si="1"/>
        <v>313474</v>
      </c>
      <c r="D18" s="5">
        <f t="shared" si="0"/>
        <v>35883</v>
      </c>
      <c r="E18" s="5">
        <v>10250</v>
      </c>
      <c r="F18" s="5">
        <f>F57</f>
        <v>372203</v>
      </c>
    </row>
    <row r="19" spans="1:6" s="1" customFormat="1" ht="12.75">
      <c r="A19" s="3" t="s">
        <v>11</v>
      </c>
      <c r="B19" s="5">
        <f t="shared" si="1"/>
        <v>8849</v>
      </c>
      <c r="C19" s="5">
        <f t="shared" si="1"/>
        <v>496577</v>
      </c>
      <c r="D19" s="5">
        <f t="shared" si="0"/>
        <v>56117</v>
      </c>
      <c r="E19" s="5">
        <v>10250</v>
      </c>
      <c r="F19" s="5">
        <f>F45</f>
        <v>553033</v>
      </c>
    </row>
    <row r="20" spans="1:6" s="1" customFormat="1" ht="12.75">
      <c r="A20" s="3" t="s">
        <v>12</v>
      </c>
      <c r="B20" s="5">
        <f>B33+B46+B59+B72</f>
        <v>8850</v>
      </c>
      <c r="C20" s="5">
        <f>C33+C46+C59+C72</f>
        <v>334678</v>
      </c>
      <c r="D20" s="5">
        <f t="shared" si="0"/>
        <v>37817</v>
      </c>
      <c r="E20" s="5"/>
      <c r="F20" s="5"/>
    </row>
    <row r="21" spans="1:6" s="1" customFormat="1" ht="12.75">
      <c r="A21" s="3" t="s">
        <v>13</v>
      </c>
      <c r="B21" s="5">
        <f>B34+B47+B60+B73</f>
        <v>8854</v>
      </c>
      <c r="C21" s="5">
        <f>C34+C47+C60+C73</f>
        <v>686378</v>
      </c>
      <c r="D21" s="5">
        <f t="shared" si="0"/>
        <v>77522</v>
      </c>
      <c r="E21" s="5"/>
      <c r="F21" s="5"/>
    </row>
    <row r="22" spans="1:6" s="1" customFormat="1" ht="18" customHeight="1">
      <c r="A22" s="17" t="s">
        <v>14</v>
      </c>
      <c r="B22" s="18"/>
      <c r="C22" s="18"/>
      <c r="D22" s="18"/>
      <c r="E22" s="18"/>
      <c r="F22" s="19"/>
    </row>
    <row r="23" spans="1:17" s="1" customFormat="1" ht="12.75">
      <c r="A23" s="3" t="s">
        <v>2</v>
      </c>
      <c r="B23" s="5">
        <v>3433</v>
      </c>
      <c r="C23" s="5">
        <v>106016</v>
      </c>
      <c r="D23" s="5">
        <f aca="true" t="shared" si="2" ref="D23:D34">C23/B23*1000</f>
        <v>30881</v>
      </c>
      <c r="E23" s="5">
        <v>10250</v>
      </c>
      <c r="F23" s="5">
        <v>182883</v>
      </c>
      <c r="M23" s="4"/>
      <c r="N23" s="4"/>
      <c r="O23" s="4"/>
      <c r="P23" s="4"/>
      <c r="Q23" s="4"/>
    </row>
    <row r="24" spans="1:17" s="1" customFormat="1" ht="12.75">
      <c r="A24" s="3" t="s">
        <v>3</v>
      </c>
      <c r="B24" s="5">
        <v>3460</v>
      </c>
      <c r="C24" s="5">
        <v>128117</v>
      </c>
      <c r="D24" s="5">
        <f t="shared" si="2"/>
        <v>37028</v>
      </c>
      <c r="E24" s="5">
        <v>12706</v>
      </c>
      <c r="F24" s="5">
        <v>315362</v>
      </c>
      <c r="M24" s="4"/>
      <c r="N24" s="4"/>
      <c r="O24" s="4"/>
      <c r="P24" s="4"/>
      <c r="Q24" s="4"/>
    </row>
    <row r="25" spans="1:17" s="1" customFormat="1" ht="12.75">
      <c r="A25" s="3" t="s">
        <v>4</v>
      </c>
      <c r="B25" s="5">
        <v>3456</v>
      </c>
      <c r="C25" s="5">
        <v>108555</v>
      </c>
      <c r="D25" s="5">
        <f t="shared" si="2"/>
        <v>31411</v>
      </c>
      <c r="E25" s="5">
        <v>10250</v>
      </c>
      <c r="F25" s="5">
        <v>263829</v>
      </c>
      <c r="M25" s="4"/>
      <c r="N25" s="4"/>
      <c r="O25" s="4"/>
      <c r="P25" s="4"/>
      <c r="Q25" s="4"/>
    </row>
    <row r="26" spans="1:17" s="1" customFormat="1" ht="12.75">
      <c r="A26" s="3" t="s">
        <v>5</v>
      </c>
      <c r="B26" s="5">
        <v>3467</v>
      </c>
      <c r="C26" s="5">
        <v>152018</v>
      </c>
      <c r="D26" s="5">
        <f t="shared" si="2"/>
        <v>43847</v>
      </c>
      <c r="E26" s="5">
        <v>10250</v>
      </c>
      <c r="F26" s="5">
        <v>298221</v>
      </c>
      <c r="M26" s="4"/>
      <c r="N26" s="4"/>
      <c r="O26" s="4"/>
      <c r="P26" s="4"/>
      <c r="Q26" s="4"/>
    </row>
    <row r="27" spans="1:17" s="1" customFormat="1" ht="12.75">
      <c r="A27" s="3" t="s">
        <v>6</v>
      </c>
      <c r="B27" s="7">
        <v>3463</v>
      </c>
      <c r="C27" s="7">
        <v>176706</v>
      </c>
      <c r="D27" s="7">
        <v>51216</v>
      </c>
      <c r="E27" s="7">
        <v>10250</v>
      </c>
      <c r="F27" s="7">
        <v>362413</v>
      </c>
      <c r="M27" s="4"/>
      <c r="N27" s="4"/>
      <c r="O27" s="4"/>
      <c r="P27" s="4"/>
      <c r="Q27" s="4"/>
    </row>
    <row r="28" spans="1:17" s="1" customFormat="1" ht="12.75">
      <c r="A28" s="3" t="s">
        <v>7</v>
      </c>
      <c r="B28" s="7">
        <v>3463</v>
      </c>
      <c r="C28" s="7">
        <v>211587</v>
      </c>
      <c r="D28" s="7">
        <v>61009</v>
      </c>
      <c r="E28" s="7">
        <v>10250</v>
      </c>
      <c r="F28" s="7">
        <v>346297</v>
      </c>
      <c r="M28" s="4"/>
      <c r="N28" s="4"/>
      <c r="O28" s="4"/>
      <c r="P28" s="4"/>
      <c r="Q28" s="4"/>
    </row>
    <row r="29" spans="1:17" s="1" customFormat="1" ht="12.75">
      <c r="A29" s="3" t="s">
        <v>8</v>
      </c>
      <c r="B29" s="5">
        <v>3497</v>
      </c>
      <c r="C29" s="5">
        <v>102446</v>
      </c>
      <c r="D29" s="5">
        <f t="shared" si="2"/>
        <v>29295</v>
      </c>
      <c r="E29" s="5">
        <v>10250</v>
      </c>
      <c r="F29" s="5">
        <v>586411</v>
      </c>
      <c r="M29" s="4"/>
      <c r="N29" s="4"/>
      <c r="O29" s="4"/>
      <c r="P29" s="4"/>
      <c r="Q29" s="4"/>
    </row>
    <row r="30" spans="1:17" s="1" customFormat="1" ht="13.5" customHeight="1">
      <c r="A30" s="3" t="s">
        <v>9</v>
      </c>
      <c r="B30" s="5">
        <v>3516</v>
      </c>
      <c r="C30" s="5">
        <v>77798</v>
      </c>
      <c r="D30" s="5">
        <f t="shared" si="2"/>
        <v>22127</v>
      </c>
      <c r="E30" s="5">
        <v>10250</v>
      </c>
      <c r="F30" s="5">
        <v>340306</v>
      </c>
      <c r="M30" s="4"/>
      <c r="N30" s="4"/>
      <c r="O30" s="4"/>
      <c r="P30" s="4"/>
      <c r="Q30" s="4"/>
    </row>
    <row r="31" spans="1:17" s="1" customFormat="1" ht="12.75">
      <c r="A31" s="3" t="s">
        <v>10</v>
      </c>
      <c r="B31" s="5">
        <v>3568</v>
      </c>
      <c r="C31" s="5">
        <v>104506</v>
      </c>
      <c r="D31" s="5">
        <f t="shared" si="2"/>
        <v>29290</v>
      </c>
      <c r="E31" s="5">
        <v>10250</v>
      </c>
      <c r="F31" s="5">
        <v>340167</v>
      </c>
      <c r="M31" s="4"/>
      <c r="N31" s="4"/>
      <c r="O31" s="4"/>
      <c r="P31" s="4"/>
      <c r="Q31" s="4"/>
    </row>
    <row r="32" spans="1:17" s="1" customFormat="1" ht="12.75">
      <c r="A32" s="3" t="s">
        <v>11</v>
      </c>
      <c r="B32" s="5">
        <v>3620</v>
      </c>
      <c r="C32" s="5">
        <v>173593</v>
      </c>
      <c r="D32" s="5">
        <f t="shared" si="2"/>
        <v>47954</v>
      </c>
      <c r="E32" s="5">
        <v>11653</v>
      </c>
      <c r="F32" s="5">
        <v>343437</v>
      </c>
      <c r="M32" s="4"/>
      <c r="N32" s="4"/>
      <c r="O32" s="4"/>
      <c r="P32" s="4"/>
      <c r="Q32" s="4"/>
    </row>
    <row r="33" spans="1:6" s="1" customFormat="1" ht="12.75">
      <c r="A33" s="3" t="s">
        <v>12</v>
      </c>
      <c r="B33" s="5">
        <v>3599</v>
      </c>
      <c r="C33" s="5">
        <v>118137</v>
      </c>
      <c r="D33" s="5">
        <f t="shared" si="2"/>
        <v>32825</v>
      </c>
      <c r="E33" s="5">
        <v>10250</v>
      </c>
      <c r="F33" s="5">
        <v>259178</v>
      </c>
    </row>
    <row r="34" spans="1:6" s="1" customFormat="1" ht="12.75">
      <c r="A34" s="3" t="s">
        <v>13</v>
      </c>
      <c r="B34" s="5">
        <v>3610</v>
      </c>
      <c r="C34" s="5">
        <f>215450830/1000</f>
        <v>215451</v>
      </c>
      <c r="D34" s="5">
        <f t="shared" si="2"/>
        <v>59682</v>
      </c>
      <c r="E34" s="5">
        <v>11601</v>
      </c>
      <c r="F34" s="5">
        <v>411177</v>
      </c>
    </row>
    <row r="35" spans="1:6" s="1" customFormat="1" ht="21.75" customHeight="1">
      <c r="A35" s="17" t="s">
        <v>15</v>
      </c>
      <c r="B35" s="18"/>
      <c r="C35" s="18"/>
      <c r="D35" s="18"/>
      <c r="E35" s="18"/>
      <c r="F35" s="19"/>
    </row>
    <row r="36" spans="1:6" s="1" customFormat="1" ht="12.75">
      <c r="A36" s="3" t="s">
        <v>2</v>
      </c>
      <c r="B36" s="5">
        <v>4729</v>
      </c>
      <c r="C36" s="5">
        <v>200313</v>
      </c>
      <c r="D36" s="5">
        <f aca="true" t="shared" si="3" ref="D36:D47">C36/B36*1000</f>
        <v>42358</v>
      </c>
      <c r="E36" s="5">
        <v>10250</v>
      </c>
      <c r="F36" s="5">
        <v>315066</v>
      </c>
    </row>
    <row r="37" spans="1:6" s="1" customFormat="1" ht="12.75">
      <c r="A37" s="3" t="s">
        <v>3</v>
      </c>
      <c r="B37" s="5">
        <v>4739</v>
      </c>
      <c r="C37" s="5">
        <v>224850</v>
      </c>
      <c r="D37" s="5">
        <f t="shared" si="3"/>
        <v>47447</v>
      </c>
      <c r="E37" s="5">
        <v>12340</v>
      </c>
      <c r="F37" s="5">
        <v>452608</v>
      </c>
    </row>
    <row r="38" spans="1:6" s="1" customFormat="1" ht="12.75">
      <c r="A38" s="3" t="s">
        <v>4</v>
      </c>
      <c r="B38" s="5">
        <v>4748</v>
      </c>
      <c r="C38" s="5">
        <v>199066</v>
      </c>
      <c r="D38" s="5">
        <f t="shared" si="3"/>
        <v>41926</v>
      </c>
      <c r="E38" s="5">
        <v>10250</v>
      </c>
      <c r="F38" s="5">
        <v>566909</v>
      </c>
    </row>
    <row r="39" spans="1:6" s="1" customFormat="1" ht="12.75">
      <c r="A39" s="3" t="s">
        <v>5</v>
      </c>
      <c r="B39" s="5">
        <v>4753</v>
      </c>
      <c r="C39" s="5">
        <v>207203</v>
      </c>
      <c r="D39" s="5">
        <f t="shared" si="3"/>
        <v>43594</v>
      </c>
      <c r="E39" s="5">
        <v>10250</v>
      </c>
      <c r="F39" s="5">
        <v>371604</v>
      </c>
    </row>
    <row r="40" spans="1:6" s="1" customFormat="1" ht="12.75">
      <c r="A40" s="3" t="s">
        <v>6</v>
      </c>
      <c r="B40" s="6">
        <v>4676</v>
      </c>
      <c r="C40" s="6">
        <v>555218</v>
      </c>
      <c r="D40" s="5">
        <f t="shared" si="3"/>
        <v>118738</v>
      </c>
      <c r="E40" s="6">
        <v>10250</v>
      </c>
      <c r="F40" s="6">
        <v>549564</v>
      </c>
    </row>
    <row r="41" spans="1:6" s="1" customFormat="1" ht="12.75">
      <c r="A41" s="3" t="s">
        <v>7</v>
      </c>
      <c r="B41" s="5">
        <v>4614</v>
      </c>
      <c r="C41" s="5">
        <f>316575+3488</f>
        <v>320063</v>
      </c>
      <c r="D41" s="5">
        <f t="shared" si="3"/>
        <v>69368</v>
      </c>
      <c r="E41" s="5">
        <v>10295</v>
      </c>
      <c r="F41" s="5">
        <v>579772</v>
      </c>
    </row>
    <row r="42" spans="1:6" s="1" customFormat="1" ht="12.75">
      <c r="A42" s="3" t="s">
        <v>8</v>
      </c>
      <c r="B42" s="5">
        <v>4608</v>
      </c>
      <c r="C42" s="5">
        <v>39774</v>
      </c>
      <c r="D42" s="5">
        <f t="shared" si="3"/>
        <v>8632</v>
      </c>
      <c r="E42" s="5">
        <v>10250</v>
      </c>
      <c r="F42" s="5">
        <v>403366</v>
      </c>
    </row>
    <row r="43" spans="1:6" s="1" customFormat="1" ht="12.75">
      <c r="A43" s="3" t="s">
        <v>9</v>
      </c>
      <c r="B43" s="5">
        <v>4566</v>
      </c>
      <c r="C43" s="5">
        <v>71338</v>
      </c>
      <c r="D43" s="5">
        <f t="shared" si="3"/>
        <v>15624</v>
      </c>
      <c r="E43" s="5">
        <v>10250</v>
      </c>
      <c r="F43" s="5">
        <v>282383</v>
      </c>
    </row>
    <row r="44" spans="1:6" s="1" customFormat="1" ht="12.75">
      <c r="A44" s="3" t="s">
        <v>10</v>
      </c>
      <c r="B44" s="5">
        <v>4869</v>
      </c>
      <c r="C44" s="5">
        <v>200272</v>
      </c>
      <c r="D44" s="5">
        <f t="shared" si="3"/>
        <v>41132</v>
      </c>
      <c r="E44" s="5">
        <v>10250</v>
      </c>
      <c r="F44" s="5">
        <v>368490</v>
      </c>
    </row>
    <row r="45" spans="1:6" s="1" customFormat="1" ht="12.75">
      <c r="A45" s="3" t="s">
        <v>11</v>
      </c>
      <c r="B45" s="6">
        <v>4925</v>
      </c>
      <c r="C45" s="6">
        <v>309366</v>
      </c>
      <c r="D45" s="5">
        <f t="shared" si="3"/>
        <v>62815</v>
      </c>
      <c r="E45" s="6">
        <v>10250</v>
      </c>
      <c r="F45" s="6">
        <v>553033</v>
      </c>
    </row>
    <row r="46" spans="1:6" s="1" customFormat="1" ht="12.75">
      <c r="A46" s="3" t="s">
        <v>12</v>
      </c>
      <c r="B46" s="5">
        <v>4941</v>
      </c>
      <c r="C46" s="5">
        <v>207525</v>
      </c>
      <c r="D46" s="5">
        <f t="shared" si="3"/>
        <v>42001</v>
      </c>
      <c r="E46" s="5">
        <v>10250</v>
      </c>
      <c r="F46" s="5">
        <v>386241</v>
      </c>
    </row>
    <row r="47" spans="1:6" s="1" customFormat="1" ht="12.75">
      <c r="A47" s="3" t="s">
        <v>13</v>
      </c>
      <c r="B47" s="5">
        <v>4936</v>
      </c>
      <c r="C47" s="5">
        <f>452266543/1000</f>
        <v>452267</v>
      </c>
      <c r="D47" s="5">
        <f t="shared" si="3"/>
        <v>91626</v>
      </c>
      <c r="E47" s="5">
        <v>11655</v>
      </c>
      <c r="F47" s="5">
        <f>F41</f>
        <v>579772</v>
      </c>
    </row>
    <row r="48" spans="1:6" s="1" customFormat="1" ht="21.75" customHeight="1">
      <c r="A48" s="17" t="s">
        <v>16</v>
      </c>
      <c r="B48" s="18"/>
      <c r="C48" s="18"/>
      <c r="D48" s="18"/>
      <c r="E48" s="18"/>
      <c r="F48" s="19"/>
    </row>
    <row r="49" spans="1:6" s="1" customFormat="1" ht="12.75">
      <c r="A49" s="3" t="s">
        <v>2</v>
      </c>
      <c r="B49" s="5">
        <v>263</v>
      </c>
      <c r="C49" s="5">
        <v>8445</v>
      </c>
      <c r="D49" s="5">
        <f aca="true" t="shared" si="4" ref="D49:D60">C49/B49*1000</f>
        <v>32110</v>
      </c>
      <c r="E49" s="5">
        <v>10353</v>
      </c>
      <c r="F49" s="5">
        <v>165972</v>
      </c>
    </row>
    <row r="50" spans="1:6" s="1" customFormat="1" ht="12.75">
      <c r="A50" s="3" t="s">
        <v>3</v>
      </c>
      <c r="B50" s="5">
        <v>266</v>
      </c>
      <c r="C50" s="5">
        <v>9665</v>
      </c>
      <c r="D50" s="5">
        <f t="shared" si="4"/>
        <v>36335</v>
      </c>
      <c r="E50" s="5">
        <v>13262</v>
      </c>
      <c r="F50" s="5">
        <v>163095</v>
      </c>
    </row>
    <row r="51" spans="1:6" s="1" customFormat="1" ht="12.75">
      <c r="A51" s="3" t="s">
        <v>4</v>
      </c>
      <c r="B51" s="5">
        <v>266</v>
      </c>
      <c r="C51" s="5">
        <v>8107</v>
      </c>
      <c r="D51" s="5">
        <f t="shared" si="4"/>
        <v>30477</v>
      </c>
      <c r="E51" s="5">
        <v>11026</v>
      </c>
      <c r="F51" s="5">
        <v>124190</v>
      </c>
    </row>
    <row r="52" spans="1:6" s="1" customFormat="1" ht="12.75">
      <c r="A52" s="3" t="s">
        <v>5</v>
      </c>
      <c r="B52" s="5">
        <v>268</v>
      </c>
      <c r="C52" s="5">
        <v>8565</v>
      </c>
      <c r="D52" s="5">
        <f t="shared" si="4"/>
        <v>31959</v>
      </c>
      <c r="E52" s="5">
        <v>10268</v>
      </c>
      <c r="F52" s="5">
        <v>191811</v>
      </c>
    </row>
    <row r="53" spans="1:6" s="1" customFormat="1" ht="12.75">
      <c r="A53" s="3" t="s">
        <v>6</v>
      </c>
      <c r="B53" s="5">
        <v>262</v>
      </c>
      <c r="C53" s="5">
        <v>13152</v>
      </c>
      <c r="D53" s="5">
        <f t="shared" si="4"/>
        <v>50198</v>
      </c>
      <c r="E53" s="5">
        <v>10773</v>
      </c>
      <c r="F53" s="5">
        <v>308624</v>
      </c>
    </row>
    <row r="54" spans="1:6" s="1" customFormat="1" ht="12.75">
      <c r="A54" s="3" t="s">
        <v>7</v>
      </c>
      <c r="B54" s="5">
        <f>259</f>
        <v>259</v>
      </c>
      <c r="C54" s="5">
        <f>17698+365</f>
        <v>18063</v>
      </c>
      <c r="D54" s="5">
        <f t="shared" si="4"/>
        <v>69741</v>
      </c>
      <c r="E54" s="5">
        <v>10255</v>
      </c>
      <c r="F54" s="5">
        <v>429047</v>
      </c>
    </row>
    <row r="55" spans="1:6" s="1" customFormat="1" ht="12.75">
      <c r="A55" s="3" t="s">
        <v>8</v>
      </c>
      <c r="B55" s="5">
        <v>257</v>
      </c>
      <c r="C55" s="5">
        <v>4436</v>
      </c>
      <c r="D55" s="5">
        <f t="shared" si="4"/>
        <v>17261</v>
      </c>
      <c r="E55" s="5">
        <v>10255</v>
      </c>
      <c r="F55" s="5">
        <v>160245</v>
      </c>
    </row>
    <row r="56" spans="1:6" s="1" customFormat="1" ht="12.75">
      <c r="A56" s="3" t="s">
        <v>9</v>
      </c>
      <c r="B56" s="5">
        <v>253</v>
      </c>
      <c r="C56" s="5">
        <v>4242</v>
      </c>
      <c r="D56" s="5">
        <f t="shared" si="4"/>
        <v>16767</v>
      </c>
      <c r="E56" s="5">
        <v>10334</v>
      </c>
      <c r="F56" s="5">
        <v>297355</v>
      </c>
    </row>
    <row r="57" spans="1:6" s="1" customFormat="1" ht="12.75">
      <c r="A57" s="3" t="s">
        <v>10</v>
      </c>
      <c r="B57" s="5">
        <v>262</v>
      </c>
      <c r="C57" s="5">
        <v>7654</v>
      </c>
      <c r="D57" s="5">
        <f t="shared" si="4"/>
        <v>29214</v>
      </c>
      <c r="E57" s="5">
        <v>10250</v>
      </c>
      <c r="F57" s="5">
        <v>372203</v>
      </c>
    </row>
    <row r="58" spans="1:6" s="1" customFormat="1" ht="12.75">
      <c r="A58" s="3" t="s">
        <v>11</v>
      </c>
      <c r="B58" s="6">
        <v>267</v>
      </c>
      <c r="C58" s="6">
        <v>12027</v>
      </c>
      <c r="D58" s="5">
        <f t="shared" si="4"/>
        <v>45045</v>
      </c>
      <c r="E58" s="6">
        <v>10250</v>
      </c>
      <c r="F58" s="6">
        <v>338760.7</v>
      </c>
    </row>
    <row r="59" spans="1:6" s="1" customFormat="1" ht="12.75">
      <c r="A59" s="3" t="s">
        <v>12</v>
      </c>
      <c r="B59" s="5">
        <v>273</v>
      </c>
      <c r="C59" s="5">
        <v>7955</v>
      </c>
      <c r="D59" s="5">
        <f t="shared" si="4"/>
        <v>29139</v>
      </c>
      <c r="E59" s="5">
        <v>10250</v>
      </c>
      <c r="F59" s="5">
        <v>123094</v>
      </c>
    </row>
    <row r="60" spans="1:6" s="1" customFormat="1" ht="12.75">
      <c r="A60" s="3" t="s">
        <v>13</v>
      </c>
      <c r="B60" s="5">
        <v>271</v>
      </c>
      <c r="C60" s="5">
        <f>16462585/1000</f>
        <v>16463</v>
      </c>
      <c r="D60" s="5">
        <f t="shared" si="4"/>
        <v>60749</v>
      </c>
      <c r="E60" s="5">
        <v>11601</v>
      </c>
      <c r="F60" s="5">
        <v>551101</v>
      </c>
    </row>
    <row r="61" spans="1:6" ht="19.5" customHeight="1">
      <c r="A61" s="17" t="s">
        <v>18</v>
      </c>
      <c r="B61" s="18"/>
      <c r="C61" s="18"/>
      <c r="D61" s="18"/>
      <c r="E61" s="18"/>
      <c r="F61" s="19"/>
    </row>
    <row r="62" spans="1:6" ht="12.75">
      <c r="A62" s="3" t="s">
        <v>2</v>
      </c>
      <c r="B62" s="5">
        <v>43</v>
      </c>
      <c r="C62" s="5">
        <v>1290</v>
      </c>
      <c r="D62" s="5">
        <f aca="true" t="shared" si="5" ref="D62:D71">C62/B62*1000</f>
        <v>30000</v>
      </c>
      <c r="E62" s="5">
        <v>11552</v>
      </c>
      <c r="F62" s="5">
        <v>132846</v>
      </c>
    </row>
    <row r="63" spans="1:6" ht="12.75">
      <c r="A63" s="3" t="s">
        <v>3</v>
      </c>
      <c r="B63" s="5">
        <v>43</v>
      </c>
      <c r="C63" s="5">
        <v>1334</v>
      </c>
      <c r="D63" s="5">
        <f t="shared" si="5"/>
        <v>31023</v>
      </c>
      <c r="E63" s="5">
        <v>16993</v>
      </c>
      <c r="F63" s="5">
        <v>93532</v>
      </c>
    </row>
    <row r="64" spans="1:6" ht="12.75">
      <c r="A64" s="3" t="s">
        <v>4</v>
      </c>
      <c r="B64" s="5">
        <v>43</v>
      </c>
      <c r="C64" s="5">
        <v>1204</v>
      </c>
      <c r="D64" s="5">
        <f t="shared" si="5"/>
        <v>28000</v>
      </c>
      <c r="E64" s="5">
        <v>12287</v>
      </c>
      <c r="F64" s="5">
        <v>215780</v>
      </c>
    </row>
    <row r="65" spans="1:6" ht="12.75">
      <c r="A65" s="3" t="s">
        <v>5</v>
      </c>
      <c r="B65" s="5">
        <v>43</v>
      </c>
      <c r="C65" s="5">
        <v>1169</v>
      </c>
      <c r="D65" s="5">
        <f t="shared" si="5"/>
        <v>27186</v>
      </c>
      <c r="E65" s="8">
        <v>10337</v>
      </c>
      <c r="F65" s="8">
        <v>112889</v>
      </c>
    </row>
    <row r="66" spans="1:6" ht="12.75">
      <c r="A66" s="3" t="s">
        <v>6</v>
      </c>
      <c r="B66" s="5">
        <v>42</v>
      </c>
      <c r="C66" s="5">
        <v>2843</v>
      </c>
      <c r="D66" s="5">
        <f>C66/B66*1000</f>
        <v>67690</v>
      </c>
      <c r="E66" s="5">
        <v>11744</v>
      </c>
      <c r="F66" s="5">
        <v>297013</v>
      </c>
    </row>
    <row r="67" spans="1:6" ht="12.75">
      <c r="A67" s="3" t="s">
        <v>7</v>
      </c>
      <c r="B67" s="5">
        <v>38</v>
      </c>
      <c r="C67" s="5">
        <v>1311</v>
      </c>
      <c r="D67" s="5">
        <f t="shared" si="5"/>
        <v>34500</v>
      </c>
      <c r="E67" s="5">
        <v>21452</v>
      </c>
      <c r="F67" s="5">
        <v>74566</v>
      </c>
    </row>
    <row r="68" spans="1:6" ht="12.75">
      <c r="A68" s="3" t="s">
        <v>8</v>
      </c>
      <c r="B68" s="5">
        <v>37</v>
      </c>
      <c r="C68" s="5">
        <v>422</v>
      </c>
      <c r="D68" s="5">
        <f t="shared" si="5"/>
        <v>11405</v>
      </c>
      <c r="E68" s="5">
        <v>10360</v>
      </c>
      <c r="F68" s="5">
        <v>83387</v>
      </c>
    </row>
    <row r="69" spans="1:6" ht="12.75">
      <c r="A69" s="3" t="s">
        <v>9</v>
      </c>
      <c r="B69" s="5">
        <v>37</v>
      </c>
      <c r="C69" s="5">
        <v>529</v>
      </c>
      <c r="D69" s="5">
        <f t="shared" si="5"/>
        <v>14297</v>
      </c>
      <c r="E69" s="5">
        <v>10250</v>
      </c>
      <c r="F69" s="5">
        <v>85662</v>
      </c>
    </row>
    <row r="70" spans="1:6" ht="12.75">
      <c r="A70" s="3" t="s">
        <v>10</v>
      </c>
      <c r="B70" s="5">
        <v>37</v>
      </c>
      <c r="C70" s="5">
        <v>1042</v>
      </c>
      <c r="D70" s="5">
        <f t="shared" si="5"/>
        <v>28162</v>
      </c>
      <c r="E70" s="5">
        <v>10250</v>
      </c>
      <c r="F70" s="5">
        <v>86037</v>
      </c>
    </row>
    <row r="71" spans="1:6" ht="12.75">
      <c r="A71" s="3" t="s">
        <v>11</v>
      </c>
      <c r="B71" s="6">
        <v>37</v>
      </c>
      <c r="C71" s="6">
        <v>1590.9</v>
      </c>
      <c r="D71" s="5">
        <f t="shared" si="5"/>
        <v>42997</v>
      </c>
      <c r="E71" s="6">
        <v>10250</v>
      </c>
      <c r="F71" s="6">
        <v>135420.63</v>
      </c>
    </row>
    <row r="72" spans="1:6" ht="12.75">
      <c r="A72" s="3" t="s">
        <v>12</v>
      </c>
      <c r="B72" s="5">
        <v>37</v>
      </c>
      <c r="C72" s="5">
        <v>1061</v>
      </c>
      <c r="D72" s="5">
        <v>28673</v>
      </c>
      <c r="E72" s="5">
        <v>10250</v>
      </c>
      <c r="F72" s="5">
        <v>86996</v>
      </c>
    </row>
    <row r="73" spans="1:6" ht="12.75">
      <c r="A73" s="3" t="s">
        <v>13</v>
      </c>
      <c r="B73" s="5">
        <v>37</v>
      </c>
      <c r="C73" s="5">
        <v>2196.65</v>
      </c>
      <c r="D73" s="5">
        <v>59369</v>
      </c>
      <c r="E73" s="5">
        <v>11601</v>
      </c>
      <c r="F73" s="5">
        <v>140691</v>
      </c>
    </row>
    <row r="75" ht="12.75">
      <c r="C75" s="10"/>
    </row>
  </sheetData>
  <sheetProtection/>
  <mergeCells count="13">
    <mergeCell ref="A61:F61"/>
    <mergeCell ref="A9:F9"/>
    <mergeCell ref="A22:F22"/>
    <mergeCell ref="A35:F35"/>
    <mergeCell ref="A48:F48"/>
    <mergeCell ref="A2:F2"/>
    <mergeCell ref="A3:F3"/>
    <mergeCell ref="A5:A8"/>
    <mergeCell ref="B5:B8"/>
    <mergeCell ref="C5:C8"/>
    <mergeCell ref="D5:D8"/>
    <mergeCell ref="E5:E8"/>
    <mergeCell ref="F5:F8"/>
  </mergeCells>
  <printOptions/>
  <pageMargins left="0.7086614173228347" right="0.31496062992125984" top="0.5511811023622047" bottom="0.35433070866141736" header="0.31496062992125984" footer="0.31496062992125984"/>
  <pageSetup fitToHeight="1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2014-01-23T10:03:37Z</dcterms:modified>
  <cp:category/>
  <cp:version/>
  <cp:contentType/>
  <cp:contentStatus/>
</cp:coreProperties>
</file>