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5180" windowHeight="10110" activeTab="0"/>
  </bookViews>
  <sheets>
    <sheet name="Ранжирование" sheetId="1" r:id="rId1"/>
  </sheets>
  <definedNames/>
  <calcPr fullCalcOnLoad="1" fullPrecision="0"/>
</workbook>
</file>

<file path=xl/sharedStrings.xml><?xml version="1.0" encoding="utf-8"?>
<sst xmlns="http://schemas.openxmlformats.org/spreadsheetml/2006/main" count="278" uniqueCount="102">
  <si>
    <t>ИТОГО</t>
  </si>
  <si>
    <t>ул. Кукуевицкого, 10</t>
  </si>
  <si>
    <t>ул. Кукуевицкого, 10/1</t>
  </si>
  <si>
    <t>ул. Энтузиастов, 51</t>
  </si>
  <si>
    <t>ул. Кукуевицкого, 10/2</t>
  </si>
  <si>
    <t>ул. Просвещения, 37</t>
  </si>
  <si>
    <t>ул. Просвещения, 35</t>
  </si>
  <si>
    <t>ул. Просвещения, 41</t>
  </si>
  <si>
    <t>ул. Привокзальная, 22</t>
  </si>
  <si>
    <t>ул. Быстринская, 10</t>
  </si>
  <si>
    <t>ул. Геологическая, 19</t>
  </si>
  <si>
    <t>ул. Геологическая, 21</t>
  </si>
  <si>
    <t>ул. Энергетиков, 9</t>
  </si>
  <si>
    <t>ул. Югорская, 5</t>
  </si>
  <si>
    <t>ул. Югорская, 5/1</t>
  </si>
  <si>
    <t>ул. Дзержинского, 1</t>
  </si>
  <si>
    <t>ул. Дзержинского, 3А</t>
  </si>
  <si>
    <t>ул. Энтузиастов, 1</t>
  </si>
  <si>
    <t>ул. Энтузиастов, 3</t>
  </si>
  <si>
    <t>ул. Мечникова, 2</t>
  </si>
  <si>
    <t>ул. Дзержинского, 4/1</t>
  </si>
  <si>
    <t>ул. Толстого, 18</t>
  </si>
  <si>
    <t>ул. Толстого, 26</t>
  </si>
  <si>
    <t>ул. Привокзальная, 4А</t>
  </si>
  <si>
    <t>ул. 30 лет Победы, 54</t>
  </si>
  <si>
    <t>ул. Островского, 24</t>
  </si>
  <si>
    <t>пр. Комсомольский, 13</t>
  </si>
  <si>
    <t>ул. Гагарина, 30</t>
  </si>
  <si>
    <t>ул. Мечникова, 9</t>
  </si>
  <si>
    <t>пр-т Мира, 5</t>
  </si>
  <si>
    <t>ул. Дзержинского, 4</t>
  </si>
  <si>
    <t>ул. Губкина, 11</t>
  </si>
  <si>
    <t>ул. Декабристов, 2</t>
  </si>
  <si>
    <t>ул. Дзержинского, 3Б</t>
  </si>
  <si>
    <t>да</t>
  </si>
  <si>
    <t>ул. Дзержинского, 18</t>
  </si>
  <si>
    <t>пр. Набережный,12</t>
  </si>
  <si>
    <t xml:space="preserve"> Дзержинского, 16 Б, В</t>
  </si>
  <si>
    <t>1978 / 87</t>
  </si>
  <si>
    <t>в раб.</t>
  </si>
  <si>
    <t>1980*</t>
  </si>
  <si>
    <t>ул.Мелик-Карамова, 74</t>
  </si>
  <si>
    <t>нет</t>
  </si>
  <si>
    <t>пр-т.Мира, 35/2</t>
  </si>
  <si>
    <t>пр-т.Мира, 35/3</t>
  </si>
  <si>
    <t>пр-т.Мира, 37/1</t>
  </si>
  <si>
    <t>пр-т.Мира, 37/2</t>
  </si>
  <si>
    <t>ул. Пушкина, 17</t>
  </si>
  <si>
    <t>ул. Пушкина, 19</t>
  </si>
  <si>
    <t>ул. Пушкина, 21</t>
  </si>
  <si>
    <t>в ДИиЗО</t>
  </si>
  <si>
    <t>пр-т Ленина, 34</t>
  </si>
  <si>
    <t>пр-т Ленина, 27</t>
  </si>
  <si>
    <t>бул-р Свободы, 12</t>
  </si>
  <si>
    <t>пр-т Ленина, 70</t>
  </si>
  <si>
    <t>пр-т Ленина, 70/1</t>
  </si>
  <si>
    <t>пр-т Ленина, 66</t>
  </si>
  <si>
    <t>пр-т Ленина, 66/1</t>
  </si>
  <si>
    <t>в прот.</t>
  </si>
  <si>
    <t>ул. 30 л. Победы, 56/1</t>
  </si>
  <si>
    <t>Мелик-Карамова, 74А</t>
  </si>
  <si>
    <t>Мелик-Карамова, 74Б</t>
  </si>
  <si>
    <t>Мелик-Карамова, 47/1</t>
  </si>
  <si>
    <t>Мелик-Карамова, 47/2</t>
  </si>
  <si>
    <t>Мелик-Карамова, 45/1</t>
  </si>
  <si>
    <t>Мелик-Карамова, 45/2</t>
  </si>
  <si>
    <t>пр-т Ленина, 36</t>
  </si>
  <si>
    <t>пр-т Мира, 7</t>
  </si>
  <si>
    <t>ул. Ф. Показаньева, 4</t>
  </si>
  <si>
    <t>ул. Ф. Показаньева, 6</t>
  </si>
  <si>
    <t>ул. Республики, 80</t>
  </si>
  <si>
    <t>ул. Республики, 86</t>
  </si>
  <si>
    <t>ул. Республики, 71</t>
  </si>
  <si>
    <t>мик</t>
  </si>
  <si>
    <t>двор</t>
  </si>
  <si>
    <t>балл</t>
  </si>
  <si>
    <t>Доля средств собствеников (%)</t>
  </si>
  <si>
    <t>КРИТЕРИИ</t>
  </si>
  <si>
    <t xml:space="preserve"> № / №</t>
  </si>
  <si>
    <t>Ориентировочная сумма субсидии (тыс. руб.)</t>
  </si>
  <si>
    <t>Площа-дь выполнения работ  (кв.м.)</t>
  </si>
  <si>
    <t>Адрес выполнения работ</t>
  </si>
  <si>
    <t>Управляющая организа-ция</t>
  </si>
  <si>
    <t>ито-го бал-лов</t>
  </si>
  <si>
    <t>пока-затель</t>
  </si>
  <si>
    <t>Наличие ТСЖ</t>
  </si>
  <si>
    <t>Год послед-него ремонта/ ввода строите-льством</t>
  </si>
  <si>
    <t>пр. Ленина, 69</t>
  </si>
  <si>
    <t xml:space="preserve">Необхо-димость заверше-ния работ </t>
  </si>
  <si>
    <t>ул. Майская, 13/1</t>
  </si>
  <si>
    <t>да **</t>
  </si>
  <si>
    <t>расп.</t>
  </si>
  <si>
    <t>мик.</t>
  </si>
  <si>
    <t>Степень разруше-ния дорожного покрытия</t>
  </si>
  <si>
    <t xml:space="preserve">степень скопления воды </t>
  </si>
  <si>
    <t>Соблю-дение платеж-ной дисцип-лины</t>
  </si>
  <si>
    <t>Наличие кадаст-рового паспорта</t>
  </si>
  <si>
    <t>Ориентировочная стоимость выполнения работ    (тыс. руб.)</t>
  </si>
  <si>
    <t xml:space="preserve">Результаты ранжирования адресного перечня дворовых территорий многоквартирных домов, планируемых к благоустройству в 2012 году, согласно представленным УК/ТСЖ заявкам.                                </t>
  </si>
  <si>
    <t>ВСЕГО</t>
  </si>
  <si>
    <t>ул. 30 л. Победы, 3А</t>
  </si>
  <si>
    <t>пр. Ленина, 30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</si>
</sst>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"/>
    <numFmt numFmtId="172" formatCode="0.0000"/>
    <numFmt numFmtId="173" formatCode="0.000000"/>
    <numFmt numFmtId="174" formatCode="0.00000"/>
    <numFmt numFmtId="175" formatCode="0.0000000"/>
    <numFmt numFmtId="176" formatCode="0.00000000"/>
    <numFmt numFmtId="177" formatCode="0.000000000"/>
    <numFmt numFmtId="178" formatCode="0.0000000000"/>
    <numFmt numFmtId="179" formatCode="0.00000000000"/>
    <numFmt numFmtId="180" formatCode="0.000000000000"/>
    <numFmt numFmtId="181" formatCode="0.0000000000000"/>
    <numFmt numFmtId="182" formatCode="0.00000000000000"/>
    <numFmt numFmtId="183" formatCode="#,##0.0000"/>
    <numFmt numFmtId="184" formatCode="#,##0.00000"/>
    <numFmt numFmtId="185" formatCode="#,##0.000000"/>
    <numFmt numFmtId="186" formatCode="#,##0.0000000"/>
  </numFmts>
  <fonts count="14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Helv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3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64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3" fillId="2" borderId="1" xfId="0" applyFont="1" applyFill="1" applyBorder="1" applyAlignment="1">
      <alignment horizontal="left" wrapText="1"/>
    </xf>
    <xf numFmtId="171" fontId="3" fillId="2" borderId="1" xfId="0" applyNumberFormat="1" applyFont="1" applyFill="1" applyBorder="1" applyAlignment="1">
      <alignment horizontal="center" vertical="center" wrapText="1"/>
    </xf>
    <xf numFmtId="171" fontId="3" fillId="2" borderId="2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2" borderId="1" xfId="15" applyFont="1" applyFill="1" applyBorder="1" applyAlignment="1">
      <alignment wrapText="1"/>
      <protection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1" xfId="15" applyFont="1" applyFill="1" applyBorder="1">
      <alignment/>
      <protection/>
    </xf>
    <xf numFmtId="0" fontId="3" fillId="2" borderId="2" xfId="15" applyFont="1" applyFill="1" applyBorder="1">
      <alignment/>
      <protection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1" xfId="0" applyBorder="1" applyAlignment="1">
      <alignment/>
    </xf>
    <xf numFmtId="0" fontId="3" fillId="3" borderId="1" xfId="0" applyFont="1" applyFill="1" applyBorder="1" applyAlignment="1">
      <alignment horizontal="center"/>
    </xf>
    <xf numFmtId="171" fontId="3" fillId="2" borderId="3" xfId="0" applyNumberFormat="1" applyFont="1" applyFill="1" applyBorder="1" applyAlignment="1">
      <alignment horizontal="center" vertical="center" wrapText="1"/>
    </xf>
    <xf numFmtId="0" fontId="3" fillId="2" borderId="3" xfId="15" applyFont="1" applyFill="1" applyBorder="1">
      <alignment/>
      <protection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9" fontId="6" fillId="2" borderId="2" xfId="0" applyNumberFormat="1" applyFont="1" applyFill="1" applyBorder="1" applyAlignment="1">
      <alignment horizontal="center"/>
    </xf>
    <xf numFmtId="0" fontId="3" fillId="2" borderId="3" xfId="15" applyFont="1" applyFill="1" applyBorder="1" applyAlignment="1">
      <alignment wrapText="1"/>
      <protection/>
    </xf>
    <xf numFmtId="9" fontId="6" fillId="2" borderId="1" xfId="0" applyNumberFormat="1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9" fontId="11" fillId="2" borderId="1" xfId="0" applyNumberFormat="1" applyFont="1" applyFill="1" applyBorder="1" applyAlignment="1">
      <alignment horizontal="center"/>
    </xf>
    <xf numFmtId="9" fontId="10" fillId="2" borderId="1" xfId="0" applyNumberFormat="1" applyFont="1" applyFill="1" applyBorder="1" applyAlignment="1">
      <alignment horizontal="center"/>
    </xf>
    <xf numFmtId="9" fontId="1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9" fontId="0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9" fontId="0" fillId="2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/>
    </xf>
    <xf numFmtId="164" fontId="3" fillId="2" borderId="3" xfId="0" applyNumberFormat="1" applyFont="1" applyFill="1" applyBorder="1" applyAlignment="1">
      <alignment horizontal="center" vertical="center" wrapText="1"/>
    </xf>
    <xf numFmtId="9" fontId="3" fillId="2" borderId="3" xfId="0" applyNumberFormat="1" applyFont="1" applyFill="1" applyBorder="1" applyAlignment="1">
      <alignment horizontal="center"/>
    </xf>
    <xf numFmtId="9" fontId="0" fillId="2" borderId="3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9" fontId="6" fillId="2" borderId="3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9" fontId="3" fillId="2" borderId="2" xfId="0" applyNumberFormat="1" applyFont="1" applyFill="1" applyBorder="1" applyAlignment="1">
      <alignment horizontal="center"/>
    </xf>
    <xf numFmtId="1" fontId="0" fillId="2" borderId="8" xfId="0" applyNumberFormat="1" applyFont="1" applyFill="1" applyBorder="1" applyAlignment="1">
      <alignment/>
    </xf>
    <xf numFmtId="164" fontId="3" fillId="2" borderId="8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10" fillId="3" borderId="7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" fontId="8" fillId="4" borderId="9" xfId="0" applyNumberFormat="1" applyFont="1" applyFill="1" applyBorder="1" applyAlignment="1">
      <alignment horizontal="center" wrapText="1"/>
    </xf>
    <xf numFmtId="1" fontId="8" fillId="4" borderId="10" xfId="0" applyNumberFormat="1" applyFont="1" applyFill="1" applyBorder="1" applyAlignment="1">
      <alignment horizontal="center" wrapText="1"/>
    </xf>
    <xf numFmtId="1" fontId="8" fillId="4" borderId="11" xfId="0" applyNumberFormat="1" applyFont="1" applyFill="1" applyBorder="1" applyAlignment="1">
      <alignment horizontal="center" wrapText="1"/>
    </xf>
    <xf numFmtId="0" fontId="0" fillId="4" borderId="12" xfId="0" applyFont="1" applyFill="1" applyBorder="1" applyAlignment="1">
      <alignment/>
    </xf>
    <xf numFmtId="0" fontId="0" fillId="3" borderId="3" xfId="0" applyFont="1" applyFill="1" applyBorder="1" applyAlignment="1">
      <alignment horizontal="center"/>
    </xf>
    <xf numFmtId="9" fontId="0" fillId="2" borderId="8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9" fontId="6" fillId="2" borderId="8" xfId="0" applyNumberFormat="1" applyFont="1" applyFill="1" applyBorder="1" applyAlignment="1">
      <alignment horizontal="center"/>
    </xf>
    <xf numFmtId="1" fontId="8" fillId="4" borderId="12" xfId="0" applyNumberFormat="1" applyFont="1" applyFill="1" applyBorder="1" applyAlignment="1">
      <alignment horizontal="center" wrapText="1"/>
    </xf>
    <xf numFmtId="3" fontId="2" fillId="2" borderId="8" xfId="0" applyNumberFormat="1" applyFont="1" applyFill="1" applyBorder="1" applyAlignment="1">
      <alignment horizontal="center"/>
    </xf>
    <xf numFmtId="171" fontId="2" fillId="2" borderId="8" xfId="0" applyNumberFormat="1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12" fillId="4" borderId="11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3" fontId="7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</cellXfs>
  <cellStyles count="9">
    <cellStyle name="Normal" xfId="0"/>
    <cellStyle name="Excel Built-in Normal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79"/>
  <sheetViews>
    <sheetView tabSelected="1" workbookViewId="0" topLeftCell="A1">
      <selection activeCell="K66" sqref="K66:L66"/>
    </sheetView>
  </sheetViews>
  <sheetFormatPr defaultColWidth="9.00390625" defaultRowHeight="12.75"/>
  <cols>
    <col min="1" max="1" width="3.75390625" style="0" customWidth="1"/>
    <col min="2" max="2" width="0.12890625" style="0" customWidth="1"/>
    <col min="3" max="3" width="22.125" style="0" customWidth="1"/>
    <col min="4" max="4" width="7.875" style="0" customWidth="1"/>
    <col min="5" max="5" width="11.875" style="0" customWidth="1"/>
    <col min="6" max="6" width="11.625" style="0" customWidth="1"/>
    <col min="7" max="7" width="5.25390625" style="0" customWidth="1"/>
    <col min="8" max="8" width="4.25390625" style="0" customWidth="1"/>
    <col min="9" max="9" width="5.375" style="0" customWidth="1"/>
    <col min="10" max="11" width="4.875" style="0" customWidth="1"/>
    <col min="12" max="12" width="4.125" style="0" customWidth="1"/>
    <col min="13" max="13" width="5.625" style="0" customWidth="1"/>
    <col min="14" max="14" width="4.25390625" style="0" customWidth="1"/>
    <col min="15" max="15" width="5.625" style="0" customWidth="1"/>
    <col min="16" max="16" width="4.375" style="0" customWidth="1"/>
    <col min="17" max="17" width="5.625" style="0" customWidth="1"/>
    <col min="18" max="18" width="4.375" style="0" customWidth="1"/>
    <col min="19" max="19" width="5.625" style="0" customWidth="1"/>
    <col min="20" max="20" width="4.00390625" style="0" customWidth="1"/>
    <col min="21" max="21" width="5.25390625" style="0" customWidth="1"/>
    <col min="22" max="22" width="4.00390625" style="0" customWidth="1"/>
    <col min="23" max="23" width="4.625" style="0" customWidth="1"/>
    <col min="24" max="24" width="14.75390625" style="0" customWidth="1"/>
  </cols>
  <sheetData>
    <row r="1" ht="3.75" customHeight="1"/>
    <row r="2" spans="1:23" ht="30.75" customHeight="1">
      <c r="A2" s="99" t="s">
        <v>98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ht="5.25" customHeight="1" thickBot="1">
      <c r="A3" s="24"/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ht="14.25" customHeight="1">
      <c r="A4" s="106" t="s">
        <v>78</v>
      </c>
      <c r="B4" s="109" t="s">
        <v>82</v>
      </c>
      <c r="C4" s="106" t="s">
        <v>81</v>
      </c>
      <c r="D4" s="113" t="s">
        <v>80</v>
      </c>
      <c r="E4" s="113" t="s">
        <v>97</v>
      </c>
      <c r="F4" s="113" t="s">
        <v>79</v>
      </c>
      <c r="G4" s="96" t="s">
        <v>77</v>
      </c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8"/>
    </row>
    <row r="5" spans="1:23" ht="104.25" customHeight="1">
      <c r="A5" s="107"/>
      <c r="B5" s="110"/>
      <c r="C5" s="107"/>
      <c r="D5" s="114"/>
      <c r="E5" s="114"/>
      <c r="F5" s="114"/>
      <c r="G5" s="94" t="s">
        <v>76</v>
      </c>
      <c r="H5" s="95"/>
      <c r="I5" s="94" t="s">
        <v>93</v>
      </c>
      <c r="J5" s="95"/>
      <c r="K5" s="94" t="s">
        <v>94</v>
      </c>
      <c r="L5" s="95"/>
      <c r="M5" s="94" t="s">
        <v>88</v>
      </c>
      <c r="N5" s="95"/>
      <c r="O5" s="94" t="s">
        <v>85</v>
      </c>
      <c r="P5" s="95"/>
      <c r="Q5" s="94" t="s">
        <v>96</v>
      </c>
      <c r="R5" s="95"/>
      <c r="S5" s="94" t="s">
        <v>86</v>
      </c>
      <c r="T5" s="95"/>
      <c r="U5" s="94" t="s">
        <v>95</v>
      </c>
      <c r="V5" s="95"/>
      <c r="W5" s="92" t="s">
        <v>83</v>
      </c>
    </row>
    <row r="6" spans="1:23" ht="30" customHeight="1" thickBot="1">
      <c r="A6" s="108"/>
      <c r="B6" s="111"/>
      <c r="C6" s="112"/>
      <c r="D6" s="115"/>
      <c r="E6" s="115"/>
      <c r="F6" s="115"/>
      <c r="G6" s="51" t="s">
        <v>84</v>
      </c>
      <c r="H6" s="63" t="s">
        <v>75</v>
      </c>
      <c r="I6" s="51" t="s">
        <v>84</v>
      </c>
      <c r="J6" s="63" t="s">
        <v>75</v>
      </c>
      <c r="K6" s="51"/>
      <c r="L6" s="51" t="s">
        <v>75</v>
      </c>
      <c r="M6" s="51" t="s">
        <v>84</v>
      </c>
      <c r="N6" s="63" t="s">
        <v>75</v>
      </c>
      <c r="O6" s="51" t="s">
        <v>84</v>
      </c>
      <c r="P6" s="63" t="s">
        <v>75</v>
      </c>
      <c r="Q6" s="51" t="s">
        <v>84</v>
      </c>
      <c r="R6" s="63" t="s">
        <v>75</v>
      </c>
      <c r="S6" s="51" t="s">
        <v>84</v>
      </c>
      <c r="T6" s="63" t="s">
        <v>75</v>
      </c>
      <c r="U6" s="51" t="s">
        <v>84</v>
      </c>
      <c r="V6" s="63" t="s">
        <v>75</v>
      </c>
      <c r="W6" s="93"/>
    </row>
    <row r="7" spans="1:23" ht="15" customHeight="1">
      <c r="A7" s="29">
        <v>1</v>
      </c>
      <c r="B7" s="46"/>
      <c r="C7" s="16" t="s">
        <v>41</v>
      </c>
      <c r="D7" s="22">
        <v>2036</v>
      </c>
      <c r="E7" s="23">
        <v>4642.08</v>
      </c>
      <c r="F7" s="22">
        <v>3597.327</v>
      </c>
      <c r="G7" s="49">
        <v>0.2</v>
      </c>
      <c r="H7" s="9">
        <v>8</v>
      </c>
      <c r="I7" s="49">
        <v>0.8</v>
      </c>
      <c r="J7" s="67">
        <v>8</v>
      </c>
      <c r="K7" s="49">
        <v>0.5</v>
      </c>
      <c r="L7" s="73">
        <v>3</v>
      </c>
      <c r="M7" s="22" t="s">
        <v>73</v>
      </c>
      <c r="N7" s="67">
        <v>6</v>
      </c>
      <c r="O7" s="22" t="s">
        <v>42</v>
      </c>
      <c r="P7" s="9">
        <v>0</v>
      </c>
      <c r="Q7" s="22" t="s">
        <v>34</v>
      </c>
      <c r="R7" s="9">
        <v>8</v>
      </c>
      <c r="S7" s="50">
        <v>1977</v>
      </c>
      <c r="T7" s="67">
        <v>12</v>
      </c>
      <c r="U7" s="34">
        <v>1.01</v>
      </c>
      <c r="V7" s="67">
        <v>10</v>
      </c>
      <c r="W7" s="75">
        <f aca="true" t="shared" si="0" ref="W7:W18">H7+J7+L7+N7+P7+R7+T7+V7</f>
        <v>55</v>
      </c>
    </row>
    <row r="8" spans="1:23" ht="15.75" customHeight="1">
      <c r="A8" s="29">
        <v>2</v>
      </c>
      <c r="B8" s="46"/>
      <c r="C8" s="15" t="s">
        <v>60</v>
      </c>
      <c r="D8" s="27">
        <v>2024</v>
      </c>
      <c r="E8" s="28">
        <v>4614.72</v>
      </c>
      <c r="F8" s="28">
        <v>4614.72</v>
      </c>
      <c r="G8" s="47">
        <v>0.2</v>
      </c>
      <c r="H8" s="7">
        <v>8</v>
      </c>
      <c r="I8" s="47">
        <v>0.8</v>
      </c>
      <c r="J8" s="18">
        <v>8</v>
      </c>
      <c r="K8" s="47">
        <v>0.3</v>
      </c>
      <c r="L8" s="66">
        <v>3</v>
      </c>
      <c r="M8" s="27" t="s">
        <v>73</v>
      </c>
      <c r="N8" s="18">
        <v>6</v>
      </c>
      <c r="O8" s="27" t="s">
        <v>34</v>
      </c>
      <c r="P8" s="7">
        <v>2</v>
      </c>
      <c r="Q8" s="27" t="s">
        <v>34</v>
      </c>
      <c r="R8" s="7">
        <v>8</v>
      </c>
      <c r="S8" s="38">
        <v>1982</v>
      </c>
      <c r="T8" s="18">
        <v>10</v>
      </c>
      <c r="U8" s="36">
        <v>1.03</v>
      </c>
      <c r="V8" s="18">
        <v>10</v>
      </c>
      <c r="W8" s="76">
        <f t="shared" si="0"/>
        <v>55</v>
      </c>
    </row>
    <row r="9" spans="1:23" ht="15.75">
      <c r="A9" s="29">
        <v>3</v>
      </c>
      <c r="B9" s="46"/>
      <c r="C9" s="15" t="s">
        <v>61</v>
      </c>
      <c r="D9" s="27">
        <v>1691</v>
      </c>
      <c r="E9" s="28">
        <v>3855.48</v>
      </c>
      <c r="F9" s="28">
        <v>3855.48</v>
      </c>
      <c r="G9" s="47">
        <v>0.2</v>
      </c>
      <c r="H9" s="7">
        <v>8</v>
      </c>
      <c r="I9" s="47">
        <v>0.8</v>
      </c>
      <c r="J9" s="68">
        <v>8</v>
      </c>
      <c r="K9" s="47">
        <v>0.3</v>
      </c>
      <c r="L9" s="66">
        <v>3</v>
      </c>
      <c r="M9" s="27" t="s">
        <v>73</v>
      </c>
      <c r="N9" s="18">
        <v>6</v>
      </c>
      <c r="O9" s="27" t="s">
        <v>34</v>
      </c>
      <c r="P9" s="7">
        <v>2</v>
      </c>
      <c r="Q9" s="27" t="s">
        <v>34</v>
      </c>
      <c r="R9" s="7">
        <v>8</v>
      </c>
      <c r="S9" s="38">
        <v>1983</v>
      </c>
      <c r="T9" s="18">
        <v>10</v>
      </c>
      <c r="U9" s="36">
        <v>1</v>
      </c>
      <c r="V9" s="18">
        <v>10</v>
      </c>
      <c r="W9" s="76">
        <f t="shared" si="0"/>
        <v>55</v>
      </c>
    </row>
    <row r="10" spans="1:23" ht="15.75">
      <c r="A10" s="29">
        <v>4</v>
      </c>
      <c r="B10" s="46"/>
      <c r="C10" s="42" t="s">
        <v>31</v>
      </c>
      <c r="D10" s="27">
        <v>1654</v>
      </c>
      <c r="E10" s="28">
        <v>2811.8</v>
      </c>
      <c r="F10" s="28">
        <v>2249.44</v>
      </c>
      <c r="G10" s="37">
        <v>0.2</v>
      </c>
      <c r="H10" s="7">
        <v>8</v>
      </c>
      <c r="I10" s="37">
        <v>0.7</v>
      </c>
      <c r="J10" s="66">
        <v>7</v>
      </c>
      <c r="K10" s="37">
        <v>0.3</v>
      </c>
      <c r="L10" s="66">
        <v>2</v>
      </c>
      <c r="M10" s="27" t="s">
        <v>73</v>
      </c>
      <c r="N10" s="18">
        <v>6</v>
      </c>
      <c r="O10" s="27" t="s">
        <v>42</v>
      </c>
      <c r="P10" s="7">
        <v>0</v>
      </c>
      <c r="Q10" s="27" t="s">
        <v>34</v>
      </c>
      <c r="R10" s="7">
        <v>8</v>
      </c>
      <c r="S10" s="38">
        <v>1976</v>
      </c>
      <c r="T10" s="18">
        <v>12</v>
      </c>
      <c r="U10" s="47">
        <v>0.97</v>
      </c>
      <c r="V10" s="18">
        <v>10</v>
      </c>
      <c r="W10" s="76">
        <f t="shared" si="0"/>
        <v>53</v>
      </c>
    </row>
    <row r="11" spans="1:23" ht="15.75">
      <c r="A11" s="29">
        <v>5</v>
      </c>
      <c r="B11" s="46"/>
      <c r="C11" s="42" t="s">
        <v>47</v>
      </c>
      <c r="D11" s="27">
        <v>1023</v>
      </c>
      <c r="E11" s="28">
        <v>2346</v>
      </c>
      <c r="F11" s="28">
        <v>1876.8</v>
      </c>
      <c r="G11" s="37">
        <v>0.2</v>
      </c>
      <c r="H11" s="7">
        <v>8</v>
      </c>
      <c r="I11" s="37">
        <v>0.6</v>
      </c>
      <c r="J11" s="68">
        <v>6</v>
      </c>
      <c r="K11" s="37">
        <v>0.6</v>
      </c>
      <c r="L11" s="66">
        <v>3</v>
      </c>
      <c r="M11" s="27" t="s">
        <v>73</v>
      </c>
      <c r="N11" s="7">
        <v>6</v>
      </c>
      <c r="O11" s="27" t="s">
        <v>42</v>
      </c>
      <c r="P11" s="7">
        <v>0</v>
      </c>
      <c r="Q11" s="27" t="s">
        <v>34</v>
      </c>
      <c r="R11" s="7">
        <v>8</v>
      </c>
      <c r="S11" s="38">
        <v>1983</v>
      </c>
      <c r="T11" s="18">
        <v>10</v>
      </c>
      <c r="U11" s="36">
        <v>1.02</v>
      </c>
      <c r="V11" s="18">
        <v>10</v>
      </c>
      <c r="W11" s="76">
        <f t="shared" si="0"/>
        <v>51</v>
      </c>
    </row>
    <row r="12" spans="1:23" ht="15.75">
      <c r="A12" s="29">
        <v>6</v>
      </c>
      <c r="B12" s="46"/>
      <c r="C12" s="42" t="s">
        <v>48</v>
      </c>
      <c r="D12" s="27">
        <v>1119</v>
      </c>
      <c r="E12" s="28">
        <v>2538</v>
      </c>
      <c r="F12" s="28">
        <v>2030.4</v>
      </c>
      <c r="G12" s="37">
        <v>0.2</v>
      </c>
      <c r="H12" s="7">
        <v>8</v>
      </c>
      <c r="I12" s="37">
        <v>0.6</v>
      </c>
      <c r="J12" s="68">
        <v>6</v>
      </c>
      <c r="K12" s="37">
        <v>0.6</v>
      </c>
      <c r="L12" s="66">
        <v>3</v>
      </c>
      <c r="M12" s="27" t="s">
        <v>73</v>
      </c>
      <c r="N12" s="7">
        <v>6</v>
      </c>
      <c r="O12" s="27" t="s">
        <v>42</v>
      </c>
      <c r="P12" s="7">
        <v>0</v>
      </c>
      <c r="Q12" s="27" t="s">
        <v>34</v>
      </c>
      <c r="R12" s="7">
        <v>8</v>
      </c>
      <c r="S12" s="38">
        <v>1983</v>
      </c>
      <c r="T12" s="18">
        <v>10</v>
      </c>
      <c r="U12" s="36">
        <v>1.02</v>
      </c>
      <c r="V12" s="18">
        <v>10</v>
      </c>
      <c r="W12" s="76">
        <f t="shared" si="0"/>
        <v>51</v>
      </c>
    </row>
    <row r="13" spans="1:23" ht="15.75">
      <c r="A13" s="29">
        <v>7</v>
      </c>
      <c r="B13" s="46"/>
      <c r="C13" s="12" t="s">
        <v>37</v>
      </c>
      <c r="D13" s="27">
        <v>1960</v>
      </c>
      <c r="E13" s="28">
        <v>4704</v>
      </c>
      <c r="F13" s="28">
        <v>3763.2</v>
      </c>
      <c r="G13" s="37">
        <v>0.2</v>
      </c>
      <c r="H13" s="7">
        <v>8</v>
      </c>
      <c r="I13" s="47">
        <v>0.6</v>
      </c>
      <c r="J13" s="68">
        <v>6</v>
      </c>
      <c r="K13" s="47">
        <v>0.4</v>
      </c>
      <c r="L13" s="68">
        <v>2</v>
      </c>
      <c r="M13" s="27" t="s">
        <v>74</v>
      </c>
      <c r="N13" s="18">
        <v>8</v>
      </c>
      <c r="O13" s="27" t="s">
        <v>42</v>
      </c>
      <c r="P13" s="7">
        <v>0</v>
      </c>
      <c r="Q13" s="27" t="s">
        <v>34</v>
      </c>
      <c r="R13" s="7">
        <v>8</v>
      </c>
      <c r="S13" s="38" t="s">
        <v>38</v>
      </c>
      <c r="T13" s="18">
        <v>8</v>
      </c>
      <c r="U13" s="36">
        <v>1.04</v>
      </c>
      <c r="V13" s="18">
        <v>10</v>
      </c>
      <c r="W13" s="76">
        <f t="shared" si="0"/>
        <v>50</v>
      </c>
    </row>
    <row r="14" spans="1:23" ht="15.75">
      <c r="A14" s="29">
        <v>8</v>
      </c>
      <c r="B14" s="46"/>
      <c r="C14" s="3" t="s">
        <v>51</v>
      </c>
      <c r="D14" s="27">
        <v>3754</v>
      </c>
      <c r="E14" s="28">
        <v>6944.9</v>
      </c>
      <c r="F14" s="27">
        <v>5328.839</v>
      </c>
      <c r="G14" s="37">
        <v>0.2</v>
      </c>
      <c r="H14" s="7">
        <v>8</v>
      </c>
      <c r="I14" s="47">
        <v>0.7</v>
      </c>
      <c r="J14" s="68">
        <v>7</v>
      </c>
      <c r="K14" s="47">
        <v>0.5</v>
      </c>
      <c r="L14" s="66">
        <v>3</v>
      </c>
      <c r="M14" s="27" t="s">
        <v>92</v>
      </c>
      <c r="N14" s="18">
        <v>6</v>
      </c>
      <c r="O14" s="27" t="s">
        <v>42</v>
      </c>
      <c r="P14" s="7">
        <v>0</v>
      </c>
      <c r="Q14" s="27" t="s">
        <v>34</v>
      </c>
      <c r="R14" s="7">
        <v>8</v>
      </c>
      <c r="S14" s="38">
        <v>1973</v>
      </c>
      <c r="T14" s="18">
        <v>12</v>
      </c>
      <c r="U14" s="37">
        <v>0.92</v>
      </c>
      <c r="V14" s="18">
        <v>6</v>
      </c>
      <c r="W14" s="76">
        <f t="shared" si="0"/>
        <v>50</v>
      </c>
    </row>
    <row r="15" spans="1:24" ht="15.75">
      <c r="A15" s="29">
        <v>9</v>
      </c>
      <c r="B15" s="46"/>
      <c r="C15" s="10" t="s">
        <v>24</v>
      </c>
      <c r="D15" s="43">
        <v>2932</v>
      </c>
      <c r="E15" s="48">
        <v>6684.96</v>
      </c>
      <c r="F15" s="43">
        <v>5330.649</v>
      </c>
      <c r="G15" s="47">
        <v>0.2</v>
      </c>
      <c r="H15" s="7">
        <v>8</v>
      </c>
      <c r="I15" s="47">
        <v>0.8</v>
      </c>
      <c r="J15" s="68">
        <v>8</v>
      </c>
      <c r="K15" s="47">
        <v>0.5</v>
      </c>
      <c r="L15" s="66">
        <v>3</v>
      </c>
      <c r="M15" s="44" t="s">
        <v>73</v>
      </c>
      <c r="N15" s="18">
        <v>6</v>
      </c>
      <c r="O15" s="27" t="s">
        <v>42</v>
      </c>
      <c r="P15" s="7">
        <v>0</v>
      </c>
      <c r="Q15" s="27" t="s">
        <v>34</v>
      </c>
      <c r="R15" s="7">
        <v>8</v>
      </c>
      <c r="S15" s="38">
        <v>1996</v>
      </c>
      <c r="T15" s="18">
        <v>4</v>
      </c>
      <c r="U15" s="36">
        <v>1.01</v>
      </c>
      <c r="V15" s="18">
        <v>10</v>
      </c>
      <c r="W15" s="76">
        <f t="shared" si="0"/>
        <v>47</v>
      </c>
      <c r="X15" s="1"/>
    </row>
    <row r="16" spans="1:24" ht="15.75">
      <c r="A16" s="29">
        <v>10</v>
      </c>
      <c r="B16" s="46"/>
      <c r="C16" s="42" t="s">
        <v>66</v>
      </c>
      <c r="D16" s="27">
        <v>500</v>
      </c>
      <c r="E16" s="28">
        <v>1175</v>
      </c>
      <c r="F16" s="28">
        <v>940</v>
      </c>
      <c r="G16" s="37">
        <v>0.2</v>
      </c>
      <c r="H16" s="7">
        <v>8</v>
      </c>
      <c r="I16" s="37">
        <v>0.3</v>
      </c>
      <c r="J16" s="68">
        <v>3</v>
      </c>
      <c r="K16" s="37">
        <v>0.2</v>
      </c>
      <c r="L16" s="66">
        <v>1</v>
      </c>
      <c r="M16" s="27" t="s">
        <v>92</v>
      </c>
      <c r="N16" s="18">
        <v>6</v>
      </c>
      <c r="O16" s="27" t="s">
        <v>42</v>
      </c>
      <c r="P16" s="18">
        <v>0</v>
      </c>
      <c r="Q16" s="27" t="s">
        <v>34</v>
      </c>
      <c r="R16" s="7">
        <v>8</v>
      </c>
      <c r="S16" s="38">
        <v>1985</v>
      </c>
      <c r="T16" s="18">
        <v>10</v>
      </c>
      <c r="U16" s="39">
        <v>1.02</v>
      </c>
      <c r="V16" s="18">
        <v>10</v>
      </c>
      <c r="W16" s="76">
        <f>H16+J16+L16+N16+P16+R16+T16+V16</f>
        <v>46</v>
      </c>
      <c r="X16" s="1"/>
    </row>
    <row r="17" spans="1:24" ht="15.75">
      <c r="A17" s="29">
        <v>11</v>
      </c>
      <c r="B17" s="46"/>
      <c r="C17" s="12" t="s">
        <v>19</v>
      </c>
      <c r="D17" s="27">
        <v>810</v>
      </c>
      <c r="E17" s="28">
        <v>1944</v>
      </c>
      <c r="F17" s="28">
        <v>1555.2</v>
      </c>
      <c r="G17" s="37">
        <v>0.2</v>
      </c>
      <c r="H17" s="7">
        <v>8</v>
      </c>
      <c r="I17" s="47">
        <v>0.5</v>
      </c>
      <c r="J17" s="68">
        <v>5</v>
      </c>
      <c r="K17" s="47">
        <v>0.3</v>
      </c>
      <c r="L17" s="68">
        <v>2</v>
      </c>
      <c r="M17" s="27"/>
      <c r="N17" s="7"/>
      <c r="O17" s="27" t="s">
        <v>42</v>
      </c>
      <c r="P17" s="7">
        <v>0</v>
      </c>
      <c r="Q17" s="27" t="s">
        <v>34</v>
      </c>
      <c r="R17" s="7">
        <v>8</v>
      </c>
      <c r="S17" s="38">
        <v>1978</v>
      </c>
      <c r="T17" s="7">
        <v>12</v>
      </c>
      <c r="U17" s="36">
        <v>1.01</v>
      </c>
      <c r="V17" s="18">
        <v>10</v>
      </c>
      <c r="W17" s="76">
        <f t="shared" si="0"/>
        <v>45</v>
      </c>
      <c r="X17" s="1"/>
    </row>
    <row r="18" spans="1:23" ht="16.5" customHeight="1" thickBot="1">
      <c r="A18" s="32">
        <v>12</v>
      </c>
      <c r="B18" s="52"/>
      <c r="C18" s="20" t="s">
        <v>2</v>
      </c>
      <c r="D18" s="11">
        <v>1100</v>
      </c>
      <c r="E18" s="53">
        <v>2640</v>
      </c>
      <c r="F18" s="19">
        <v>1875.245</v>
      </c>
      <c r="G18" s="54">
        <v>0.2</v>
      </c>
      <c r="H18" s="64">
        <v>8</v>
      </c>
      <c r="I18" s="55">
        <v>0.8</v>
      </c>
      <c r="J18" s="69">
        <v>8</v>
      </c>
      <c r="K18" s="55">
        <v>0.5</v>
      </c>
      <c r="L18" s="69">
        <v>3</v>
      </c>
      <c r="M18" s="30" t="s">
        <v>73</v>
      </c>
      <c r="N18" s="64">
        <v>6</v>
      </c>
      <c r="O18" s="30" t="s">
        <v>42</v>
      </c>
      <c r="P18" s="64">
        <v>0</v>
      </c>
      <c r="Q18" s="30" t="s">
        <v>39</v>
      </c>
      <c r="R18" s="64">
        <v>0</v>
      </c>
      <c r="S18" s="56">
        <v>1981</v>
      </c>
      <c r="T18" s="64">
        <v>10</v>
      </c>
      <c r="U18" s="57">
        <v>0.99</v>
      </c>
      <c r="V18" s="74">
        <v>10</v>
      </c>
      <c r="W18" s="77">
        <f t="shared" si="0"/>
        <v>45</v>
      </c>
    </row>
    <row r="19" spans="1:23" ht="15" customHeight="1" thickBot="1">
      <c r="A19" s="100" t="s">
        <v>0</v>
      </c>
      <c r="B19" s="101"/>
      <c r="C19" s="102"/>
      <c r="D19" s="60">
        <f>SUM(D7:D18)</f>
        <v>20603</v>
      </c>
      <c r="E19" s="61">
        <f>SUM(E7:E18)</f>
        <v>44900.94</v>
      </c>
      <c r="F19" s="61">
        <f>SUM(F7:F18)</f>
        <v>37017.3</v>
      </c>
      <c r="G19" s="62"/>
      <c r="H19" s="65"/>
      <c r="I19" s="62"/>
      <c r="J19" s="65"/>
      <c r="K19" s="62"/>
      <c r="L19" s="65"/>
      <c r="M19" s="62"/>
      <c r="N19" s="65"/>
      <c r="O19" s="62"/>
      <c r="P19" s="65"/>
      <c r="Q19" s="62"/>
      <c r="R19" s="65"/>
      <c r="S19" s="62"/>
      <c r="T19" s="65"/>
      <c r="U19" s="62"/>
      <c r="V19" s="65"/>
      <c r="W19" s="78"/>
    </row>
    <row r="20" spans="1:23" ht="15.75">
      <c r="A20" s="26">
        <v>13</v>
      </c>
      <c r="B20" s="58"/>
      <c r="C20" s="13" t="s">
        <v>16</v>
      </c>
      <c r="D20" s="8">
        <v>1840</v>
      </c>
      <c r="E20" s="5">
        <v>4416</v>
      </c>
      <c r="F20" s="5">
        <v>3232.159</v>
      </c>
      <c r="G20" s="59">
        <v>0.2</v>
      </c>
      <c r="H20" s="9">
        <v>8</v>
      </c>
      <c r="I20" s="49">
        <v>0.4</v>
      </c>
      <c r="J20" s="70">
        <v>4</v>
      </c>
      <c r="K20" s="59">
        <v>0.1</v>
      </c>
      <c r="L20" s="70">
        <v>1</v>
      </c>
      <c r="M20" s="22" t="s">
        <v>73</v>
      </c>
      <c r="N20" s="9">
        <v>6</v>
      </c>
      <c r="O20" s="22" t="s">
        <v>42</v>
      </c>
      <c r="P20" s="9">
        <v>0</v>
      </c>
      <c r="Q20" s="22" t="s">
        <v>34</v>
      </c>
      <c r="R20" s="9">
        <v>8</v>
      </c>
      <c r="S20" s="50">
        <v>1987</v>
      </c>
      <c r="T20" s="9">
        <v>8</v>
      </c>
      <c r="U20" s="34">
        <v>1</v>
      </c>
      <c r="V20" s="67">
        <v>10</v>
      </c>
      <c r="W20" s="75">
        <f aca="true" t="shared" si="1" ref="W20:W29">H20+J20+L20+N20+P20+R20+T20+V20</f>
        <v>45</v>
      </c>
    </row>
    <row r="21" spans="1:23" ht="15.75">
      <c r="A21" s="29">
        <v>14</v>
      </c>
      <c r="B21" s="46"/>
      <c r="C21" s="12" t="s">
        <v>33</v>
      </c>
      <c r="D21" s="6">
        <v>1260</v>
      </c>
      <c r="E21" s="4">
        <v>3024</v>
      </c>
      <c r="F21" s="4">
        <v>2358.72</v>
      </c>
      <c r="G21" s="37">
        <v>0.2</v>
      </c>
      <c r="H21" s="7">
        <v>8</v>
      </c>
      <c r="I21" s="47">
        <v>0.4</v>
      </c>
      <c r="J21" s="68">
        <v>4</v>
      </c>
      <c r="K21" s="47">
        <v>0.1</v>
      </c>
      <c r="L21" s="68">
        <v>1</v>
      </c>
      <c r="M21" s="27" t="s">
        <v>73</v>
      </c>
      <c r="N21" s="7">
        <v>6</v>
      </c>
      <c r="O21" s="27" t="s">
        <v>42</v>
      </c>
      <c r="P21" s="7">
        <v>0</v>
      </c>
      <c r="Q21" s="27" t="s">
        <v>34</v>
      </c>
      <c r="R21" s="7">
        <v>8</v>
      </c>
      <c r="S21" s="38">
        <v>1987</v>
      </c>
      <c r="T21" s="7">
        <v>8</v>
      </c>
      <c r="U21" s="36">
        <v>1.02</v>
      </c>
      <c r="V21" s="18">
        <v>10</v>
      </c>
      <c r="W21" s="76">
        <f t="shared" si="1"/>
        <v>45</v>
      </c>
    </row>
    <row r="22" spans="1:23" ht="15.75">
      <c r="A22" s="29">
        <v>15</v>
      </c>
      <c r="B22" s="46"/>
      <c r="C22" s="42" t="s">
        <v>49</v>
      </c>
      <c r="D22" s="27">
        <v>1781</v>
      </c>
      <c r="E22" s="28">
        <v>3862</v>
      </c>
      <c r="F22" s="28">
        <v>3089.6</v>
      </c>
      <c r="G22" s="37">
        <v>0.2</v>
      </c>
      <c r="H22" s="7">
        <v>8</v>
      </c>
      <c r="I22" s="37">
        <v>0.6</v>
      </c>
      <c r="J22" s="68">
        <v>6</v>
      </c>
      <c r="K22" s="37">
        <v>0.9</v>
      </c>
      <c r="L22" s="66">
        <v>5</v>
      </c>
      <c r="M22" s="27" t="s">
        <v>73</v>
      </c>
      <c r="N22" s="7">
        <v>6</v>
      </c>
      <c r="O22" s="27" t="s">
        <v>42</v>
      </c>
      <c r="P22" s="7">
        <v>0</v>
      </c>
      <c r="Q22" s="38" t="s">
        <v>50</v>
      </c>
      <c r="R22" s="7">
        <v>0</v>
      </c>
      <c r="S22" s="38">
        <v>1983</v>
      </c>
      <c r="T22" s="18">
        <v>10</v>
      </c>
      <c r="U22" s="37">
        <v>0.99</v>
      </c>
      <c r="V22" s="18">
        <v>10</v>
      </c>
      <c r="W22" s="76">
        <f t="shared" si="1"/>
        <v>45</v>
      </c>
    </row>
    <row r="23" spans="1:23" ht="15.75">
      <c r="A23" s="29">
        <v>16</v>
      </c>
      <c r="B23" s="46"/>
      <c r="C23" s="10" t="s">
        <v>100</v>
      </c>
      <c r="D23" s="27">
        <v>380</v>
      </c>
      <c r="E23" s="28">
        <v>0</v>
      </c>
      <c r="F23" s="28">
        <v>0</v>
      </c>
      <c r="G23" s="37"/>
      <c r="H23" s="7"/>
      <c r="I23" s="37"/>
      <c r="J23" s="68"/>
      <c r="K23" s="37"/>
      <c r="L23" s="66"/>
      <c r="M23" s="27"/>
      <c r="N23" s="7"/>
      <c r="O23" s="27"/>
      <c r="P23" s="7"/>
      <c r="Q23" s="38"/>
      <c r="R23" s="7"/>
      <c r="S23" s="38"/>
      <c r="T23" s="18"/>
      <c r="U23" s="37"/>
      <c r="V23" s="18"/>
      <c r="W23" s="76"/>
    </row>
    <row r="24" spans="1:23" ht="15.75">
      <c r="A24" s="29">
        <v>17</v>
      </c>
      <c r="B24" s="46"/>
      <c r="C24" s="12" t="s">
        <v>1</v>
      </c>
      <c r="D24" s="6">
        <v>2250</v>
      </c>
      <c r="E24" s="21">
        <v>5400</v>
      </c>
      <c r="F24" s="4">
        <v>4234.637</v>
      </c>
      <c r="G24" s="37">
        <v>0.2</v>
      </c>
      <c r="H24" s="7">
        <v>8</v>
      </c>
      <c r="I24" s="47">
        <v>0.8</v>
      </c>
      <c r="J24" s="68">
        <v>8</v>
      </c>
      <c r="K24" s="47">
        <v>0.3</v>
      </c>
      <c r="L24" s="68">
        <v>2</v>
      </c>
      <c r="M24" s="27" t="s">
        <v>73</v>
      </c>
      <c r="N24" s="7">
        <v>6</v>
      </c>
      <c r="O24" s="27" t="s">
        <v>42</v>
      </c>
      <c r="P24" s="7">
        <v>0</v>
      </c>
      <c r="Q24" s="27" t="s">
        <v>39</v>
      </c>
      <c r="R24" s="7">
        <v>0</v>
      </c>
      <c r="S24" s="38">
        <v>1980</v>
      </c>
      <c r="T24" s="7">
        <v>10</v>
      </c>
      <c r="U24" s="36">
        <v>1.03</v>
      </c>
      <c r="V24" s="18">
        <v>10</v>
      </c>
      <c r="W24" s="76">
        <f t="shared" si="1"/>
        <v>44</v>
      </c>
    </row>
    <row r="25" spans="1:23" ht="15.75">
      <c r="A25" s="29">
        <v>18</v>
      </c>
      <c r="B25" s="46"/>
      <c r="C25" s="12" t="s">
        <v>4</v>
      </c>
      <c r="D25" s="6">
        <v>2250</v>
      </c>
      <c r="E25" s="21">
        <v>5400</v>
      </c>
      <c r="F25" s="4">
        <v>4113.072</v>
      </c>
      <c r="G25" s="37">
        <v>0.2</v>
      </c>
      <c r="H25" s="7">
        <v>8</v>
      </c>
      <c r="I25" s="41">
        <v>0.7</v>
      </c>
      <c r="J25" s="7">
        <v>7</v>
      </c>
      <c r="K25" s="47">
        <v>0.5</v>
      </c>
      <c r="L25" s="68">
        <v>3</v>
      </c>
      <c r="M25" s="27" t="s">
        <v>73</v>
      </c>
      <c r="N25" s="7">
        <v>6</v>
      </c>
      <c r="O25" s="27" t="s">
        <v>42</v>
      </c>
      <c r="P25" s="7">
        <v>0</v>
      </c>
      <c r="Q25" s="27" t="s">
        <v>39</v>
      </c>
      <c r="R25" s="7">
        <v>0</v>
      </c>
      <c r="S25" s="38">
        <v>1980</v>
      </c>
      <c r="T25" s="7">
        <v>10</v>
      </c>
      <c r="U25" s="36">
        <v>0.99</v>
      </c>
      <c r="V25" s="18">
        <v>10</v>
      </c>
      <c r="W25" s="76">
        <f t="shared" si="1"/>
        <v>44</v>
      </c>
    </row>
    <row r="26" spans="1:23" ht="15.75">
      <c r="A26" s="29">
        <v>19</v>
      </c>
      <c r="B26" s="46"/>
      <c r="C26" s="42" t="s">
        <v>101</v>
      </c>
      <c r="D26" s="6">
        <v>1643</v>
      </c>
      <c r="E26" s="21">
        <v>0</v>
      </c>
      <c r="F26" s="4">
        <v>0</v>
      </c>
      <c r="G26" s="37"/>
      <c r="H26" s="7"/>
      <c r="I26" s="41"/>
      <c r="J26" s="7"/>
      <c r="K26" s="47"/>
      <c r="L26" s="68"/>
      <c r="M26" s="27"/>
      <c r="N26" s="7"/>
      <c r="O26" s="27"/>
      <c r="P26" s="7"/>
      <c r="Q26" s="27"/>
      <c r="R26" s="7"/>
      <c r="S26" s="38"/>
      <c r="T26" s="7"/>
      <c r="U26" s="36"/>
      <c r="V26" s="18"/>
      <c r="W26" s="76"/>
    </row>
    <row r="27" spans="1:23" ht="15.75">
      <c r="A27" s="29">
        <v>20</v>
      </c>
      <c r="B27" s="46"/>
      <c r="C27" s="42" t="s">
        <v>70</v>
      </c>
      <c r="D27" s="27">
        <v>1350</v>
      </c>
      <c r="E27" s="28">
        <v>2565</v>
      </c>
      <c r="F27" s="28">
        <v>2052</v>
      </c>
      <c r="G27" s="37">
        <v>0.2</v>
      </c>
      <c r="H27" s="7">
        <v>8</v>
      </c>
      <c r="I27" s="37">
        <v>0.3</v>
      </c>
      <c r="J27" s="18">
        <v>3</v>
      </c>
      <c r="K27" s="37">
        <v>0.5</v>
      </c>
      <c r="L27" s="66">
        <v>5</v>
      </c>
      <c r="M27" s="27" t="s">
        <v>73</v>
      </c>
      <c r="N27" s="18">
        <v>6</v>
      </c>
      <c r="O27" s="27" t="s">
        <v>42</v>
      </c>
      <c r="P27" s="7">
        <v>0</v>
      </c>
      <c r="Q27" s="27" t="s">
        <v>39</v>
      </c>
      <c r="R27" s="7">
        <v>0</v>
      </c>
      <c r="S27" s="38">
        <v>1972</v>
      </c>
      <c r="T27" s="18">
        <v>12</v>
      </c>
      <c r="U27" s="40">
        <v>1.02</v>
      </c>
      <c r="V27" s="18">
        <v>10</v>
      </c>
      <c r="W27" s="76">
        <f t="shared" si="1"/>
        <v>44</v>
      </c>
    </row>
    <row r="28" spans="1:23" ht="15.75">
      <c r="A28" s="29">
        <v>21</v>
      </c>
      <c r="B28" s="46"/>
      <c r="C28" s="12" t="s">
        <v>18</v>
      </c>
      <c r="D28" s="27">
        <v>1620</v>
      </c>
      <c r="E28" s="28">
        <v>3888</v>
      </c>
      <c r="F28" s="27">
        <v>2957.057</v>
      </c>
      <c r="G28" s="37">
        <v>0.2</v>
      </c>
      <c r="H28" s="7">
        <v>8</v>
      </c>
      <c r="I28" s="47">
        <v>0.4</v>
      </c>
      <c r="J28" s="68">
        <v>4</v>
      </c>
      <c r="K28" s="47">
        <v>0.2</v>
      </c>
      <c r="L28" s="68">
        <v>1</v>
      </c>
      <c r="M28" s="27"/>
      <c r="N28" s="7"/>
      <c r="O28" s="27" t="s">
        <v>42</v>
      </c>
      <c r="P28" s="7">
        <v>0</v>
      </c>
      <c r="Q28" s="27" t="s">
        <v>34</v>
      </c>
      <c r="R28" s="7">
        <v>8</v>
      </c>
      <c r="S28" s="38">
        <v>1978</v>
      </c>
      <c r="T28" s="7">
        <v>12</v>
      </c>
      <c r="U28" s="36">
        <v>1.04</v>
      </c>
      <c r="V28" s="18">
        <v>10</v>
      </c>
      <c r="W28" s="76">
        <f t="shared" si="1"/>
        <v>43</v>
      </c>
    </row>
    <row r="29" spans="1:23" ht="15.75">
      <c r="A29" s="29">
        <v>22</v>
      </c>
      <c r="B29" s="46"/>
      <c r="C29" s="42" t="s">
        <v>87</v>
      </c>
      <c r="D29" s="27">
        <v>2189</v>
      </c>
      <c r="E29" s="28">
        <v>3721.3</v>
      </c>
      <c r="F29" s="28">
        <v>2977.04</v>
      </c>
      <c r="G29" s="37">
        <v>0.2</v>
      </c>
      <c r="H29" s="7">
        <v>8</v>
      </c>
      <c r="I29" s="37">
        <v>0.4</v>
      </c>
      <c r="J29" s="66">
        <v>4</v>
      </c>
      <c r="K29" s="37">
        <v>0.3</v>
      </c>
      <c r="L29" s="66">
        <v>3</v>
      </c>
      <c r="M29" s="27" t="s">
        <v>73</v>
      </c>
      <c r="N29" s="18">
        <v>6</v>
      </c>
      <c r="O29" s="27" t="s">
        <v>42</v>
      </c>
      <c r="P29" s="7">
        <v>0</v>
      </c>
      <c r="Q29" s="27" t="s">
        <v>34</v>
      </c>
      <c r="R29" s="7">
        <v>8</v>
      </c>
      <c r="S29" s="38">
        <v>1997</v>
      </c>
      <c r="T29" s="18">
        <v>4</v>
      </c>
      <c r="U29" s="37">
        <v>0.98</v>
      </c>
      <c r="V29" s="18">
        <v>10</v>
      </c>
      <c r="W29" s="76">
        <f t="shared" si="1"/>
        <v>43</v>
      </c>
    </row>
    <row r="30" spans="1:24" ht="15.75">
      <c r="A30" s="29">
        <v>23</v>
      </c>
      <c r="B30" s="46"/>
      <c r="C30" s="3" t="s">
        <v>52</v>
      </c>
      <c r="D30" s="27">
        <v>4430</v>
      </c>
      <c r="E30" s="28">
        <v>8527.75</v>
      </c>
      <c r="F30" s="27">
        <v>6390.682</v>
      </c>
      <c r="G30" s="37">
        <v>0.2</v>
      </c>
      <c r="H30" s="7">
        <v>8</v>
      </c>
      <c r="I30" s="47">
        <v>0.6</v>
      </c>
      <c r="J30" s="68">
        <v>6</v>
      </c>
      <c r="K30" s="47">
        <v>0.3</v>
      </c>
      <c r="L30" s="66">
        <v>2</v>
      </c>
      <c r="M30" s="27" t="s">
        <v>92</v>
      </c>
      <c r="N30" s="18">
        <v>6</v>
      </c>
      <c r="O30" s="27" t="s">
        <v>42</v>
      </c>
      <c r="P30" s="7">
        <v>0</v>
      </c>
      <c r="Q30" s="27" t="s">
        <v>58</v>
      </c>
      <c r="R30" s="7">
        <v>0</v>
      </c>
      <c r="S30" s="38">
        <v>1985</v>
      </c>
      <c r="T30" s="18">
        <v>10</v>
      </c>
      <c r="U30" s="37">
        <v>0.96</v>
      </c>
      <c r="V30" s="18">
        <v>10</v>
      </c>
      <c r="W30" s="76">
        <f aca="true" t="shared" si="2" ref="W30:W47">H30+J30+L30+N30+P30+R30+T30+V30</f>
        <v>42</v>
      </c>
      <c r="X30" s="2"/>
    </row>
    <row r="31" spans="1:23" ht="15.75">
      <c r="A31" s="29">
        <v>24</v>
      </c>
      <c r="B31" s="46"/>
      <c r="C31" s="42" t="s">
        <v>43</v>
      </c>
      <c r="D31" s="27">
        <v>1160</v>
      </c>
      <c r="E31" s="28">
        <v>2620</v>
      </c>
      <c r="F31" s="28">
        <v>2096</v>
      </c>
      <c r="G31" s="37">
        <v>0.2</v>
      </c>
      <c r="H31" s="7">
        <v>8</v>
      </c>
      <c r="I31" s="37">
        <v>0.4</v>
      </c>
      <c r="J31" s="68">
        <v>4</v>
      </c>
      <c r="K31" s="37">
        <v>0.6</v>
      </c>
      <c r="L31" s="66">
        <v>3</v>
      </c>
      <c r="M31" s="27" t="s">
        <v>73</v>
      </c>
      <c r="N31" s="18">
        <v>6</v>
      </c>
      <c r="O31" s="27" t="s">
        <v>42</v>
      </c>
      <c r="P31" s="7">
        <v>0</v>
      </c>
      <c r="Q31" s="38" t="s">
        <v>50</v>
      </c>
      <c r="R31" s="7">
        <v>0</v>
      </c>
      <c r="S31" s="38">
        <v>1982</v>
      </c>
      <c r="T31" s="18">
        <v>10</v>
      </c>
      <c r="U31" s="37">
        <v>0.97</v>
      </c>
      <c r="V31" s="18">
        <v>10</v>
      </c>
      <c r="W31" s="76">
        <f t="shared" si="2"/>
        <v>41</v>
      </c>
    </row>
    <row r="32" spans="1:23" ht="15.75">
      <c r="A32" s="29">
        <v>25</v>
      </c>
      <c r="B32" s="46"/>
      <c r="C32" s="42" t="s">
        <v>44</v>
      </c>
      <c r="D32" s="27">
        <v>887</v>
      </c>
      <c r="E32" s="28">
        <v>2074</v>
      </c>
      <c r="F32" s="28">
        <v>1659.2</v>
      </c>
      <c r="G32" s="37">
        <v>0.2</v>
      </c>
      <c r="H32" s="7">
        <v>8</v>
      </c>
      <c r="I32" s="37">
        <v>0.4</v>
      </c>
      <c r="J32" s="68">
        <v>4</v>
      </c>
      <c r="K32" s="37">
        <v>0.6</v>
      </c>
      <c r="L32" s="66">
        <v>3</v>
      </c>
      <c r="M32" s="27" t="s">
        <v>73</v>
      </c>
      <c r="N32" s="18">
        <v>6</v>
      </c>
      <c r="O32" s="27" t="s">
        <v>42</v>
      </c>
      <c r="P32" s="7">
        <v>0</v>
      </c>
      <c r="Q32" s="38" t="s">
        <v>50</v>
      </c>
      <c r="R32" s="7">
        <v>0</v>
      </c>
      <c r="S32" s="38">
        <v>1982</v>
      </c>
      <c r="T32" s="18">
        <v>10</v>
      </c>
      <c r="U32" s="36">
        <v>1.05</v>
      </c>
      <c r="V32" s="18">
        <v>10</v>
      </c>
      <c r="W32" s="76">
        <f t="shared" si="2"/>
        <v>41</v>
      </c>
    </row>
    <row r="33" spans="1:23" ht="15.75">
      <c r="A33" s="29">
        <v>26</v>
      </c>
      <c r="B33" s="46"/>
      <c r="C33" s="42" t="s">
        <v>45</v>
      </c>
      <c r="D33" s="27">
        <v>1205</v>
      </c>
      <c r="E33" s="28">
        <v>2710</v>
      </c>
      <c r="F33" s="28">
        <v>2168</v>
      </c>
      <c r="G33" s="37">
        <v>0.2</v>
      </c>
      <c r="H33" s="7">
        <v>8</v>
      </c>
      <c r="I33" s="37">
        <v>0.4</v>
      </c>
      <c r="J33" s="68">
        <v>4</v>
      </c>
      <c r="K33" s="37">
        <v>0.6</v>
      </c>
      <c r="L33" s="66">
        <v>3</v>
      </c>
      <c r="M33" s="27" t="s">
        <v>73</v>
      </c>
      <c r="N33" s="18">
        <v>6</v>
      </c>
      <c r="O33" s="27" t="s">
        <v>42</v>
      </c>
      <c r="P33" s="7">
        <v>0</v>
      </c>
      <c r="Q33" s="38" t="s">
        <v>50</v>
      </c>
      <c r="R33" s="7">
        <v>0</v>
      </c>
      <c r="S33" s="38">
        <v>1982</v>
      </c>
      <c r="T33" s="18">
        <v>10</v>
      </c>
      <c r="U33" s="37">
        <v>0.99</v>
      </c>
      <c r="V33" s="18">
        <v>10</v>
      </c>
      <c r="W33" s="76">
        <f t="shared" si="2"/>
        <v>41</v>
      </c>
    </row>
    <row r="34" spans="1:24" ht="15.75">
      <c r="A34" s="29">
        <v>27</v>
      </c>
      <c r="B34" s="46"/>
      <c r="C34" s="42" t="s">
        <v>46</v>
      </c>
      <c r="D34" s="27">
        <v>976</v>
      </c>
      <c r="E34" s="28">
        <v>2252</v>
      </c>
      <c r="F34" s="28">
        <v>1801.6</v>
      </c>
      <c r="G34" s="37">
        <v>0.2</v>
      </c>
      <c r="H34" s="7">
        <v>8</v>
      </c>
      <c r="I34" s="37">
        <v>0.4</v>
      </c>
      <c r="J34" s="68">
        <v>4</v>
      </c>
      <c r="K34" s="37">
        <v>0.6</v>
      </c>
      <c r="L34" s="66">
        <v>3</v>
      </c>
      <c r="M34" s="27" t="s">
        <v>73</v>
      </c>
      <c r="N34" s="18">
        <v>6</v>
      </c>
      <c r="O34" s="27" t="s">
        <v>42</v>
      </c>
      <c r="P34" s="7">
        <v>0</v>
      </c>
      <c r="Q34" s="38" t="s">
        <v>50</v>
      </c>
      <c r="R34" s="7">
        <v>0</v>
      </c>
      <c r="S34" s="38">
        <v>1982</v>
      </c>
      <c r="T34" s="18">
        <v>10</v>
      </c>
      <c r="U34" s="37">
        <v>0.99</v>
      </c>
      <c r="V34" s="18">
        <v>10</v>
      </c>
      <c r="W34" s="76">
        <f t="shared" si="2"/>
        <v>41</v>
      </c>
      <c r="X34" s="2"/>
    </row>
    <row r="35" spans="1:23" ht="15.75">
      <c r="A35" s="29">
        <v>28</v>
      </c>
      <c r="B35" s="46"/>
      <c r="C35" s="3" t="s">
        <v>53</v>
      </c>
      <c r="D35" s="27">
        <v>1192</v>
      </c>
      <c r="E35" s="28">
        <v>2294.6</v>
      </c>
      <c r="F35" s="27">
        <v>1778.728</v>
      </c>
      <c r="G35" s="37">
        <v>0.2</v>
      </c>
      <c r="H35" s="7">
        <v>8</v>
      </c>
      <c r="I35" s="47">
        <v>0.4</v>
      </c>
      <c r="J35" s="68">
        <v>4</v>
      </c>
      <c r="K35" s="47">
        <v>0.2</v>
      </c>
      <c r="L35" s="66">
        <v>1</v>
      </c>
      <c r="M35" s="27" t="s">
        <v>73</v>
      </c>
      <c r="N35" s="18">
        <v>6</v>
      </c>
      <c r="O35" s="27" t="s">
        <v>42</v>
      </c>
      <c r="P35" s="7">
        <v>0</v>
      </c>
      <c r="Q35" s="27" t="s">
        <v>34</v>
      </c>
      <c r="R35" s="7">
        <v>8</v>
      </c>
      <c r="S35" s="38">
        <v>1990</v>
      </c>
      <c r="T35" s="18">
        <v>8</v>
      </c>
      <c r="U35" s="37">
        <v>0.9</v>
      </c>
      <c r="V35" s="18">
        <v>6</v>
      </c>
      <c r="W35" s="76">
        <f t="shared" si="2"/>
        <v>41</v>
      </c>
    </row>
    <row r="36" spans="1:23" ht="15.75">
      <c r="A36" s="29">
        <v>29</v>
      </c>
      <c r="B36" s="46"/>
      <c r="C36" s="15" t="s">
        <v>5</v>
      </c>
      <c r="D36" s="27">
        <v>1177</v>
      </c>
      <c r="E36" s="28">
        <v>2683.56</v>
      </c>
      <c r="F36" s="27">
        <v>2146.848</v>
      </c>
      <c r="G36" s="47">
        <v>0.2</v>
      </c>
      <c r="H36" s="7">
        <v>8</v>
      </c>
      <c r="I36" s="47">
        <v>0.4</v>
      </c>
      <c r="J36" s="71">
        <v>4</v>
      </c>
      <c r="K36" s="47">
        <v>0.3</v>
      </c>
      <c r="L36" s="66">
        <v>2</v>
      </c>
      <c r="M36" s="27" t="s">
        <v>73</v>
      </c>
      <c r="N36" s="18">
        <v>6</v>
      </c>
      <c r="O36" s="27" t="s">
        <v>42</v>
      </c>
      <c r="P36" s="7">
        <v>0</v>
      </c>
      <c r="Q36" s="27" t="s">
        <v>39</v>
      </c>
      <c r="R36" s="7">
        <v>0</v>
      </c>
      <c r="S36" s="38">
        <v>1984</v>
      </c>
      <c r="T36" s="18">
        <v>10</v>
      </c>
      <c r="U36" s="36">
        <v>1</v>
      </c>
      <c r="V36" s="18">
        <v>10</v>
      </c>
      <c r="W36" s="76">
        <f t="shared" si="2"/>
        <v>40</v>
      </c>
    </row>
    <row r="37" spans="1:23" ht="15.75">
      <c r="A37" s="29">
        <v>30</v>
      </c>
      <c r="B37" s="46"/>
      <c r="C37" s="15" t="s">
        <v>6</v>
      </c>
      <c r="D37" s="27">
        <v>1053</v>
      </c>
      <c r="E37" s="28">
        <v>2400.84</v>
      </c>
      <c r="F37" s="27">
        <v>1920.672</v>
      </c>
      <c r="G37" s="47">
        <v>0.2</v>
      </c>
      <c r="H37" s="7">
        <v>8</v>
      </c>
      <c r="I37" s="47">
        <v>0.4</v>
      </c>
      <c r="J37" s="71">
        <v>4</v>
      </c>
      <c r="K37" s="47">
        <v>0.3</v>
      </c>
      <c r="L37" s="66">
        <v>2</v>
      </c>
      <c r="M37" s="27" t="s">
        <v>73</v>
      </c>
      <c r="N37" s="18">
        <v>6</v>
      </c>
      <c r="O37" s="27" t="s">
        <v>42</v>
      </c>
      <c r="P37" s="7">
        <v>0</v>
      </c>
      <c r="Q37" s="27" t="s">
        <v>39</v>
      </c>
      <c r="R37" s="7">
        <v>0</v>
      </c>
      <c r="S37" s="38">
        <v>1984</v>
      </c>
      <c r="T37" s="18">
        <v>10</v>
      </c>
      <c r="U37" s="36">
        <v>1.01</v>
      </c>
      <c r="V37" s="18">
        <v>10</v>
      </c>
      <c r="W37" s="76">
        <f t="shared" si="2"/>
        <v>40</v>
      </c>
    </row>
    <row r="38" spans="1:23" ht="15.75">
      <c r="A38" s="29">
        <v>31</v>
      </c>
      <c r="B38" s="46"/>
      <c r="C38" s="15" t="s">
        <v>7</v>
      </c>
      <c r="D38" s="43">
        <v>1306</v>
      </c>
      <c r="E38" s="28">
        <v>2337</v>
      </c>
      <c r="F38" s="43">
        <v>2382.144</v>
      </c>
      <c r="G38" s="47">
        <v>0.2</v>
      </c>
      <c r="H38" s="7">
        <v>8</v>
      </c>
      <c r="I38" s="47">
        <v>0.4</v>
      </c>
      <c r="J38" s="71">
        <v>4</v>
      </c>
      <c r="K38" s="47">
        <v>0.15</v>
      </c>
      <c r="L38" s="66">
        <v>1</v>
      </c>
      <c r="M38" s="44" t="s">
        <v>73</v>
      </c>
      <c r="N38" s="18">
        <v>6</v>
      </c>
      <c r="O38" s="27" t="s">
        <v>42</v>
      </c>
      <c r="P38" s="7">
        <v>0</v>
      </c>
      <c r="Q38" s="27" t="s">
        <v>39</v>
      </c>
      <c r="R38" s="7">
        <v>0</v>
      </c>
      <c r="S38" s="38">
        <v>1983</v>
      </c>
      <c r="T38" s="18">
        <v>10</v>
      </c>
      <c r="U38" s="47">
        <v>0.98</v>
      </c>
      <c r="V38" s="18">
        <v>10</v>
      </c>
      <c r="W38" s="76">
        <f t="shared" si="2"/>
        <v>39</v>
      </c>
    </row>
    <row r="39" spans="1:23" ht="15.75">
      <c r="A39" s="29">
        <v>32</v>
      </c>
      <c r="B39" s="46"/>
      <c r="C39" s="12" t="s">
        <v>20</v>
      </c>
      <c r="D39" s="27">
        <v>1925</v>
      </c>
      <c r="E39" s="28">
        <v>4620</v>
      </c>
      <c r="F39" s="27">
        <v>3582.348</v>
      </c>
      <c r="G39" s="37">
        <v>0.2</v>
      </c>
      <c r="H39" s="7">
        <v>8</v>
      </c>
      <c r="I39" s="47">
        <v>0.4</v>
      </c>
      <c r="J39" s="68">
        <v>4</v>
      </c>
      <c r="K39" s="47">
        <v>0.1</v>
      </c>
      <c r="L39" s="68">
        <v>1</v>
      </c>
      <c r="M39" s="27" t="s">
        <v>73</v>
      </c>
      <c r="N39" s="7">
        <v>6</v>
      </c>
      <c r="O39" s="27" t="s">
        <v>42</v>
      </c>
      <c r="P39" s="7">
        <v>0</v>
      </c>
      <c r="Q39" s="27" t="s">
        <v>39</v>
      </c>
      <c r="R39" s="7">
        <v>0</v>
      </c>
      <c r="S39" s="38">
        <v>1984</v>
      </c>
      <c r="T39" s="7">
        <v>10</v>
      </c>
      <c r="U39" s="36">
        <v>0.98</v>
      </c>
      <c r="V39" s="18">
        <v>10</v>
      </c>
      <c r="W39" s="76">
        <f>H39+J39+L39+N39+P39+R39+T39+V39</f>
        <v>39</v>
      </c>
    </row>
    <row r="40" spans="1:23" ht="15.75">
      <c r="A40" s="29">
        <v>33</v>
      </c>
      <c r="B40" s="46"/>
      <c r="C40" s="12" t="s">
        <v>30</v>
      </c>
      <c r="D40" s="27">
        <v>1680</v>
      </c>
      <c r="E40" s="28">
        <v>4032</v>
      </c>
      <c r="F40" s="27">
        <v>3146.573</v>
      </c>
      <c r="G40" s="37">
        <v>0.2</v>
      </c>
      <c r="H40" s="7">
        <v>8</v>
      </c>
      <c r="I40" s="47">
        <v>0.4</v>
      </c>
      <c r="J40" s="68">
        <v>4</v>
      </c>
      <c r="K40" s="47">
        <v>0.2</v>
      </c>
      <c r="L40" s="68">
        <v>1</v>
      </c>
      <c r="M40" s="27" t="s">
        <v>73</v>
      </c>
      <c r="N40" s="18">
        <v>6</v>
      </c>
      <c r="O40" s="27" t="s">
        <v>42</v>
      </c>
      <c r="P40" s="7">
        <v>0</v>
      </c>
      <c r="Q40" s="27" t="s">
        <v>39</v>
      </c>
      <c r="R40" s="7">
        <v>0</v>
      </c>
      <c r="S40" s="38">
        <v>1985</v>
      </c>
      <c r="T40" s="18">
        <v>10</v>
      </c>
      <c r="U40" s="36">
        <v>1</v>
      </c>
      <c r="V40" s="18">
        <v>10</v>
      </c>
      <c r="W40" s="76">
        <f t="shared" si="2"/>
        <v>39</v>
      </c>
    </row>
    <row r="41" spans="1:23" ht="15.75">
      <c r="A41" s="29">
        <v>34</v>
      </c>
      <c r="B41" s="46"/>
      <c r="C41" s="12" t="s">
        <v>35</v>
      </c>
      <c r="D41" s="27">
        <v>1550</v>
      </c>
      <c r="E41" s="28">
        <v>3720</v>
      </c>
      <c r="F41" s="28">
        <v>2788.81</v>
      </c>
      <c r="G41" s="37">
        <v>0.2</v>
      </c>
      <c r="H41" s="7">
        <v>8</v>
      </c>
      <c r="I41" s="47">
        <v>0.4</v>
      </c>
      <c r="J41" s="68">
        <v>4</v>
      </c>
      <c r="K41" s="47">
        <v>0.2</v>
      </c>
      <c r="L41" s="68">
        <v>1</v>
      </c>
      <c r="M41" s="27" t="s">
        <v>73</v>
      </c>
      <c r="N41" s="18">
        <v>6</v>
      </c>
      <c r="O41" s="27" t="s">
        <v>42</v>
      </c>
      <c r="P41" s="7">
        <v>0</v>
      </c>
      <c r="Q41" s="27" t="s">
        <v>39</v>
      </c>
      <c r="R41" s="7">
        <v>0</v>
      </c>
      <c r="S41" s="38" t="s">
        <v>40</v>
      </c>
      <c r="T41" s="18">
        <v>10</v>
      </c>
      <c r="U41" s="36">
        <v>1</v>
      </c>
      <c r="V41" s="18">
        <v>10</v>
      </c>
      <c r="W41" s="76">
        <f t="shared" si="2"/>
        <v>39</v>
      </c>
    </row>
    <row r="42" spans="1:24" ht="14.25" customHeight="1" thickBot="1">
      <c r="A42" s="32">
        <v>35</v>
      </c>
      <c r="B42" s="52"/>
      <c r="C42" s="35" t="s">
        <v>59</v>
      </c>
      <c r="D42" s="30">
        <v>2683</v>
      </c>
      <c r="E42" s="31">
        <v>6117.24</v>
      </c>
      <c r="F42" s="31">
        <v>6117.24</v>
      </c>
      <c r="G42" s="55">
        <v>0.2</v>
      </c>
      <c r="H42" s="64">
        <v>8</v>
      </c>
      <c r="I42" s="55">
        <v>0.8</v>
      </c>
      <c r="J42" s="74">
        <v>8</v>
      </c>
      <c r="K42" s="55">
        <v>0.3</v>
      </c>
      <c r="L42" s="79">
        <v>2</v>
      </c>
      <c r="M42" s="30" t="s">
        <v>73</v>
      </c>
      <c r="N42" s="74">
        <v>6</v>
      </c>
      <c r="O42" s="30" t="s">
        <v>42</v>
      </c>
      <c r="P42" s="64">
        <v>0</v>
      </c>
      <c r="Q42" s="30" t="s">
        <v>91</v>
      </c>
      <c r="R42" s="64">
        <v>0</v>
      </c>
      <c r="S42" s="56">
        <v>1999</v>
      </c>
      <c r="T42" s="74">
        <v>4</v>
      </c>
      <c r="U42" s="57">
        <v>1.04</v>
      </c>
      <c r="V42" s="74">
        <v>10</v>
      </c>
      <c r="W42" s="77">
        <f t="shared" si="2"/>
        <v>38</v>
      </c>
      <c r="X42" s="1"/>
    </row>
    <row r="43" spans="1:24" ht="15.75" customHeight="1" thickBot="1">
      <c r="A43" s="103" t="s">
        <v>0</v>
      </c>
      <c r="B43" s="104"/>
      <c r="C43" s="105"/>
      <c r="D43" s="88">
        <f>SUM(D20:D42)</f>
        <v>37787</v>
      </c>
      <c r="E43" s="89">
        <f>SUM(E20:E42)</f>
        <v>78665.29</v>
      </c>
      <c r="F43" s="89">
        <f>SUM(F20:F42)</f>
        <v>62993.13</v>
      </c>
      <c r="G43" s="80"/>
      <c r="H43" s="81"/>
      <c r="I43" s="80"/>
      <c r="J43" s="82"/>
      <c r="K43" s="80"/>
      <c r="L43" s="83"/>
      <c r="M43" s="84"/>
      <c r="N43" s="82"/>
      <c r="O43" s="84"/>
      <c r="P43" s="81"/>
      <c r="Q43" s="84"/>
      <c r="R43" s="81"/>
      <c r="S43" s="85"/>
      <c r="T43" s="82"/>
      <c r="U43" s="86"/>
      <c r="V43" s="82"/>
      <c r="W43" s="87"/>
      <c r="X43" s="1"/>
    </row>
    <row r="44" spans="1:24" ht="15.75" customHeight="1" thickBot="1">
      <c r="A44" s="103" t="s">
        <v>99</v>
      </c>
      <c r="B44" s="104"/>
      <c r="C44" s="105"/>
      <c r="D44" s="88">
        <f>D19+D43</f>
        <v>58390</v>
      </c>
      <c r="E44" s="90">
        <f>E19+E43</f>
        <v>123566.23</v>
      </c>
      <c r="F44" s="90">
        <f>F19+F43</f>
        <v>100010.43</v>
      </c>
      <c r="G44" s="80"/>
      <c r="H44" s="81"/>
      <c r="I44" s="80"/>
      <c r="J44" s="82"/>
      <c r="K44" s="80"/>
      <c r="L44" s="83"/>
      <c r="M44" s="84"/>
      <c r="N44" s="82"/>
      <c r="O44" s="84"/>
      <c r="P44" s="81"/>
      <c r="Q44" s="84"/>
      <c r="R44" s="81"/>
      <c r="S44" s="85"/>
      <c r="T44" s="82"/>
      <c r="U44" s="86"/>
      <c r="V44" s="82"/>
      <c r="W44" s="87"/>
      <c r="X44" s="1"/>
    </row>
    <row r="45" spans="1:23" ht="15.75">
      <c r="A45" s="26">
        <v>36</v>
      </c>
      <c r="B45" s="58"/>
      <c r="C45" s="13" t="s">
        <v>15</v>
      </c>
      <c r="D45" s="8">
        <v>980</v>
      </c>
      <c r="E45" s="5">
        <v>2352</v>
      </c>
      <c r="F45" s="5">
        <v>1840.167</v>
      </c>
      <c r="G45" s="59">
        <v>0.2</v>
      </c>
      <c r="H45" s="9">
        <v>8</v>
      </c>
      <c r="I45" s="49">
        <v>0.4</v>
      </c>
      <c r="J45" s="70">
        <v>4</v>
      </c>
      <c r="K45" s="49">
        <v>0.2</v>
      </c>
      <c r="L45" s="70">
        <v>1</v>
      </c>
      <c r="M45" s="22" t="s">
        <v>73</v>
      </c>
      <c r="N45" s="9">
        <v>6</v>
      </c>
      <c r="O45" s="22" t="s">
        <v>42</v>
      </c>
      <c r="P45" s="9">
        <v>0</v>
      </c>
      <c r="Q45" s="22" t="s">
        <v>39</v>
      </c>
      <c r="R45" s="9">
        <v>0</v>
      </c>
      <c r="S45" s="50">
        <v>1987</v>
      </c>
      <c r="T45" s="9">
        <v>8</v>
      </c>
      <c r="U45" s="34">
        <v>1.01</v>
      </c>
      <c r="V45" s="67">
        <v>10</v>
      </c>
      <c r="W45" s="75">
        <f t="shared" si="2"/>
        <v>37</v>
      </c>
    </row>
    <row r="46" spans="1:23" ht="15.75">
      <c r="A46" s="29">
        <v>37</v>
      </c>
      <c r="B46" s="46"/>
      <c r="C46" s="12" t="s">
        <v>3</v>
      </c>
      <c r="D46" s="6">
        <v>1000</v>
      </c>
      <c r="E46" s="21">
        <v>2811.516</v>
      </c>
      <c r="F46" s="4">
        <v>2249.213</v>
      </c>
      <c r="G46" s="37">
        <v>0.2</v>
      </c>
      <c r="H46" s="7">
        <v>8</v>
      </c>
      <c r="I46" s="47">
        <v>0.6</v>
      </c>
      <c r="J46" s="68">
        <v>6</v>
      </c>
      <c r="K46" s="47">
        <v>0.2</v>
      </c>
      <c r="L46" s="68">
        <v>1</v>
      </c>
      <c r="M46" s="21"/>
      <c r="N46" s="7"/>
      <c r="O46" s="27" t="s">
        <v>42</v>
      </c>
      <c r="P46" s="7">
        <v>0</v>
      </c>
      <c r="Q46" s="27" t="s">
        <v>39</v>
      </c>
      <c r="R46" s="7">
        <v>0</v>
      </c>
      <c r="S46" s="38">
        <v>1973</v>
      </c>
      <c r="T46" s="7">
        <v>12</v>
      </c>
      <c r="U46" s="36">
        <v>1.07</v>
      </c>
      <c r="V46" s="18">
        <v>10</v>
      </c>
      <c r="W46" s="76">
        <f t="shared" si="2"/>
        <v>37</v>
      </c>
    </row>
    <row r="47" spans="1:23" ht="15.75">
      <c r="A47" s="29">
        <v>38</v>
      </c>
      <c r="B47" s="46"/>
      <c r="C47" s="15" t="s">
        <v>13</v>
      </c>
      <c r="D47" s="27">
        <v>2627</v>
      </c>
      <c r="E47" s="28">
        <v>5989.56</v>
      </c>
      <c r="F47" s="27">
        <v>4791.648</v>
      </c>
      <c r="G47" s="47">
        <v>0.2</v>
      </c>
      <c r="H47" s="7">
        <v>8</v>
      </c>
      <c r="I47" s="47">
        <v>0.9</v>
      </c>
      <c r="J47" s="18">
        <v>9</v>
      </c>
      <c r="K47" s="47">
        <v>0.7</v>
      </c>
      <c r="L47" s="66">
        <v>4</v>
      </c>
      <c r="M47" s="27"/>
      <c r="N47" s="18"/>
      <c r="O47" s="27" t="s">
        <v>42</v>
      </c>
      <c r="P47" s="7">
        <v>0</v>
      </c>
      <c r="Q47" s="27" t="s">
        <v>39</v>
      </c>
      <c r="R47" s="7">
        <v>0</v>
      </c>
      <c r="S47" s="38">
        <v>1993</v>
      </c>
      <c r="T47" s="18">
        <v>6</v>
      </c>
      <c r="U47" s="36">
        <v>1.02</v>
      </c>
      <c r="V47" s="18">
        <v>10</v>
      </c>
      <c r="W47" s="76">
        <f t="shared" si="2"/>
        <v>37</v>
      </c>
    </row>
    <row r="48" spans="1:23" ht="15.75">
      <c r="A48" s="29">
        <v>39</v>
      </c>
      <c r="B48" s="46"/>
      <c r="C48" s="42" t="s">
        <v>28</v>
      </c>
      <c r="D48" s="27">
        <v>964</v>
      </c>
      <c r="E48" s="28">
        <v>1542.4</v>
      </c>
      <c r="F48" s="28">
        <v>1542.4</v>
      </c>
      <c r="G48" s="47">
        <v>0.2</v>
      </c>
      <c r="H48" s="7">
        <v>8</v>
      </c>
      <c r="I48" s="37">
        <v>0.8</v>
      </c>
      <c r="J48" s="18">
        <v>8</v>
      </c>
      <c r="K48" s="37">
        <v>0.5</v>
      </c>
      <c r="L48" s="66">
        <v>3</v>
      </c>
      <c r="M48" s="28"/>
      <c r="N48" s="33"/>
      <c r="O48" s="27" t="s">
        <v>42</v>
      </c>
      <c r="P48" s="7">
        <v>0</v>
      </c>
      <c r="Q48" s="28"/>
      <c r="R48" s="7">
        <v>0</v>
      </c>
      <c r="S48" s="38">
        <v>1979</v>
      </c>
      <c r="T48" s="18">
        <v>12</v>
      </c>
      <c r="U48" s="36">
        <v>0.9</v>
      </c>
      <c r="V48" s="66">
        <v>6</v>
      </c>
      <c r="W48" s="76">
        <f>H48+J48+L48+N48+P48+R48+T48+V48</f>
        <v>37</v>
      </c>
    </row>
    <row r="49" spans="1:23" ht="15.75">
      <c r="A49" s="29">
        <v>40</v>
      </c>
      <c r="B49" s="46"/>
      <c r="C49" s="15" t="s">
        <v>14</v>
      </c>
      <c r="D49" s="27">
        <v>1994</v>
      </c>
      <c r="E49" s="28">
        <v>4546.32</v>
      </c>
      <c r="F49" s="28">
        <v>4546.32</v>
      </c>
      <c r="G49" s="47">
        <v>0.2</v>
      </c>
      <c r="H49" s="7">
        <v>8</v>
      </c>
      <c r="I49" s="47">
        <v>0.8</v>
      </c>
      <c r="J49" s="18">
        <v>8</v>
      </c>
      <c r="K49" s="47">
        <v>0.4</v>
      </c>
      <c r="L49" s="66">
        <v>4</v>
      </c>
      <c r="M49" s="27"/>
      <c r="N49" s="18"/>
      <c r="O49" s="27" t="s">
        <v>42</v>
      </c>
      <c r="P49" s="7">
        <v>0</v>
      </c>
      <c r="Q49" s="27" t="s">
        <v>39</v>
      </c>
      <c r="R49" s="7">
        <v>0</v>
      </c>
      <c r="S49" s="38">
        <v>1993</v>
      </c>
      <c r="T49" s="18">
        <v>6</v>
      </c>
      <c r="U49" s="36">
        <v>1.03</v>
      </c>
      <c r="V49" s="18">
        <v>10</v>
      </c>
      <c r="W49" s="76">
        <f aca="true" t="shared" si="3" ref="W49:W55">H49+J49+L49+N49+P49+R49+T49+V49</f>
        <v>36</v>
      </c>
    </row>
    <row r="50" spans="1:23" ht="15.75">
      <c r="A50" s="29">
        <v>41</v>
      </c>
      <c r="B50" s="46"/>
      <c r="C50" s="12" t="s">
        <v>32</v>
      </c>
      <c r="D50" s="6">
        <v>1760</v>
      </c>
      <c r="E50" s="4">
        <v>4224</v>
      </c>
      <c r="F50" s="4">
        <v>3379.2</v>
      </c>
      <c r="G50" s="37">
        <v>0.2</v>
      </c>
      <c r="H50" s="7">
        <v>8</v>
      </c>
      <c r="I50" s="47">
        <v>0.3</v>
      </c>
      <c r="J50" s="68">
        <v>3</v>
      </c>
      <c r="K50" s="47">
        <v>0.2</v>
      </c>
      <c r="L50" s="68">
        <v>1</v>
      </c>
      <c r="M50" s="27" t="s">
        <v>73</v>
      </c>
      <c r="N50" s="18">
        <v>6</v>
      </c>
      <c r="O50" s="27" t="s">
        <v>42</v>
      </c>
      <c r="P50" s="7">
        <v>0</v>
      </c>
      <c r="Q50" s="27" t="s">
        <v>39</v>
      </c>
      <c r="R50" s="7">
        <v>0</v>
      </c>
      <c r="S50" s="38">
        <v>1988</v>
      </c>
      <c r="T50" s="18">
        <v>8</v>
      </c>
      <c r="U50" s="36">
        <v>1.02</v>
      </c>
      <c r="V50" s="18">
        <v>10</v>
      </c>
      <c r="W50" s="76">
        <f t="shared" si="3"/>
        <v>36</v>
      </c>
    </row>
    <row r="51" spans="1:23" ht="15.75">
      <c r="A51" s="29">
        <v>42</v>
      </c>
      <c r="B51" s="46"/>
      <c r="C51" s="15" t="s">
        <v>11</v>
      </c>
      <c r="D51" s="27">
        <v>4320</v>
      </c>
      <c r="E51" s="28">
        <v>9849.6</v>
      </c>
      <c r="F51" s="27">
        <v>7708.399</v>
      </c>
      <c r="G51" s="47">
        <v>0.2</v>
      </c>
      <c r="H51" s="7">
        <v>8</v>
      </c>
      <c r="I51" s="47">
        <v>0.3</v>
      </c>
      <c r="J51" s="68">
        <v>3</v>
      </c>
      <c r="K51" s="47">
        <v>0.1</v>
      </c>
      <c r="L51" s="66">
        <v>1</v>
      </c>
      <c r="M51" s="27" t="s">
        <v>73</v>
      </c>
      <c r="N51" s="18">
        <v>6</v>
      </c>
      <c r="O51" s="27" t="s">
        <v>42</v>
      </c>
      <c r="P51" s="7">
        <v>0</v>
      </c>
      <c r="Q51" s="27" t="s">
        <v>39</v>
      </c>
      <c r="R51" s="7">
        <v>0</v>
      </c>
      <c r="S51" s="38">
        <v>1989</v>
      </c>
      <c r="T51" s="18">
        <v>8</v>
      </c>
      <c r="U51" s="36">
        <v>1.04</v>
      </c>
      <c r="V51" s="18">
        <v>10</v>
      </c>
      <c r="W51" s="76">
        <f t="shared" si="3"/>
        <v>36</v>
      </c>
    </row>
    <row r="52" spans="1:23" ht="15.75">
      <c r="A52" s="29">
        <v>43</v>
      </c>
      <c r="B52" s="46"/>
      <c r="C52" s="15" t="s">
        <v>89</v>
      </c>
      <c r="D52" s="27">
        <v>2888</v>
      </c>
      <c r="E52" s="28">
        <v>6786.8</v>
      </c>
      <c r="F52" s="28">
        <v>5429.44</v>
      </c>
      <c r="G52" s="47">
        <v>0.2</v>
      </c>
      <c r="H52" s="7">
        <v>8</v>
      </c>
      <c r="I52" s="47">
        <v>0.3</v>
      </c>
      <c r="J52" s="18">
        <v>3</v>
      </c>
      <c r="K52" s="47">
        <v>0.1</v>
      </c>
      <c r="L52" s="66">
        <v>1</v>
      </c>
      <c r="M52" s="27"/>
      <c r="N52" s="18"/>
      <c r="O52" s="27" t="s">
        <v>90</v>
      </c>
      <c r="P52" s="7">
        <v>2</v>
      </c>
      <c r="Q52" s="27" t="s">
        <v>91</v>
      </c>
      <c r="R52" s="7">
        <v>0</v>
      </c>
      <c r="S52" s="38">
        <v>1972</v>
      </c>
      <c r="T52" s="18">
        <v>12</v>
      </c>
      <c r="U52" s="41">
        <v>1.04</v>
      </c>
      <c r="V52" s="18">
        <v>10</v>
      </c>
      <c r="W52" s="76">
        <f t="shared" si="3"/>
        <v>36</v>
      </c>
    </row>
    <row r="53" spans="1:23" ht="15.75">
      <c r="A53" s="29">
        <v>44</v>
      </c>
      <c r="B53" s="46"/>
      <c r="C53" s="3" t="s">
        <v>54</v>
      </c>
      <c r="D53" s="27">
        <v>2626</v>
      </c>
      <c r="E53" s="28">
        <v>5120.7</v>
      </c>
      <c r="F53" s="27">
        <v>3960.446</v>
      </c>
      <c r="G53" s="37" t="s">
        <v>39</v>
      </c>
      <c r="H53" s="7">
        <v>8</v>
      </c>
      <c r="I53" s="47">
        <v>0.45</v>
      </c>
      <c r="J53" s="68">
        <v>5</v>
      </c>
      <c r="K53" s="47">
        <v>0.3</v>
      </c>
      <c r="L53" s="66">
        <v>2</v>
      </c>
      <c r="M53" s="27"/>
      <c r="N53" s="18"/>
      <c r="O53" s="27" t="s">
        <v>42</v>
      </c>
      <c r="P53" s="7">
        <v>0</v>
      </c>
      <c r="Q53" s="27" t="s">
        <v>34</v>
      </c>
      <c r="R53" s="7">
        <v>8</v>
      </c>
      <c r="S53" s="38">
        <v>1992</v>
      </c>
      <c r="T53" s="18">
        <v>6</v>
      </c>
      <c r="U53" s="37">
        <v>0.94</v>
      </c>
      <c r="V53" s="18">
        <v>6</v>
      </c>
      <c r="W53" s="76">
        <f t="shared" si="3"/>
        <v>35</v>
      </c>
    </row>
    <row r="54" spans="1:23" ht="15.75">
      <c r="A54" s="29">
        <v>45</v>
      </c>
      <c r="B54" s="46"/>
      <c r="C54" s="3" t="s">
        <v>55</v>
      </c>
      <c r="D54" s="27">
        <v>3400</v>
      </c>
      <c r="E54" s="28">
        <v>6630</v>
      </c>
      <c r="F54" s="28">
        <v>5304</v>
      </c>
      <c r="G54" s="37">
        <v>0.2</v>
      </c>
      <c r="H54" s="7">
        <v>8</v>
      </c>
      <c r="I54" s="47">
        <v>0.4</v>
      </c>
      <c r="J54" s="68">
        <v>4</v>
      </c>
      <c r="K54" s="47">
        <v>0.5</v>
      </c>
      <c r="L54" s="66">
        <v>3</v>
      </c>
      <c r="M54" s="27"/>
      <c r="N54" s="18"/>
      <c r="O54" s="27" t="s">
        <v>42</v>
      </c>
      <c r="P54" s="7">
        <v>0</v>
      </c>
      <c r="Q54" s="27" t="s">
        <v>34</v>
      </c>
      <c r="R54" s="7">
        <v>8</v>
      </c>
      <c r="S54" s="38">
        <v>1991</v>
      </c>
      <c r="T54" s="18">
        <v>6</v>
      </c>
      <c r="U54" s="37">
        <v>0.94</v>
      </c>
      <c r="V54" s="18">
        <v>6</v>
      </c>
      <c r="W54" s="76">
        <f t="shared" si="3"/>
        <v>35</v>
      </c>
    </row>
    <row r="55" spans="1:23" ht="15.75">
      <c r="A55" s="29">
        <v>46</v>
      </c>
      <c r="B55" s="46"/>
      <c r="C55" s="12" t="s">
        <v>36</v>
      </c>
      <c r="D55" s="27">
        <v>2190</v>
      </c>
      <c r="E55" s="28">
        <v>5256</v>
      </c>
      <c r="F55" s="27">
        <v>4156.487</v>
      </c>
      <c r="G55" s="37">
        <v>0.2</v>
      </c>
      <c r="H55" s="7">
        <v>8</v>
      </c>
      <c r="I55" s="47">
        <v>0.4</v>
      </c>
      <c r="J55" s="68">
        <v>4</v>
      </c>
      <c r="K55" s="47">
        <v>0.2</v>
      </c>
      <c r="L55" s="68">
        <v>1</v>
      </c>
      <c r="M55" s="27"/>
      <c r="N55" s="7"/>
      <c r="O55" s="27" t="s">
        <v>42</v>
      </c>
      <c r="P55" s="7">
        <v>0</v>
      </c>
      <c r="Q55" s="27" t="s">
        <v>39</v>
      </c>
      <c r="R55" s="7">
        <v>0</v>
      </c>
      <c r="S55" s="38">
        <v>1978</v>
      </c>
      <c r="T55" s="7">
        <v>12</v>
      </c>
      <c r="U55" s="36">
        <v>1.06</v>
      </c>
      <c r="V55" s="18">
        <v>10</v>
      </c>
      <c r="W55" s="76">
        <f t="shared" si="3"/>
        <v>35</v>
      </c>
    </row>
    <row r="56" spans="1:23" ht="15.75">
      <c r="A56" s="29">
        <v>47</v>
      </c>
      <c r="B56" s="46"/>
      <c r="C56" s="42" t="s">
        <v>71</v>
      </c>
      <c r="D56" s="27">
        <v>1370</v>
      </c>
      <c r="E56" s="28">
        <v>2603</v>
      </c>
      <c r="F56" s="28">
        <v>2082.4</v>
      </c>
      <c r="G56" s="37">
        <v>0.2</v>
      </c>
      <c r="H56" s="7">
        <v>8</v>
      </c>
      <c r="I56" s="37">
        <v>0.3</v>
      </c>
      <c r="J56" s="18">
        <v>3</v>
      </c>
      <c r="K56" s="37">
        <v>0.7</v>
      </c>
      <c r="L56" s="66">
        <v>4</v>
      </c>
      <c r="M56" s="27" t="s">
        <v>73</v>
      </c>
      <c r="N56" s="18">
        <v>6</v>
      </c>
      <c r="O56" s="27" t="s">
        <v>42</v>
      </c>
      <c r="P56" s="7">
        <v>0</v>
      </c>
      <c r="Q56" s="27" t="s">
        <v>39</v>
      </c>
      <c r="R56" s="7">
        <v>0</v>
      </c>
      <c r="S56" s="38">
        <v>1997</v>
      </c>
      <c r="T56" s="18">
        <v>4</v>
      </c>
      <c r="U56" s="40">
        <v>1</v>
      </c>
      <c r="V56" s="18">
        <v>10</v>
      </c>
      <c r="W56" s="76">
        <f aca="true" t="shared" si="4" ref="W56:W68">H56+J56+L56+N56+P56+R56+T56+V56</f>
        <v>35</v>
      </c>
    </row>
    <row r="57" spans="1:23" ht="15.75">
      <c r="A57" s="29">
        <v>48</v>
      </c>
      <c r="B57" s="46"/>
      <c r="C57" s="12" t="s">
        <v>23</v>
      </c>
      <c r="D57" s="27">
        <v>1360</v>
      </c>
      <c r="E57" s="28">
        <v>3168</v>
      </c>
      <c r="F57" s="28">
        <v>2534.4</v>
      </c>
      <c r="G57" s="37">
        <v>0.2</v>
      </c>
      <c r="H57" s="7">
        <v>8</v>
      </c>
      <c r="I57" s="47">
        <v>0.6</v>
      </c>
      <c r="J57" s="68">
        <v>6</v>
      </c>
      <c r="K57" s="47">
        <v>0.3</v>
      </c>
      <c r="L57" s="68">
        <v>2</v>
      </c>
      <c r="M57" s="27"/>
      <c r="N57" s="7"/>
      <c r="O57" s="27" t="s">
        <v>42</v>
      </c>
      <c r="P57" s="7">
        <v>0</v>
      </c>
      <c r="Q57" s="27" t="s">
        <v>39</v>
      </c>
      <c r="R57" s="7">
        <v>0</v>
      </c>
      <c r="S57" s="38">
        <v>1986</v>
      </c>
      <c r="T57" s="7">
        <v>8</v>
      </c>
      <c r="U57" s="36">
        <v>1</v>
      </c>
      <c r="V57" s="18">
        <v>10</v>
      </c>
      <c r="W57" s="76">
        <f t="shared" si="4"/>
        <v>34</v>
      </c>
    </row>
    <row r="58" spans="1:23" ht="15.75">
      <c r="A58" s="29">
        <v>49</v>
      </c>
      <c r="B58" s="46"/>
      <c r="C58" s="12" t="s">
        <v>17</v>
      </c>
      <c r="D58" s="27">
        <v>640</v>
      </c>
      <c r="E58" s="28">
        <v>1536</v>
      </c>
      <c r="F58" s="28">
        <v>1228.8</v>
      </c>
      <c r="G58" s="37">
        <v>0.2</v>
      </c>
      <c r="H58" s="7">
        <v>8</v>
      </c>
      <c r="I58" s="47">
        <v>0.4</v>
      </c>
      <c r="J58" s="68">
        <v>4</v>
      </c>
      <c r="K58" s="47">
        <v>0.2</v>
      </c>
      <c r="L58" s="68">
        <v>1</v>
      </c>
      <c r="M58" s="27"/>
      <c r="N58" s="7"/>
      <c r="O58" s="27" t="s">
        <v>42</v>
      </c>
      <c r="P58" s="7">
        <v>0</v>
      </c>
      <c r="Q58" s="27" t="s">
        <v>39</v>
      </c>
      <c r="R58" s="7">
        <v>0</v>
      </c>
      <c r="S58" s="38">
        <v>1981</v>
      </c>
      <c r="T58" s="7">
        <v>10</v>
      </c>
      <c r="U58" s="36">
        <v>1.07</v>
      </c>
      <c r="V58" s="18">
        <v>10</v>
      </c>
      <c r="W58" s="76">
        <f t="shared" si="4"/>
        <v>33</v>
      </c>
    </row>
    <row r="59" spans="1:23" ht="15.75">
      <c r="A59" s="29">
        <v>50</v>
      </c>
      <c r="B59" s="46"/>
      <c r="C59" s="3" t="s">
        <v>56</v>
      </c>
      <c r="D59" s="27">
        <v>1340</v>
      </c>
      <c r="E59" s="28">
        <v>2613</v>
      </c>
      <c r="F59" s="27">
        <v>1978.388</v>
      </c>
      <c r="G59" s="37">
        <v>0.2</v>
      </c>
      <c r="H59" s="7">
        <v>8</v>
      </c>
      <c r="I59" s="47">
        <v>0.4</v>
      </c>
      <c r="J59" s="68">
        <v>4</v>
      </c>
      <c r="K59" s="47">
        <v>0.1</v>
      </c>
      <c r="L59" s="66">
        <v>1</v>
      </c>
      <c r="M59" s="27"/>
      <c r="N59" s="18"/>
      <c r="O59" s="27" t="s">
        <v>42</v>
      </c>
      <c r="P59" s="7">
        <v>0</v>
      </c>
      <c r="Q59" s="27" t="s">
        <v>34</v>
      </c>
      <c r="R59" s="7">
        <v>8</v>
      </c>
      <c r="S59" s="38">
        <v>1994</v>
      </c>
      <c r="T59" s="18">
        <v>6</v>
      </c>
      <c r="U59" s="37">
        <v>0.89</v>
      </c>
      <c r="V59" s="18">
        <v>6</v>
      </c>
      <c r="W59" s="76">
        <f t="shared" si="4"/>
        <v>33</v>
      </c>
    </row>
    <row r="60" spans="1:23" ht="15.75">
      <c r="A60" s="29">
        <v>51</v>
      </c>
      <c r="B60" s="46"/>
      <c r="C60" s="42" t="s">
        <v>25</v>
      </c>
      <c r="D60" s="27">
        <v>1506</v>
      </c>
      <c r="E60" s="28">
        <v>3312</v>
      </c>
      <c r="F60" s="28">
        <v>2649.6</v>
      </c>
      <c r="G60" s="37">
        <v>0.2</v>
      </c>
      <c r="H60" s="7">
        <v>8</v>
      </c>
      <c r="I60" s="47">
        <v>0.3</v>
      </c>
      <c r="J60" s="68">
        <v>3</v>
      </c>
      <c r="K60" s="47">
        <v>0.2</v>
      </c>
      <c r="L60" s="66">
        <v>1</v>
      </c>
      <c r="M60" s="27"/>
      <c r="N60" s="18"/>
      <c r="O60" s="27" t="s">
        <v>42</v>
      </c>
      <c r="P60" s="7">
        <v>0</v>
      </c>
      <c r="Q60" s="27" t="s">
        <v>39</v>
      </c>
      <c r="R60" s="7">
        <v>0</v>
      </c>
      <c r="S60" s="38">
        <v>1985</v>
      </c>
      <c r="T60" s="18">
        <v>10</v>
      </c>
      <c r="U60" s="37">
        <v>0.98</v>
      </c>
      <c r="V60" s="18">
        <v>10</v>
      </c>
      <c r="W60" s="76">
        <f t="shared" si="4"/>
        <v>32</v>
      </c>
    </row>
    <row r="61" spans="1:23" ht="15.75">
      <c r="A61" s="29">
        <v>52</v>
      </c>
      <c r="B61" s="46"/>
      <c r="C61" s="15" t="s">
        <v>21</v>
      </c>
      <c r="D61" s="27">
        <v>777</v>
      </c>
      <c r="E61" s="28">
        <v>1864.8</v>
      </c>
      <c r="F61" s="28">
        <v>1491.84</v>
      </c>
      <c r="G61" s="37">
        <v>0.2</v>
      </c>
      <c r="H61" s="7">
        <v>8</v>
      </c>
      <c r="I61" s="47">
        <v>0.4</v>
      </c>
      <c r="J61" s="68">
        <v>4</v>
      </c>
      <c r="K61" s="47">
        <v>0.2</v>
      </c>
      <c r="L61" s="68">
        <v>1</v>
      </c>
      <c r="M61" s="27"/>
      <c r="N61" s="18"/>
      <c r="O61" s="27" t="s">
        <v>42</v>
      </c>
      <c r="P61" s="7">
        <v>0</v>
      </c>
      <c r="Q61" s="27" t="s">
        <v>39</v>
      </c>
      <c r="R61" s="7">
        <v>0</v>
      </c>
      <c r="S61" s="38">
        <v>1987</v>
      </c>
      <c r="T61" s="18">
        <v>8</v>
      </c>
      <c r="U61" s="36">
        <v>1.07</v>
      </c>
      <c r="V61" s="18">
        <v>10</v>
      </c>
      <c r="W61" s="76">
        <f t="shared" si="4"/>
        <v>31</v>
      </c>
    </row>
    <row r="62" spans="1:23" ht="15.75">
      <c r="A62" s="29">
        <v>53</v>
      </c>
      <c r="B62" s="46"/>
      <c r="C62" s="42" t="s">
        <v>67</v>
      </c>
      <c r="D62" s="27">
        <v>2100</v>
      </c>
      <c r="E62" s="28">
        <v>3885</v>
      </c>
      <c r="F62" s="28">
        <v>3496.5</v>
      </c>
      <c r="G62" s="37">
        <v>0.1</v>
      </c>
      <c r="H62" s="66">
        <v>3</v>
      </c>
      <c r="I62" s="37">
        <v>0.47</v>
      </c>
      <c r="J62" s="66">
        <v>5</v>
      </c>
      <c r="K62" s="47">
        <v>0.2</v>
      </c>
      <c r="L62" s="66">
        <v>1</v>
      </c>
      <c r="M62" s="28"/>
      <c r="N62" s="33"/>
      <c r="O62" s="27" t="s">
        <v>42</v>
      </c>
      <c r="P62" s="7">
        <v>0</v>
      </c>
      <c r="Q62" s="27" t="s">
        <v>34</v>
      </c>
      <c r="R62" s="7">
        <v>8</v>
      </c>
      <c r="S62" s="38">
        <v>1990</v>
      </c>
      <c r="T62" s="18">
        <v>8</v>
      </c>
      <c r="U62" s="36">
        <v>0.9</v>
      </c>
      <c r="V62" s="66">
        <v>6</v>
      </c>
      <c r="W62" s="76">
        <f t="shared" si="4"/>
        <v>31</v>
      </c>
    </row>
    <row r="63" spans="1:23" ht="15.75">
      <c r="A63" s="29">
        <v>54</v>
      </c>
      <c r="B63" s="46"/>
      <c r="C63" s="42" t="s">
        <v>72</v>
      </c>
      <c r="D63" s="27">
        <v>1500</v>
      </c>
      <c r="E63" s="28">
        <v>2850</v>
      </c>
      <c r="F63" s="28">
        <v>2183.239</v>
      </c>
      <c r="G63" s="37">
        <v>0.2</v>
      </c>
      <c r="H63" s="7">
        <v>8</v>
      </c>
      <c r="I63" s="36">
        <v>0.6</v>
      </c>
      <c r="J63" s="18">
        <v>7</v>
      </c>
      <c r="K63" s="37">
        <v>0.1</v>
      </c>
      <c r="L63" s="66">
        <v>1</v>
      </c>
      <c r="M63" s="28"/>
      <c r="N63" s="33"/>
      <c r="O63" s="27" t="s">
        <v>42</v>
      </c>
      <c r="P63" s="7">
        <v>0</v>
      </c>
      <c r="Q63" s="27" t="s">
        <v>39</v>
      </c>
      <c r="R63" s="7">
        <v>0</v>
      </c>
      <c r="S63" s="38">
        <v>1996</v>
      </c>
      <c r="T63" s="18">
        <v>4</v>
      </c>
      <c r="U63" s="40">
        <v>1.02</v>
      </c>
      <c r="V63" s="18">
        <v>10</v>
      </c>
      <c r="W63" s="76">
        <f t="shared" si="4"/>
        <v>30</v>
      </c>
    </row>
    <row r="64" spans="1:23" ht="15.75">
      <c r="A64" s="29">
        <v>55</v>
      </c>
      <c r="B64" s="46"/>
      <c r="C64" s="15" t="s">
        <v>62</v>
      </c>
      <c r="D64" s="27">
        <v>634</v>
      </c>
      <c r="E64" s="27">
        <v>1236.3</v>
      </c>
      <c r="F64" s="27">
        <v>835.068</v>
      </c>
      <c r="G64" s="37">
        <v>0.2</v>
      </c>
      <c r="H64" s="7">
        <v>8</v>
      </c>
      <c r="I64" s="36">
        <v>0.3</v>
      </c>
      <c r="J64" s="18">
        <v>3</v>
      </c>
      <c r="K64" s="37">
        <v>0.2</v>
      </c>
      <c r="L64" s="66">
        <v>1</v>
      </c>
      <c r="M64" s="27"/>
      <c r="N64" s="18"/>
      <c r="O64" s="27" t="s">
        <v>34</v>
      </c>
      <c r="P64" s="7">
        <v>2</v>
      </c>
      <c r="Q64" s="27" t="s">
        <v>39</v>
      </c>
      <c r="R64" s="7">
        <v>0</v>
      </c>
      <c r="S64" s="38">
        <v>1994</v>
      </c>
      <c r="T64" s="18">
        <v>6</v>
      </c>
      <c r="U64" s="40">
        <v>1.03</v>
      </c>
      <c r="V64" s="18">
        <v>10</v>
      </c>
      <c r="W64" s="76">
        <f t="shared" si="4"/>
        <v>30</v>
      </c>
    </row>
    <row r="65" spans="1:23" ht="15.75">
      <c r="A65" s="29">
        <v>56</v>
      </c>
      <c r="B65" s="46"/>
      <c r="C65" s="15" t="s">
        <v>63</v>
      </c>
      <c r="D65" s="27">
        <v>1361</v>
      </c>
      <c r="E65" s="27">
        <v>2653.95</v>
      </c>
      <c r="F65" s="27">
        <v>1731.152</v>
      </c>
      <c r="G65" s="37">
        <v>0.2</v>
      </c>
      <c r="H65" s="7">
        <v>8</v>
      </c>
      <c r="I65" s="36">
        <v>0.3</v>
      </c>
      <c r="J65" s="18">
        <v>3</v>
      </c>
      <c r="K65" s="37">
        <v>0.2</v>
      </c>
      <c r="L65" s="66">
        <v>1</v>
      </c>
      <c r="M65" s="27"/>
      <c r="N65" s="18"/>
      <c r="O65" s="27" t="s">
        <v>34</v>
      </c>
      <c r="P65" s="7">
        <v>2</v>
      </c>
      <c r="Q65" s="27" t="s">
        <v>39</v>
      </c>
      <c r="R65" s="7">
        <v>0</v>
      </c>
      <c r="S65" s="38">
        <v>1994</v>
      </c>
      <c r="T65" s="18">
        <v>6</v>
      </c>
      <c r="U65" s="40">
        <v>1.03</v>
      </c>
      <c r="V65" s="18">
        <v>10</v>
      </c>
      <c r="W65" s="76">
        <f t="shared" si="4"/>
        <v>30</v>
      </c>
    </row>
    <row r="66" spans="1:23" ht="15.75">
      <c r="A66" s="29">
        <v>57</v>
      </c>
      <c r="B66" s="46"/>
      <c r="C66" s="42" t="s">
        <v>8</v>
      </c>
      <c r="D66" s="14">
        <v>2043</v>
      </c>
      <c r="E66" s="45">
        <v>3104</v>
      </c>
      <c r="F66" s="45">
        <v>3104</v>
      </c>
      <c r="G66" s="37">
        <v>0.2</v>
      </c>
      <c r="H66" s="7">
        <v>8</v>
      </c>
      <c r="I66" s="37">
        <v>0.5</v>
      </c>
      <c r="J66" s="18">
        <v>5</v>
      </c>
      <c r="K66" s="37">
        <v>0.5</v>
      </c>
      <c r="L66" s="66">
        <v>3</v>
      </c>
      <c r="M66" s="28"/>
      <c r="N66" s="33"/>
      <c r="O66" s="28"/>
      <c r="P66" s="33"/>
      <c r="Q66" s="27" t="s">
        <v>39</v>
      </c>
      <c r="R66" s="18">
        <v>0</v>
      </c>
      <c r="S66" s="38">
        <v>1998</v>
      </c>
      <c r="T66" s="18">
        <v>4</v>
      </c>
      <c r="U66" s="37">
        <v>0.97</v>
      </c>
      <c r="V66" s="66">
        <v>10</v>
      </c>
      <c r="W66" s="76">
        <f>H66+J66+L66+N66+P66+R66+T66+V66</f>
        <v>30</v>
      </c>
    </row>
    <row r="67" spans="1:23" ht="15.75">
      <c r="A67" s="29">
        <v>58</v>
      </c>
      <c r="B67" s="46"/>
      <c r="C67" s="15" t="s">
        <v>22</v>
      </c>
      <c r="D67" s="27">
        <v>1740</v>
      </c>
      <c r="E67" s="28">
        <v>4176</v>
      </c>
      <c r="F67" s="28">
        <v>3340.8</v>
      </c>
      <c r="G67" s="37">
        <v>0.2</v>
      </c>
      <c r="H67" s="7">
        <v>8</v>
      </c>
      <c r="I67" s="47">
        <v>0.4</v>
      </c>
      <c r="J67" s="68">
        <v>4</v>
      </c>
      <c r="K67" s="47">
        <v>0.1</v>
      </c>
      <c r="L67" s="68">
        <v>1</v>
      </c>
      <c r="M67" s="27"/>
      <c r="N67" s="18"/>
      <c r="O67" s="27" t="s">
        <v>42</v>
      </c>
      <c r="P67" s="7">
        <v>0</v>
      </c>
      <c r="Q67" s="27" t="s">
        <v>39</v>
      </c>
      <c r="R67" s="7">
        <v>0</v>
      </c>
      <c r="S67" s="38">
        <v>1992</v>
      </c>
      <c r="T67" s="18">
        <v>6</v>
      </c>
      <c r="U67" s="36">
        <v>1.01</v>
      </c>
      <c r="V67" s="18">
        <v>10</v>
      </c>
      <c r="W67" s="76">
        <f t="shared" si="4"/>
        <v>29</v>
      </c>
    </row>
    <row r="68" spans="1:23" ht="15.75">
      <c r="A68" s="29">
        <v>59</v>
      </c>
      <c r="B68" s="46"/>
      <c r="C68" s="15" t="s">
        <v>64</v>
      </c>
      <c r="D68" s="27">
        <v>1532</v>
      </c>
      <c r="E68" s="27">
        <v>2987.4</v>
      </c>
      <c r="F68" s="27">
        <v>1834.951</v>
      </c>
      <c r="G68" s="37">
        <v>0.2</v>
      </c>
      <c r="H68" s="7">
        <v>8</v>
      </c>
      <c r="I68" s="36">
        <v>0.3</v>
      </c>
      <c r="J68" s="18">
        <v>3</v>
      </c>
      <c r="K68" s="37">
        <v>0.2</v>
      </c>
      <c r="L68" s="66">
        <v>1</v>
      </c>
      <c r="M68" s="27"/>
      <c r="N68" s="18"/>
      <c r="O68" s="27" t="s">
        <v>34</v>
      </c>
      <c r="P68" s="7">
        <v>2</v>
      </c>
      <c r="Q68" s="27" t="s">
        <v>39</v>
      </c>
      <c r="R68" s="7">
        <v>0</v>
      </c>
      <c r="S68" s="38">
        <v>1999</v>
      </c>
      <c r="T68" s="18">
        <v>4</v>
      </c>
      <c r="U68" s="40">
        <v>1.08</v>
      </c>
      <c r="V68" s="18">
        <v>10</v>
      </c>
      <c r="W68" s="76">
        <f t="shared" si="4"/>
        <v>28</v>
      </c>
    </row>
    <row r="69" spans="1:23" ht="15.75">
      <c r="A69" s="29">
        <v>60</v>
      </c>
      <c r="B69" s="46"/>
      <c r="C69" s="15" t="s">
        <v>9</v>
      </c>
      <c r="D69" s="27">
        <v>2981</v>
      </c>
      <c r="E69" s="28">
        <v>6796.68</v>
      </c>
      <c r="F69" s="28">
        <v>6796.68</v>
      </c>
      <c r="G69" s="47">
        <v>0.2</v>
      </c>
      <c r="H69" s="7">
        <v>8</v>
      </c>
      <c r="I69" s="47">
        <v>0.3</v>
      </c>
      <c r="J69" s="18">
        <v>3</v>
      </c>
      <c r="K69" s="47">
        <v>0.2</v>
      </c>
      <c r="L69" s="66">
        <v>1</v>
      </c>
      <c r="M69" s="27"/>
      <c r="N69" s="18"/>
      <c r="O69" s="27" t="s">
        <v>42</v>
      </c>
      <c r="P69" s="7">
        <v>0</v>
      </c>
      <c r="Q69" s="27" t="s">
        <v>39</v>
      </c>
      <c r="R69" s="7">
        <v>0</v>
      </c>
      <c r="S69" s="38">
        <v>1998</v>
      </c>
      <c r="T69" s="18">
        <v>4</v>
      </c>
      <c r="U69" s="36">
        <v>1.01</v>
      </c>
      <c r="V69" s="18">
        <v>10</v>
      </c>
      <c r="W69" s="76">
        <f aca="true" t="shared" si="5" ref="W69:W75">H69+J69+L69+N69+P69+R69+T69+V69</f>
        <v>26</v>
      </c>
    </row>
    <row r="70" spans="1:23" ht="15.75">
      <c r="A70" s="29">
        <v>61</v>
      </c>
      <c r="B70" s="46"/>
      <c r="C70" s="42" t="s">
        <v>27</v>
      </c>
      <c r="D70" s="27">
        <v>3755</v>
      </c>
      <c r="E70" s="27">
        <v>7322.25</v>
      </c>
      <c r="F70" s="27">
        <v>5718.592</v>
      </c>
      <c r="G70" s="37">
        <v>0.2</v>
      </c>
      <c r="H70" s="7">
        <v>8</v>
      </c>
      <c r="I70" s="36">
        <v>0.3</v>
      </c>
      <c r="J70" s="72">
        <v>3</v>
      </c>
      <c r="K70" s="37">
        <v>0.2</v>
      </c>
      <c r="L70" s="66">
        <v>1</v>
      </c>
      <c r="M70" s="27"/>
      <c r="N70" s="18"/>
      <c r="O70" s="27" t="s">
        <v>34</v>
      </c>
      <c r="P70" s="18">
        <v>2</v>
      </c>
      <c r="Q70" s="27" t="s">
        <v>39</v>
      </c>
      <c r="R70" s="18">
        <v>0</v>
      </c>
      <c r="S70" s="38">
        <v>1993</v>
      </c>
      <c r="T70" s="18">
        <v>6</v>
      </c>
      <c r="U70" s="37">
        <v>0.92</v>
      </c>
      <c r="V70" s="66">
        <v>6</v>
      </c>
      <c r="W70" s="76">
        <f>H70+J70+L70+N70+P70+R70+T70+V70</f>
        <v>26</v>
      </c>
    </row>
    <row r="71" spans="1:23" ht="15.75">
      <c r="A71" s="29">
        <v>62</v>
      </c>
      <c r="B71" s="46"/>
      <c r="C71" s="15" t="s">
        <v>65</v>
      </c>
      <c r="D71" s="27">
        <v>2532</v>
      </c>
      <c r="E71" s="27">
        <v>4937.4</v>
      </c>
      <c r="F71" s="27">
        <v>3265.354</v>
      </c>
      <c r="G71" s="37">
        <v>0.2</v>
      </c>
      <c r="H71" s="7">
        <v>8</v>
      </c>
      <c r="I71" s="36">
        <v>0.3</v>
      </c>
      <c r="J71" s="18">
        <v>3</v>
      </c>
      <c r="K71" s="37">
        <v>0.2</v>
      </c>
      <c r="L71" s="66">
        <v>1</v>
      </c>
      <c r="M71" s="27"/>
      <c r="N71" s="18"/>
      <c r="O71" s="27" t="s">
        <v>34</v>
      </c>
      <c r="P71" s="7">
        <v>2</v>
      </c>
      <c r="Q71" s="27" t="s">
        <v>39</v>
      </c>
      <c r="R71" s="7">
        <v>0</v>
      </c>
      <c r="S71" s="38">
        <v>2001</v>
      </c>
      <c r="T71" s="18">
        <v>2</v>
      </c>
      <c r="U71" s="40">
        <v>1.01</v>
      </c>
      <c r="V71" s="18">
        <v>10</v>
      </c>
      <c r="W71" s="76">
        <f>H71+J71+L71+N71+P71+R71+T71+V71</f>
        <v>26</v>
      </c>
    </row>
    <row r="72" spans="1:23" ht="15.75">
      <c r="A72" s="29">
        <v>63</v>
      </c>
      <c r="B72" s="46"/>
      <c r="C72" s="3" t="s">
        <v>57</v>
      </c>
      <c r="D72" s="27">
        <v>3420</v>
      </c>
      <c r="E72" s="28">
        <v>6669</v>
      </c>
      <c r="F72" s="28">
        <v>5335.2</v>
      </c>
      <c r="G72" s="37">
        <v>0.2</v>
      </c>
      <c r="H72" s="7">
        <v>8</v>
      </c>
      <c r="I72" s="47">
        <v>0.4</v>
      </c>
      <c r="J72" s="68">
        <v>4</v>
      </c>
      <c r="K72" s="47">
        <v>0.1</v>
      </c>
      <c r="L72" s="66">
        <v>1</v>
      </c>
      <c r="M72" s="27"/>
      <c r="N72" s="18"/>
      <c r="O72" s="27" t="s">
        <v>42</v>
      </c>
      <c r="P72" s="7">
        <v>0</v>
      </c>
      <c r="Q72" s="27" t="s">
        <v>58</v>
      </c>
      <c r="R72" s="7">
        <v>0</v>
      </c>
      <c r="S72" s="38">
        <v>1994</v>
      </c>
      <c r="T72" s="18">
        <v>6</v>
      </c>
      <c r="U72" s="37">
        <v>0.88</v>
      </c>
      <c r="V72" s="18">
        <v>6</v>
      </c>
      <c r="W72" s="76">
        <f t="shared" si="5"/>
        <v>25</v>
      </c>
    </row>
    <row r="73" spans="1:23" ht="15.75">
      <c r="A73" s="29">
        <v>64</v>
      </c>
      <c r="B73" s="46"/>
      <c r="C73" s="15" t="s">
        <v>10</v>
      </c>
      <c r="D73" s="27">
        <v>1025</v>
      </c>
      <c r="E73" s="28">
        <v>2337</v>
      </c>
      <c r="F73" s="28">
        <v>2337</v>
      </c>
      <c r="G73" s="41" t="s">
        <v>39</v>
      </c>
      <c r="H73" s="7">
        <v>0</v>
      </c>
      <c r="I73" s="47">
        <v>0.5</v>
      </c>
      <c r="J73" s="68">
        <v>5</v>
      </c>
      <c r="K73" s="47">
        <v>0.2</v>
      </c>
      <c r="L73" s="66">
        <v>1</v>
      </c>
      <c r="M73" s="27" t="s">
        <v>92</v>
      </c>
      <c r="N73" s="18">
        <v>6</v>
      </c>
      <c r="O73" s="27" t="s">
        <v>42</v>
      </c>
      <c r="P73" s="7">
        <v>0</v>
      </c>
      <c r="Q73" s="27" t="s">
        <v>39</v>
      </c>
      <c r="R73" s="7">
        <v>0</v>
      </c>
      <c r="S73" s="38">
        <v>2001</v>
      </c>
      <c r="T73" s="18">
        <v>2</v>
      </c>
      <c r="U73" s="36">
        <v>1.01</v>
      </c>
      <c r="V73" s="18">
        <v>10</v>
      </c>
      <c r="W73" s="76">
        <f t="shared" si="5"/>
        <v>24</v>
      </c>
    </row>
    <row r="74" spans="1:23" ht="15.75">
      <c r="A74" s="29">
        <v>65</v>
      </c>
      <c r="B74" s="46"/>
      <c r="C74" s="15" t="s">
        <v>12</v>
      </c>
      <c r="D74" s="27">
        <v>1680</v>
      </c>
      <c r="E74" s="28">
        <v>3830.4</v>
      </c>
      <c r="F74" s="28">
        <v>3830.4</v>
      </c>
      <c r="G74" s="41" t="s">
        <v>39</v>
      </c>
      <c r="H74" s="7">
        <v>0</v>
      </c>
      <c r="I74" s="47">
        <v>0.3</v>
      </c>
      <c r="J74" s="68">
        <v>3</v>
      </c>
      <c r="K74" s="47">
        <v>0.1</v>
      </c>
      <c r="L74" s="66">
        <v>1</v>
      </c>
      <c r="M74" s="27"/>
      <c r="N74" s="18"/>
      <c r="O74" s="27" t="s">
        <v>42</v>
      </c>
      <c r="P74" s="7">
        <v>0</v>
      </c>
      <c r="Q74" s="27" t="s">
        <v>39</v>
      </c>
      <c r="R74" s="7">
        <v>0</v>
      </c>
      <c r="S74" s="38">
        <v>1983</v>
      </c>
      <c r="T74" s="18">
        <v>10</v>
      </c>
      <c r="U74" s="36">
        <v>1</v>
      </c>
      <c r="V74" s="18">
        <v>10</v>
      </c>
      <c r="W74" s="76">
        <f t="shared" si="5"/>
        <v>24</v>
      </c>
    </row>
    <row r="75" spans="1:23" ht="15.75">
      <c r="A75" s="29">
        <v>66</v>
      </c>
      <c r="B75" s="46"/>
      <c r="C75" s="12" t="s">
        <v>69</v>
      </c>
      <c r="D75" s="27">
        <v>1226</v>
      </c>
      <c r="E75" s="27">
        <v>3093.639</v>
      </c>
      <c r="F75" s="27">
        <v>2629.593</v>
      </c>
      <c r="G75" s="37">
        <v>0.15</v>
      </c>
      <c r="H75" s="7">
        <v>5</v>
      </c>
      <c r="I75" s="47">
        <v>0.3</v>
      </c>
      <c r="J75" s="68">
        <v>3</v>
      </c>
      <c r="K75" s="47">
        <v>0.1</v>
      </c>
      <c r="L75" s="68">
        <v>1</v>
      </c>
      <c r="M75" s="15"/>
      <c r="N75" s="18"/>
      <c r="O75" s="27" t="s">
        <v>42</v>
      </c>
      <c r="P75" s="7">
        <v>0</v>
      </c>
      <c r="Q75" s="27" t="s">
        <v>39</v>
      </c>
      <c r="R75" s="7">
        <v>0</v>
      </c>
      <c r="S75" s="38">
        <v>2000</v>
      </c>
      <c r="T75" s="18">
        <v>4</v>
      </c>
      <c r="U75" s="36">
        <v>1.18</v>
      </c>
      <c r="V75" s="18">
        <v>10</v>
      </c>
      <c r="W75" s="76">
        <f t="shared" si="5"/>
        <v>23</v>
      </c>
    </row>
    <row r="76" spans="1:23" ht="15.75">
      <c r="A76" s="29">
        <v>67</v>
      </c>
      <c r="B76" s="46"/>
      <c r="C76" s="12" t="s">
        <v>68</v>
      </c>
      <c r="D76" s="27">
        <v>2538</v>
      </c>
      <c r="E76" s="43">
        <v>6504.288</v>
      </c>
      <c r="F76" s="43">
        <v>5528.645</v>
      </c>
      <c r="G76" s="37">
        <v>0.15</v>
      </c>
      <c r="H76" s="7">
        <v>5</v>
      </c>
      <c r="I76" s="47">
        <v>0.3</v>
      </c>
      <c r="J76" s="68">
        <v>3</v>
      </c>
      <c r="K76" s="47">
        <v>0.1</v>
      </c>
      <c r="L76" s="68">
        <v>1</v>
      </c>
      <c r="M76" s="46"/>
      <c r="N76" s="18"/>
      <c r="O76" s="27" t="s">
        <v>42</v>
      </c>
      <c r="P76" s="7">
        <v>0</v>
      </c>
      <c r="Q76" s="27" t="s">
        <v>39</v>
      </c>
      <c r="R76" s="7">
        <v>0</v>
      </c>
      <c r="S76" s="38">
        <v>2001</v>
      </c>
      <c r="T76" s="18">
        <v>2</v>
      </c>
      <c r="U76" s="36">
        <v>1.06</v>
      </c>
      <c r="V76" s="18">
        <v>10</v>
      </c>
      <c r="W76" s="76">
        <f>H76+J76+L76+N76+P76+R76+T76+V76</f>
        <v>21</v>
      </c>
    </row>
    <row r="77" spans="1:23" ht="15" customHeight="1">
      <c r="A77" s="29">
        <v>68</v>
      </c>
      <c r="B77" s="46"/>
      <c r="C77" s="42" t="s">
        <v>29</v>
      </c>
      <c r="D77" s="27">
        <v>950</v>
      </c>
      <c r="E77" s="28">
        <v>1757.5</v>
      </c>
      <c r="F77" s="28">
        <v>1581.75</v>
      </c>
      <c r="G77" s="37">
        <v>0.1</v>
      </c>
      <c r="H77" s="66">
        <v>3</v>
      </c>
      <c r="I77" s="37">
        <v>0.3</v>
      </c>
      <c r="J77" s="66">
        <v>3</v>
      </c>
      <c r="K77" s="47">
        <v>0.2</v>
      </c>
      <c r="L77" s="66">
        <v>1</v>
      </c>
      <c r="M77" s="28"/>
      <c r="N77" s="33"/>
      <c r="O77" s="27" t="s">
        <v>42</v>
      </c>
      <c r="P77" s="7">
        <v>0</v>
      </c>
      <c r="Q77" s="27" t="s">
        <v>39</v>
      </c>
      <c r="R77" s="7">
        <v>0</v>
      </c>
      <c r="S77" s="38">
        <v>1991</v>
      </c>
      <c r="T77" s="18">
        <v>6</v>
      </c>
      <c r="U77" s="36">
        <v>0.9</v>
      </c>
      <c r="V77" s="66">
        <v>6</v>
      </c>
      <c r="W77" s="76">
        <f>H77+J77+L77+N77+P77+R77+T77+V77</f>
        <v>19</v>
      </c>
    </row>
    <row r="78" spans="1:23" ht="15.75">
      <c r="A78" s="32">
        <v>69</v>
      </c>
      <c r="B78" s="52"/>
      <c r="C78" s="91" t="s">
        <v>26</v>
      </c>
      <c r="D78" s="30">
        <v>12448</v>
      </c>
      <c r="E78" s="30">
        <v>24274.244</v>
      </c>
      <c r="F78" s="31">
        <v>15864.2</v>
      </c>
      <c r="G78" s="57" t="s">
        <v>39</v>
      </c>
      <c r="H78" s="64">
        <v>0</v>
      </c>
      <c r="I78" s="57">
        <v>0.7</v>
      </c>
      <c r="J78" s="74">
        <v>4</v>
      </c>
      <c r="K78" s="54">
        <v>0.2</v>
      </c>
      <c r="L78" s="79">
        <v>1</v>
      </c>
      <c r="M78" s="30"/>
      <c r="N78" s="74"/>
      <c r="O78" s="30" t="s">
        <v>42</v>
      </c>
      <c r="P78" s="74">
        <v>0</v>
      </c>
      <c r="Q78" s="30" t="s">
        <v>39</v>
      </c>
      <c r="R78" s="74">
        <v>0</v>
      </c>
      <c r="S78" s="56">
        <v>2004</v>
      </c>
      <c r="T78" s="74">
        <v>2</v>
      </c>
      <c r="U78" s="54">
        <v>0.99</v>
      </c>
      <c r="V78" s="74">
        <v>10</v>
      </c>
      <c r="W78" s="77">
        <f>H78+J78+L78+N78+P78+R78+T78+V78</f>
        <v>17</v>
      </c>
    </row>
    <row r="79" spans="1:23" ht="14.25" customHeight="1">
      <c r="A79" s="17"/>
      <c r="B79" s="17"/>
      <c r="C79" s="17"/>
      <c r="D79" s="116">
        <f>SUM(D45:D78)</f>
        <v>75207</v>
      </c>
      <c r="E79" s="117">
        <f>SUM(E45:E78)</f>
        <v>158620.75</v>
      </c>
      <c r="F79" s="117">
        <f>SUM(F45:F78)</f>
        <v>126286.27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</sheetData>
  <mergeCells count="20">
    <mergeCell ref="A19:C19"/>
    <mergeCell ref="A43:C43"/>
    <mergeCell ref="A44:C44"/>
    <mergeCell ref="K5:L5"/>
    <mergeCell ref="A4:A6"/>
    <mergeCell ref="B4:B6"/>
    <mergeCell ref="C4:C6"/>
    <mergeCell ref="D4:D6"/>
    <mergeCell ref="F4:F6"/>
    <mergeCell ref="E4:E6"/>
    <mergeCell ref="W5:W6"/>
    <mergeCell ref="U5:V5"/>
    <mergeCell ref="G4:W4"/>
    <mergeCell ref="A2:W2"/>
    <mergeCell ref="M5:N5"/>
    <mergeCell ref="O5:P5"/>
    <mergeCell ref="Q5:R5"/>
    <mergeCell ref="S5:T5"/>
    <mergeCell ref="G5:H5"/>
    <mergeCell ref="I5:J5"/>
  </mergeCells>
  <printOptions/>
  <pageMargins left="0.3937007874015748" right="0.3937007874015748" top="0.3937007874015748" bottom="0.3937007874015748" header="0.31496062992125984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В.В.</dc:creator>
  <cp:keywords/>
  <dc:description/>
  <cp:lastModifiedBy>В.В.</cp:lastModifiedBy>
  <cp:lastPrinted>2011-04-24T08:53:22Z</cp:lastPrinted>
  <dcterms:created xsi:type="dcterms:W3CDTF">2011-03-25T06:59:41Z</dcterms:created>
  <dcterms:modified xsi:type="dcterms:W3CDTF">2011-04-27T04:02:18Z</dcterms:modified>
  <cp:category/>
  <cp:version/>
  <cp:contentType/>
  <cp:contentStatus/>
</cp:coreProperties>
</file>