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tabRatio="772" activeTab="0"/>
  </bookViews>
  <sheets>
    <sheet name="283(03022011)" sheetId="1" r:id="rId1"/>
    <sheet name="283(03022011)(2)" sheetId="2" r:id="rId2"/>
    <sheet name="283(03022011)(3)" sheetId="3" r:id="rId3"/>
    <sheet name="283(03022011)(4)" sheetId="4" r:id="rId4"/>
  </sheets>
  <definedNames>
    <definedName name="_xlnm.Print_Titles" localSheetId="0">'283(03022011)'!$12:$16</definedName>
    <definedName name="_xlnm.Print_Titles" localSheetId="1">'283(03022011)(2)'!$12:$16</definedName>
    <definedName name="_xlnm.Print_Titles" localSheetId="2">'283(03022011)(3)'!$12:$16</definedName>
    <definedName name="_xlnm.Print_Titles" localSheetId="3">'283(03022011)(4)'!$12:$16</definedName>
  </definedNames>
  <calcPr fullCalcOnLoad="1"/>
</workbook>
</file>

<file path=xl/sharedStrings.xml><?xml version="1.0" encoding="utf-8"?>
<sst xmlns="http://schemas.openxmlformats.org/spreadsheetml/2006/main" count="378" uniqueCount="86">
  <si>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</si>
  <si>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</si>
  <si>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</si>
  <si>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</si>
  <si>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</si>
  <si>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</si>
  <si>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</si>
  <si>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</si>
  <si>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</si>
  <si>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</si>
  <si>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</si>
  <si>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</si>
  <si>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Приложение 6</t>
  </si>
  <si>
    <t>утвержденной постановлением Избирательной комиссии ХМАО-Югры</t>
  </si>
  <si>
    <t>от 17.12.2009 №380</t>
  </si>
  <si>
    <t>этих средств при проведении выборов депутатов представительного органа местного самоуправления МО в ХМАО-Югре</t>
  </si>
  <si>
    <t>к Инструкции о порядке и формах учета и отчетности кандидатов о поступлении средств в избирательные фонды и расходовании</t>
  </si>
  <si>
    <t>о поступлении и расходовании средств избирательных фондов кандидатов в Депутаты Думы города Сургута пятого созыва</t>
  </si>
  <si>
    <t>по одномандатным избирательным округам</t>
  </si>
  <si>
    <t>Территориальная избирательная комиссия города Сургута</t>
  </si>
  <si>
    <t>Форма №6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</si>
  <si>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</si>
  <si>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</si>
  <si>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</si>
  <si>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</si>
  <si>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</si>
  <si>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</si>
  <si>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</si>
  <si>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</si>
  <si>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</si>
  <si>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</si>
  <si>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</si>
  <si>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</si>
  <si>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</si>
  <si>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</si>
  <si>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</si>
  <si>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</si>
  <si>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</si>
  <si>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</si>
  <si>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</si>
  <si>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№67-ФЗ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</si>
  <si>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</si>
  <si>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</si>
  <si>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</si>
  <si>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</si>
  <si>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</si>
  <si>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</si>
  <si>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</si>
  <si>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</si>
  <si>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</si>
  <si>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</si>
  <si>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</si>
  <si>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</si>
  <si>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</si>
  <si>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</si>
  <si>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</si>
  <si>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</si>
  <si>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</si>
  <si>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</si>
  <si>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</si>
  <si>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</si>
  <si>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</si>
  <si>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</si>
  <si>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</si>
  <si>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</si>
  <si>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</si>
  <si>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</si>
  <si>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</si>
  <si>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</si>
  <si>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</si>
  <si>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***</t>
  </si>
  <si>
    <t>4.1.</t>
  </si>
  <si>
    <t>Из них денежных средств, пропорционально перечисленным в избирательный фонд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</si>
  <si>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стр.310=стр.10-стр.120-стр.190-стр.290)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</si>
  <si>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</t>
  </si>
  <si>
    <t>ИТОГОВЫЙ ФИНАНСОВЫЙ ОТЧЁТ</t>
  </si>
  <si>
    <t>Азизов Анатолий Азизович</t>
  </si>
  <si>
    <t>Катаев Сергей Михайлович</t>
  </si>
  <si>
    <t>Минайлюк Александр Иванович</t>
  </si>
  <si>
    <t>Ромашов Владимир Степанович</t>
  </si>
  <si>
    <t>Салахов Валерий Шейхевич</t>
  </si>
  <si>
    <t>Тостановский Алексей Владимирович</t>
  </si>
  <si>
    <t>Хрипков Сергей Васильевич</t>
  </si>
  <si>
    <t>Чемакина Елена Ивановна</t>
  </si>
  <si>
    <t>Макшаев Вадим Анатольевич</t>
  </si>
  <si>
    <t>Мальцев Сергей Геннадьевич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</si>
</sst>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  <numFmt numFmtId="172" formatCode="[$-FC19]d\ mmmm\ yyyy\ &quot;г.&quot;"/>
    <numFmt numFmtId="173" formatCode="#,##0.00_ ;[Red]\-#,##0.00\ "/>
  </numFmts>
  <fonts count="29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73" fontId="1" fillId="4" borderId="10" xfId="0" applyNumberFormat="1" applyFont="1" applyFill="1" applyBorder="1" applyAlignment="1" applyProtection="1">
      <alignment vertical="top"/>
      <protection/>
    </xf>
    <xf numFmtId="173" fontId="2" fillId="0" borderId="12" xfId="0" applyNumberFormat="1" applyFont="1" applyBorder="1" applyAlignment="1">
      <alignment vertical="top"/>
    </xf>
    <xf numFmtId="173" fontId="2" fillId="0" borderId="11" xfId="0" applyNumberFormat="1" applyFont="1" applyBorder="1" applyAlignment="1" applyProtection="1">
      <alignment vertical="top"/>
      <protection/>
    </xf>
    <xf numFmtId="173" fontId="2" fillId="0" borderId="12" xfId="0" applyNumberFormat="1" applyFont="1" applyFill="1" applyBorder="1" applyAlignment="1">
      <alignment vertical="top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73" fontId="10" fillId="4" borderId="10" xfId="0" applyNumberFormat="1" applyFont="1" applyFill="1" applyBorder="1" applyAlignment="1" applyProtection="1">
      <alignment vertical="top"/>
      <protection/>
    </xf>
    <xf numFmtId="173" fontId="11" fillId="0" borderId="12" xfId="0" applyNumberFormat="1" applyFont="1" applyBorder="1" applyAlignment="1">
      <alignment vertical="top"/>
    </xf>
    <xf numFmtId="173" fontId="11" fillId="0" borderId="11" xfId="0" applyNumberFormat="1" applyFont="1" applyBorder="1" applyAlignment="1" applyProtection="1">
      <alignment vertical="top"/>
      <protection/>
    </xf>
    <xf numFmtId="173" fontId="11" fillId="0" borderId="12" xfId="0" applyNumberFormat="1" applyFont="1" applyFill="1" applyBorder="1" applyAlignment="1">
      <alignment vertical="top"/>
    </xf>
    <xf numFmtId="173" fontId="11" fillId="0" borderId="11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95" zoomScaleNormal="95" zoomScaleSheetLayoutView="100" zoomScalePageLayoutView="0" workbookViewId="0" topLeftCell="A10">
      <pane xSplit="3" ySplit="5" topLeftCell="D15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C26" sqref="C26"/>
    </sheetView>
  </sheetViews>
  <sheetFormatPr defaultColWidth="9.00390625" defaultRowHeight="12.75"/>
  <cols>
    <col min="1" max="1" width="4.50390625" style="1" customWidth="1"/>
    <col min="2" max="2" width="39.125" style="2" customWidth="1"/>
    <col min="3" max="3" width="4.50390625" style="3" customWidth="1"/>
    <col min="4" max="5" width="9.50390625" style="3" customWidth="1"/>
    <col min="6" max="6" width="9.375" style="3" customWidth="1"/>
    <col min="7" max="7" width="9.125" style="3" customWidth="1"/>
    <col min="8" max="8" width="8.875" style="3" customWidth="1"/>
    <col min="9" max="9" width="9.00390625" style="3" customWidth="1"/>
    <col min="10" max="11" width="9.375" style="3" customWidth="1"/>
    <col min="12" max="12" width="9.50390625" style="3" customWidth="1"/>
    <col min="13" max="13" width="9.125" style="3" customWidth="1"/>
    <col min="14" max="14" width="6.50390625" style="4" customWidth="1"/>
    <col min="15" max="15" width="10.875" style="3" customWidth="1"/>
    <col min="16" max="16384" width="9.125" style="3" customWidth="1"/>
  </cols>
  <sheetData>
    <row r="1" s="10" customFormat="1" ht="9">
      <c r="N1" s="11" t="s">
        <v>12</v>
      </c>
    </row>
    <row r="2" s="10" customFormat="1" ht="9">
      <c r="N2" s="11" t="s">
        <v>16</v>
      </c>
    </row>
    <row r="3" s="10" customFormat="1" ht="9">
      <c r="N3" s="11" t="s">
        <v>15</v>
      </c>
    </row>
    <row r="4" s="10" customFormat="1" ht="9">
      <c r="N4" s="11" t="s">
        <v>13</v>
      </c>
    </row>
    <row r="5" s="10" customFormat="1" ht="9">
      <c r="N5" s="11" t="s">
        <v>14</v>
      </c>
    </row>
    <row r="6" s="6" customFormat="1" ht="9.75">
      <c r="N6" s="7"/>
    </row>
    <row r="7" spans="6:14" s="8" customFormat="1" ht="9.75">
      <c r="F7" s="13" t="s">
        <v>75</v>
      </c>
      <c r="N7" s="9"/>
    </row>
    <row r="8" s="14" customFormat="1" ht="9.75">
      <c r="F8" s="14" t="s">
        <v>17</v>
      </c>
    </row>
    <row r="9" s="14" customFormat="1" ht="9.75">
      <c r="F9" s="14" t="s">
        <v>18</v>
      </c>
    </row>
    <row r="10" spans="6:14" s="13" customFormat="1" ht="9.75">
      <c r="F10" s="13" t="s">
        <v>19</v>
      </c>
      <c r="N10" s="15" t="s">
        <v>20</v>
      </c>
    </row>
    <row r="11" s="10" customFormat="1" ht="9">
      <c r="N11" s="12"/>
    </row>
    <row r="12" spans="1:14" s="23" customFormat="1" ht="12.75" customHeight="1">
      <c r="A12" s="81" t="s">
        <v>23</v>
      </c>
      <c r="B12" s="73" t="s">
        <v>1</v>
      </c>
      <c r="C12" s="79" t="s">
        <v>21</v>
      </c>
      <c r="D12" s="76" t="s">
        <v>44</v>
      </c>
      <c r="E12" s="77"/>
      <c r="F12" s="77"/>
      <c r="G12" s="77"/>
      <c r="H12" s="77"/>
      <c r="I12" s="77"/>
      <c r="J12" s="77"/>
      <c r="K12" s="77"/>
      <c r="L12" s="77"/>
      <c r="M12" s="78"/>
      <c r="N12" s="84" t="s">
        <v>11</v>
      </c>
    </row>
    <row r="13" spans="1:14" s="23" customFormat="1" ht="44.25" customHeight="1">
      <c r="A13" s="82"/>
      <c r="B13" s="74"/>
      <c r="C13" s="80"/>
      <c r="D13" s="64" t="s">
        <v>76</v>
      </c>
      <c r="E13" s="64" t="s">
        <v>77</v>
      </c>
      <c r="F13" s="64" t="s">
        <v>84</v>
      </c>
      <c r="G13" s="64" t="s">
        <v>85</v>
      </c>
      <c r="H13" s="64" t="s">
        <v>78</v>
      </c>
      <c r="I13" s="64" t="s">
        <v>79</v>
      </c>
      <c r="J13" s="64" t="s">
        <v>80</v>
      </c>
      <c r="K13" s="64" t="s">
        <v>81</v>
      </c>
      <c r="L13" s="64" t="s">
        <v>82</v>
      </c>
      <c r="M13" s="64" t="s">
        <v>83</v>
      </c>
      <c r="N13" s="85"/>
    </row>
    <row r="14" spans="1:14" s="23" customFormat="1" ht="10.5" customHeight="1">
      <c r="A14" s="82"/>
      <c r="B14" s="74"/>
      <c r="C14" s="41" t="s">
        <v>43</v>
      </c>
      <c r="D14" s="16">
        <v>40633</v>
      </c>
      <c r="E14" s="16">
        <v>40618</v>
      </c>
      <c r="F14" s="16">
        <v>40631</v>
      </c>
      <c r="G14" s="16">
        <v>40633</v>
      </c>
      <c r="H14" s="16">
        <v>40630</v>
      </c>
      <c r="I14" s="16">
        <v>40627</v>
      </c>
      <c r="J14" s="16">
        <v>40624</v>
      </c>
      <c r="K14" s="16">
        <v>40632</v>
      </c>
      <c r="L14" s="16">
        <v>40630</v>
      </c>
      <c r="M14" s="16">
        <v>40632</v>
      </c>
      <c r="N14" s="85"/>
    </row>
    <row r="15" spans="1:14" s="23" customFormat="1" ht="18.75" customHeight="1">
      <c r="A15" s="83"/>
      <c r="B15" s="75"/>
      <c r="C15" s="40"/>
      <c r="D15" s="65" t="s">
        <v>22</v>
      </c>
      <c r="E15" s="65" t="s">
        <v>22</v>
      </c>
      <c r="F15" s="65" t="s">
        <v>22</v>
      </c>
      <c r="G15" s="65" t="s">
        <v>22</v>
      </c>
      <c r="H15" s="65" t="s">
        <v>22</v>
      </c>
      <c r="I15" s="65" t="s">
        <v>22</v>
      </c>
      <c r="J15" s="65" t="s">
        <v>22</v>
      </c>
      <c r="K15" s="65" t="s">
        <v>22</v>
      </c>
      <c r="L15" s="65" t="s">
        <v>22</v>
      </c>
      <c r="M15" s="65" t="s">
        <v>22</v>
      </c>
      <c r="N15" s="86"/>
    </row>
    <row r="16" spans="1:14" s="25" customFormat="1" ht="9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49">
        <v>1</v>
      </c>
      <c r="B17" s="50" t="s">
        <v>2</v>
      </c>
      <c r="C17" s="51">
        <v>10</v>
      </c>
      <c r="D17" s="54">
        <f aca="true" t="shared" si="1" ref="D17:M17">D19+D25</f>
        <v>21500</v>
      </c>
      <c r="E17" s="54">
        <f t="shared" si="1"/>
        <v>475000</v>
      </c>
      <c r="F17" s="54">
        <f t="shared" si="1"/>
        <v>23900</v>
      </c>
      <c r="G17" s="54">
        <f t="shared" si="1"/>
        <v>40955</v>
      </c>
      <c r="H17" s="54">
        <f t="shared" si="1"/>
        <v>45000</v>
      </c>
      <c r="I17" s="54">
        <f t="shared" si="1"/>
        <v>53450</v>
      </c>
      <c r="J17" s="54">
        <f t="shared" si="1"/>
        <v>533500</v>
      </c>
      <c r="K17" s="54">
        <f t="shared" si="1"/>
        <v>40000</v>
      </c>
      <c r="L17" s="54">
        <f t="shared" si="1"/>
        <v>94300</v>
      </c>
      <c r="M17" s="54">
        <f t="shared" si="1"/>
        <v>0</v>
      </c>
      <c r="N17" s="62"/>
    </row>
    <row r="18" spans="1:14" s="18" customFormat="1" ht="10.5" customHeight="1">
      <c r="A18" s="28"/>
      <c r="B18" s="27" t="s">
        <v>24</v>
      </c>
      <c r="C18" s="3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7"/>
    </row>
    <row r="19" spans="1:14" s="18" customFormat="1" ht="20.25">
      <c r="A19" s="38" t="s">
        <v>25</v>
      </c>
      <c r="B19" s="32" t="s">
        <v>3</v>
      </c>
      <c r="C19" s="33">
        <v>20</v>
      </c>
      <c r="D19" s="56">
        <f aca="true" t="shared" si="2" ref="D19:M19">SUM(D21:D24)</f>
        <v>21500</v>
      </c>
      <c r="E19" s="56">
        <f t="shared" si="2"/>
        <v>405000</v>
      </c>
      <c r="F19" s="56">
        <f t="shared" si="2"/>
        <v>23900</v>
      </c>
      <c r="G19" s="56">
        <f t="shared" si="2"/>
        <v>40955</v>
      </c>
      <c r="H19" s="56">
        <f t="shared" si="2"/>
        <v>45000</v>
      </c>
      <c r="I19" s="56">
        <f t="shared" si="2"/>
        <v>53450</v>
      </c>
      <c r="J19" s="56">
        <f t="shared" si="2"/>
        <v>352500</v>
      </c>
      <c r="K19" s="56">
        <f t="shared" si="2"/>
        <v>40000</v>
      </c>
      <c r="L19" s="56">
        <f t="shared" si="2"/>
        <v>94300</v>
      </c>
      <c r="M19" s="56">
        <f t="shared" si="2"/>
        <v>0</v>
      </c>
      <c r="N19" s="42"/>
    </row>
    <row r="20" spans="1:14" s="18" customFormat="1" ht="9.75">
      <c r="A20" s="28"/>
      <c r="B20" s="29" t="s">
        <v>26</v>
      </c>
      <c r="C20" s="35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36"/>
    </row>
    <row r="21" spans="1:14" s="18" customFormat="1" ht="16.5" customHeight="1">
      <c r="A21" s="52" t="s">
        <v>27</v>
      </c>
      <c r="B21" s="43" t="s">
        <v>36</v>
      </c>
      <c r="C21" s="33">
        <v>30</v>
      </c>
      <c r="D21" s="58">
        <v>21500</v>
      </c>
      <c r="E21" s="58">
        <v>50000</v>
      </c>
      <c r="F21" s="58">
        <v>23900</v>
      </c>
      <c r="G21" s="58">
        <v>40955</v>
      </c>
      <c r="H21" s="58">
        <v>45000</v>
      </c>
      <c r="I21" s="58">
        <v>33450</v>
      </c>
      <c r="J21" s="58">
        <v>0</v>
      </c>
      <c r="K21" s="58">
        <v>3000</v>
      </c>
      <c r="L21" s="58">
        <v>49300</v>
      </c>
      <c r="M21" s="58">
        <v>0</v>
      </c>
      <c r="N21" s="34"/>
    </row>
    <row r="22" spans="1:14" s="18" customFormat="1" ht="20.25">
      <c r="A22" s="53" t="s">
        <v>28</v>
      </c>
      <c r="B22" s="44" t="s">
        <v>37</v>
      </c>
      <c r="C22" s="22">
        <v>40</v>
      </c>
      <c r="D22" s="59">
        <v>0</v>
      </c>
      <c r="E22" s="59">
        <v>250000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21"/>
    </row>
    <row r="23" spans="1:14" s="18" customFormat="1" ht="12.75" customHeight="1">
      <c r="A23" s="53" t="s">
        <v>29</v>
      </c>
      <c r="B23" s="45" t="s">
        <v>38</v>
      </c>
      <c r="C23" s="22">
        <v>50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12500</v>
      </c>
      <c r="K23" s="59">
        <v>2000</v>
      </c>
      <c r="L23" s="59">
        <v>45000</v>
      </c>
      <c r="M23" s="59">
        <v>0</v>
      </c>
      <c r="N23" s="21"/>
    </row>
    <row r="24" spans="1:14" s="18" customFormat="1" ht="12.75" customHeight="1">
      <c r="A24" s="53" t="s">
        <v>30</v>
      </c>
      <c r="B24" s="44" t="s">
        <v>39</v>
      </c>
      <c r="C24" s="22">
        <v>60</v>
      </c>
      <c r="D24" s="59">
        <v>0</v>
      </c>
      <c r="E24" s="59">
        <v>105000</v>
      </c>
      <c r="F24" s="59">
        <v>0</v>
      </c>
      <c r="G24" s="59">
        <v>0</v>
      </c>
      <c r="H24" s="59">
        <v>0</v>
      </c>
      <c r="I24" s="59">
        <v>20000</v>
      </c>
      <c r="J24" s="59">
        <v>340000</v>
      </c>
      <c r="K24" s="59">
        <v>35000</v>
      </c>
      <c r="L24" s="59">
        <v>0</v>
      </c>
      <c r="M24" s="59">
        <v>0</v>
      </c>
      <c r="N24" s="21"/>
    </row>
    <row r="25" spans="1:14" s="18" customFormat="1" ht="33" customHeight="1">
      <c r="A25" s="39" t="s">
        <v>31</v>
      </c>
      <c r="B25" s="37" t="s">
        <v>40</v>
      </c>
      <c r="C25" s="22">
        <v>70</v>
      </c>
      <c r="D25" s="60">
        <f>SUM(D27:D30)</f>
        <v>0</v>
      </c>
      <c r="E25" s="60">
        <v>70000</v>
      </c>
      <c r="F25" s="60">
        <f>SUM(F27:F30)</f>
        <v>0</v>
      </c>
      <c r="G25" s="60">
        <f>SUM(G27:G30)</f>
        <v>0</v>
      </c>
      <c r="H25" s="60">
        <f>SUM(H27:H30)</f>
        <v>0</v>
      </c>
      <c r="I25" s="60">
        <f>SUM(I27:I30)</f>
        <v>0</v>
      </c>
      <c r="J25" s="60">
        <v>181000</v>
      </c>
      <c r="K25" s="60">
        <f>SUM(K27:K30)</f>
        <v>0</v>
      </c>
      <c r="L25" s="60">
        <f>SUM(L27:L30)</f>
        <v>0</v>
      </c>
      <c r="M25" s="60">
        <f>SUM(M27:M30)</f>
        <v>0</v>
      </c>
      <c r="N25" s="20"/>
    </row>
    <row r="26" spans="1:14" s="18" customFormat="1" ht="9.75">
      <c r="A26" s="28"/>
      <c r="B26" s="29" t="s">
        <v>26</v>
      </c>
      <c r="C26" s="35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27"/>
    </row>
    <row r="27" spans="1:14" s="18" customFormat="1" ht="15.75" customHeight="1">
      <c r="A27" s="30" t="s">
        <v>32</v>
      </c>
      <c r="B27" s="43" t="s">
        <v>36</v>
      </c>
      <c r="C27" s="33">
        <v>80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34"/>
    </row>
    <row r="28" spans="1:14" s="18" customFormat="1" ht="23.25" customHeight="1">
      <c r="A28" s="31" t="s">
        <v>33</v>
      </c>
      <c r="B28" s="44" t="s">
        <v>37</v>
      </c>
      <c r="C28" s="22">
        <v>90</v>
      </c>
      <c r="D28" s="59">
        <v>0</v>
      </c>
      <c r="E28" s="59">
        <v>0</v>
      </c>
      <c r="F28" s="60">
        <f aca="true" t="shared" si="3" ref="F28:G30">SUM(F30:F33)</f>
        <v>0</v>
      </c>
      <c r="G28" s="60">
        <f t="shared" si="3"/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21"/>
    </row>
    <row r="29" spans="1:14" s="18" customFormat="1" ht="9.75">
      <c r="A29" s="31" t="s">
        <v>34</v>
      </c>
      <c r="B29" s="45" t="s">
        <v>41</v>
      </c>
      <c r="C29" s="22">
        <v>100</v>
      </c>
      <c r="D29" s="59">
        <v>0</v>
      </c>
      <c r="E29" s="59">
        <v>0</v>
      </c>
      <c r="F29" s="60">
        <f t="shared" si="3"/>
        <v>0</v>
      </c>
      <c r="G29" s="60">
        <f t="shared" si="3"/>
        <v>0</v>
      </c>
      <c r="H29" s="59">
        <v>0</v>
      </c>
      <c r="I29" s="59">
        <v>0</v>
      </c>
      <c r="J29" s="59">
        <v>41000</v>
      </c>
      <c r="K29" s="59">
        <v>0</v>
      </c>
      <c r="L29" s="59">
        <v>0</v>
      </c>
      <c r="M29" s="59">
        <v>0</v>
      </c>
      <c r="N29" s="21"/>
    </row>
    <row r="30" spans="1:14" s="18" customFormat="1" ht="9.75">
      <c r="A30" s="31" t="s">
        <v>35</v>
      </c>
      <c r="B30" s="45" t="s">
        <v>42</v>
      </c>
      <c r="C30" s="22">
        <v>110</v>
      </c>
      <c r="D30" s="59">
        <v>0</v>
      </c>
      <c r="E30" s="59">
        <v>70000</v>
      </c>
      <c r="F30" s="60">
        <f t="shared" si="3"/>
        <v>0</v>
      </c>
      <c r="G30" s="60">
        <f t="shared" si="3"/>
        <v>0</v>
      </c>
      <c r="H30" s="59">
        <v>0</v>
      </c>
      <c r="I30" s="59">
        <v>0</v>
      </c>
      <c r="J30" s="59">
        <v>140000</v>
      </c>
      <c r="K30" s="59">
        <v>0</v>
      </c>
      <c r="L30" s="59">
        <v>0</v>
      </c>
      <c r="M30" s="59">
        <v>0</v>
      </c>
      <c r="N30" s="21"/>
    </row>
    <row r="31" spans="1:14" s="17" customFormat="1" ht="20.25" customHeight="1">
      <c r="A31" s="49">
        <v>2</v>
      </c>
      <c r="B31" s="61" t="s">
        <v>45</v>
      </c>
      <c r="C31" s="51">
        <v>120</v>
      </c>
      <c r="D31" s="54">
        <f aca="true" t="shared" si="4" ref="D31:M31">D33+D34+D39</f>
        <v>0</v>
      </c>
      <c r="E31" s="54">
        <f t="shared" si="4"/>
        <v>70000</v>
      </c>
      <c r="F31" s="54">
        <f t="shared" si="4"/>
        <v>0</v>
      </c>
      <c r="G31" s="54">
        <f t="shared" si="4"/>
        <v>0</v>
      </c>
      <c r="H31" s="54">
        <f t="shared" si="4"/>
        <v>2500</v>
      </c>
      <c r="I31" s="54">
        <f t="shared" si="4"/>
        <v>0</v>
      </c>
      <c r="J31" s="54">
        <f t="shared" si="4"/>
        <v>181000</v>
      </c>
      <c r="K31" s="54">
        <f t="shared" si="4"/>
        <v>0</v>
      </c>
      <c r="L31" s="54">
        <f t="shared" si="4"/>
        <v>0</v>
      </c>
      <c r="M31" s="54">
        <f t="shared" si="4"/>
        <v>0</v>
      </c>
      <c r="N31" s="62"/>
    </row>
    <row r="32" spans="1:14" s="18" customFormat="1" ht="9.75">
      <c r="A32" s="28"/>
      <c r="B32" s="27" t="s">
        <v>24</v>
      </c>
      <c r="C32" s="35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27"/>
    </row>
    <row r="33" spans="1:14" s="18" customFormat="1" ht="9.75">
      <c r="A33" s="38" t="s">
        <v>46</v>
      </c>
      <c r="B33" s="26" t="s">
        <v>4</v>
      </c>
      <c r="C33" s="33">
        <v>130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34"/>
    </row>
    <row r="34" spans="1:14" s="18" customFormat="1" ht="24.75" customHeight="1">
      <c r="A34" s="39" t="s">
        <v>47</v>
      </c>
      <c r="B34" s="37" t="s">
        <v>5</v>
      </c>
      <c r="C34" s="22">
        <v>140</v>
      </c>
      <c r="D34" s="59">
        <f aca="true" t="shared" si="5" ref="D34:M34">SUM(D36:D38)</f>
        <v>0</v>
      </c>
      <c r="E34" s="59">
        <f t="shared" si="5"/>
        <v>70000</v>
      </c>
      <c r="F34" s="59">
        <f t="shared" si="5"/>
        <v>0</v>
      </c>
      <c r="G34" s="59">
        <f t="shared" si="5"/>
        <v>0</v>
      </c>
      <c r="H34" s="59">
        <f t="shared" si="5"/>
        <v>0</v>
      </c>
      <c r="I34" s="59">
        <f t="shared" si="5"/>
        <v>0</v>
      </c>
      <c r="J34" s="59">
        <v>181000</v>
      </c>
      <c r="K34" s="59">
        <f t="shared" si="5"/>
        <v>0</v>
      </c>
      <c r="L34" s="59">
        <f t="shared" si="5"/>
        <v>0</v>
      </c>
      <c r="M34" s="59">
        <f t="shared" si="5"/>
        <v>0</v>
      </c>
      <c r="N34" s="21"/>
    </row>
    <row r="35" spans="1:14" s="18" customFormat="1" ht="9.75">
      <c r="A35" s="28"/>
      <c r="B35" s="29" t="s">
        <v>26</v>
      </c>
      <c r="C35" s="35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27"/>
    </row>
    <row r="36" spans="1:14" s="18" customFormat="1" ht="34.5" customHeight="1">
      <c r="A36" s="52" t="s">
        <v>49</v>
      </c>
      <c r="B36" s="46" t="s">
        <v>50</v>
      </c>
      <c r="C36" s="33">
        <v>150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41000</v>
      </c>
      <c r="K36" s="58">
        <v>0</v>
      </c>
      <c r="L36" s="58">
        <v>0</v>
      </c>
      <c r="M36" s="58">
        <v>0</v>
      </c>
      <c r="N36" s="34"/>
    </row>
    <row r="37" spans="1:14" s="18" customFormat="1" ht="33.75" customHeight="1">
      <c r="A37" s="53" t="s">
        <v>51</v>
      </c>
      <c r="B37" s="44" t="s">
        <v>52</v>
      </c>
      <c r="C37" s="22">
        <v>160</v>
      </c>
      <c r="D37" s="59">
        <v>0</v>
      </c>
      <c r="E37" s="59">
        <v>70000</v>
      </c>
      <c r="F37" s="59">
        <v>0</v>
      </c>
      <c r="G37" s="59">
        <v>0</v>
      </c>
      <c r="H37" s="59">
        <v>0</v>
      </c>
      <c r="I37" s="59">
        <v>0</v>
      </c>
      <c r="J37" s="59">
        <v>140000</v>
      </c>
      <c r="K37" s="59">
        <v>0</v>
      </c>
      <c r="L37" s="59">
        <v>0</v>
      </c>
      <c r="M37" s="59">
        <v>0</v>
      </c>
      <c r="N37" s="21"/>
    </row>
    <row r="38" spans="1:14" s="18" customFormat="1" ht="22.5" customHeight="1">
      <c r="A38" s="53" t="s">
        <v>53</v>
      </c>
      <c r="B38" s="44" t="s">
        <v>54</v>
      </c>
      <c r="C38" s="22">
        <v>170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21"/>
    </row>
    <row r="39" spans="1:14" s="18" customFormat="1" ht="24.75" customHeight="1">
      <c r="A39" s="39" t="s">
        <v>48</v>
      </c>
      <c r="B39" s="37" t="s">
        <v>6</v>
      </c>
      <c r="C39" s="22">
        <v>180</v>
      </c>
      <c r="D39" s="59">
        <v>0</v>
      </c>
      <c r="E39" s="59">
        <v>0</v>
      </c>
      <c r="F39" s="59">
        <v>0</v>
      </c>
      <c r="G39" s="59">
        <v>0</v>
      </c>
      <c r="H39" s="59">
        <v>2500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21"/>
    </row>
    <row r="40" spans="1:14" s="17" customFormat="1" ht="14.25" customHeight="1">
      <c r="A40" s="49">
        <v>3</v>
      </c>
      <c r="B40" s="63" t="s">
        <v>7</v>
      </c>
      <c r="C40" s="51">
        <v>190</v>
      </c>
      <c r="D40" s="54">
        <f aca="true" t="shared" si="6" ref="D40:M40">D42+D45+D46+D47+D48+D49+D50+D51</f>
        <v>21500</v>
      </c>
      <c r="E40" s="54">
        <f t="shared" si="6"/>
        <v>405000</v>
      </c>
      <c r="F40" s="54">
        <f t="shared" si="6"/>
        <v>23833</v>
      </c>
      <c r="G40" s="54">
        <f t="shared" si="6"/>
        <v>40955</v>
      </c>
      <c r="H40" s="54">
        <f t="shared" si="6"/>
        <v>42500</v>
      </c>
      <c r="I40" s="54">
        <f t="shared" si="6"/>
        <v>53450</v>
      </c>
      <c r="J40" s="54">
        <f t="shared" si="6"/>
        <v>352500</v>
      </c>
      <c r="K40" s="54">
        <f t="shared" si="6"/>
        <v>34583.11</v>
      </c>
      <c r="L40" s="54">
        <f t="shared" si="6"/>
        <v>94300</v>
      </c>
      <c r="M40" s="54">
        <f t="shared" si="6"/>
        <v>0</v>
      </c>
      <c r="N40" s="50"/>
    </row>
    <row r="41" spans="1:14" s="18" customFormat="1" ht="10.5" customHeight="1">
      <c r="A41" s="28"/>
      <c r="B41" s="27" t="s">
        <v>24</v>
      </c>
      <c r="C41" s="35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27"/>
    </row>
    <row r="42" spans="1:14" s="18" customFormat="1" ht="12.75" customHeight="1">
      <c r="A42" s="38" t="s">
        <v>55</v>
      </c>
      <c r="B42" s="26" t="s">
        <v>8</v>
      </c>
      <c r="C42" s="33">
        <v>200</v>
      </c>
      <c r="D42" s="58">
        <v>0</v>
      </c>
      <c r="E42" s="58">
        <f>SUM(E44)</f>
        <v>0</v>
      </c>
      <c r="F42" s="58">
        <f>SUM(F44)</f>
        <v>0</v>
      </c>
      <c r="G42" s="58">
        <f>SUM(G44)</f>
        <v>0</v>
      </c>
      <c r="H42" s="58">
        <v>0</v>
      </c>
      <c r="I42" s="58">
        <v>0</v>
      </c>
      <c r="J42" s="58">
        <v>0</v>
      </c>
      <c r="K42" s="58">
        <v>2783.11</v>
      </c>
      <c r="L42" s="58">
        <v>0</v>
      </c>
      <c r="M42" s="58">
        <v>0</v>
      </c>
      <c r="N42" s="34"/>
    </row>
    <row r="43" spans="1:14" s="18" customFormat="1" ht="9.75">
      <c r="A43" s="28"/>
      <c r="B43" s="29" t="s">
        <v>26</v>
      </c>
      <c r="C43" s="35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27"/>
    </row>
    <row r="44" spans="1:14" s="18" customFormat="1" ht="23.25" customHeight="1">
      <c r="A44" s="30" t="s">
        <v>56</v>
      </c>
      <c r="B44" s="46" t="s">
        <v>57</v>
      </c>
      <c r="C44" s="33">
        <v>210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34"/>
    </row>
    <row r="45" spans="1:14" s="18" customFormat="1" ht="20.25">
      <c r="A45" s="38" t="s">
        <v>58</v>
      </c>
      <c r="B45" s="37" t="s">
        <v>59</v>
      </c>
      <c r="C45" s="22">
        <v>220</v>
      </c>
      <c r="D45" s="59">
        <v>0</v>
      </c>
      <c r="E45" s="59">
        <v>117450</v>
      </c>
      <c r="F45" s="59">
        <v>0</v>
      </c>
      <c r="G45" s="59">
        <v>0</v>
      </c>
      <c r="H45" s="59">
        <v>0</v>
      </c>
      <c r="I45" s="59">
        <v>0</v>
      </c>
      <c r="J45" s="59">
        <v>45800</v>
      </c>
      <c r="K45" s="59">
        <v>0</v>
      </c>
      <c r="L45" s="59">
        <v>0</v>
      </c>
      <c r="M45" s="59">
        <v>0</v>
      </c>
      <c r="N45" s="21"/>
    </row>
    <row r="46" spans="1:14" s="18" customFormat="1" ht="23.25" customHeight="1">
      <c r="A46" s="38" t="s">
        <v>60</v>
      </c>
      <c r="B46" s="37" t="s">
        <v>61</v>
      </c>
      <c r="C46" s="22">
        <v>230</v>
      </c>
      <c r="D46" s="59">
        <v>20000</v>
      </c>
      <c r="E46" s="59">
        <v>33300</v>
      </c>
      <c r="F46" s="59">
        <v>0</v>
      </c>
      <c r="G46" s="59">
        <v>0</v>
      </c>
      <c r="H46" s="59">
        <v>0</v>
      </c>
      <c r="I46" s="59">
        <v>6250</v>
      </c>
      <c r="J46" s="59">
        <v>20000</v>
      </c>
      <c r="K46" s="59">
        <v>31800</v>
      </c>
      <c r="L46" s="59">
        <v>0</v>
      </c>
      <c r="M46" s="59">
        <v>0</v>
      </c>
      <c r="N46" s="21"/>
    </row>
    <row r="47" spans="1:14" s="18" customFormat="1" ht="20.25">
      <c r="A47" s="38" t="s">
        <v>62</v>
      </c>
      <c r="B47" s="37" t="s">
        <v>10</v>
      </c>
      <c r="C47" s="22">
        <v>240</v>
      </c>
      <c r="D47" s="59">
        <v>1500</v>
      </c>
      <c r="E47" s="59">
        <v>203526.3</v>
      </c>
      <c r="F47" s="59">
        <v>23833</v>
      </c>
      <c r="G47" s="59">
        <v>30494</v>
      </c>
      <c r="H47" s="59">
        <v>42500</v>
      </c>
      <c r="I47" s="59">
        <v>47200</v>
      </c>
      <c r="J47" s="59">
        <v>168640</v>
      </c>
      <c r="K47" s="59">
        <v>0</v>
      </c>
      <c r="L47" s="59">
        <v>62541.93</v>
      </c>
      <c r="M47" s="59">
        <v>0</v>
      </c>
      <c r="N47" s="21"/>
    </row>
    <row r="48" spans="1:14" s="18" customFormat="1" ht="15.75" customHeight="1">
      <c r="A48" s="38" t="s">
        <v>63</v>
      </c>
      <c r="B48" s="19" t="s">
        <v>9</v>
      </c>
      <c r="C48" s="22">
        <v>250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21"/>
    </row>
    <row r="49" spans="1:14" s="18" customFormat="1" ht="23.25" customHeight="1">
      <c r="A49" s="38" t="s">
        <v>64</v>
      </c>
      <c r="B49" s="37" t="s">
        <v>65</v>
      </c>
      <c r="C49" s="22">
        <v>260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21"/>
    </row>
    <row r="50" spans="1:14" s="18" customFormat="1" ht="32.25" customHeight="1">
      <c r="A50" s="38" t="s">
        <v>66</v>
      </c>
      <c r="B50" s="37" t="s">
        <v>67</v>
      </c>
      <c r="C50" s="22">
        <v>270</v>
      </c>
      <c r="D50" s="59">
        <v>0</v>
      </c>
      <c r="E50" s="59">
        <v>36453.7</v>
      </c>
      <c r="F50" s="59">
        <v>0</v>
      </c>
      <c r="G50" s="59">
        <v>10461</v>
      </c>
      <c r="H50" s="59">
        <v>0</v>
      </c>
      <c r="I50" s="59">
        <v>0</v>
      </c>
      <c r="J50" s="59">
        <v>83060</v>
      </c>
      <c r="K50" s="59">
        <v>0</v>
      </c>
      <c r="L50" s="59">
        <v>31758.07</v>
      </c>
      <c r="M50" s="59">
        <v>0</v>
      </c>
      <c r="N50" s="21"/>
    </row>
    <row r="51" spans="1:14" s="18" customFormat="1" ht="24" customHeight="1">
      <c r="A51" s="38" t="s">
        <v>68</v>
      </c>
      <c r="B51" s="37" t="s">
        <v>69</v>
      </c>
      <c r="C51" s="22">
        <v>280</v>
      </c>
      <c r="D51" s="59">
        <v>0</v>
      </c>
      <c r="E51" s="59">
        <v>14270</v>
      </c>
      <c r="F51" s="59">
        <v>0</v>
      </c>
      <c r="G51" s="59">
        <v>0</v>
      </c>
      <c r="H51" s="59">
        <v>0</v>
      </c>
      <c r="I51" s="59">
        <v>0</v>
      </c>
      <c r="J51" s="59">
        <v>35000</v>
      </c>
      <c r="K51" s="59">
        <v>0</v>
      </c>
      <c r="L51" s="59">
        <v>0</v>
      </c>
      <c r="M51" s="59">
        <v>0</v>
      </c>
      <c r="N51" s="21"/>
    </row>
    <row r="52" spans="1:14" s="17" customFormat="1" ht="20.25">
      <c r="A52" s="49">
        <v>4</v>
      </c>
      <c r="B52" s="61" t="s">
        <v>70</v>
      </c>
      <c r="C52" s="51">
        <v>290</v>
      </c>
      <c r="D52" s="54">
        <f aca="true" t="shared" si="7" ref="D52:M52">D54</f>
        <v>0</v>
      </c>
      <c r="E52" s="54">
        <f t="shared" si="7"/>
        <v>0</v>
      </c>
      <c r="F52" s="54">
        <f t="shared" si="7"/>
        <v>67</v>
      </c>
      <c r="G52" s="54">
        <f t="shared" si="7"/>
        <v>0</v>
      </c>
      <c r="H52" s="54">
        <f t="shared" si="7"/>
        <v>0</v>
      </c>
      <c r="I52" s="54">
        <f t="shared" si="7"/>
        <v>0</v>
      </c>
      <c r="J52" s="54">
        <f t="shared" si="7"/>
        <v>0</v>
      </c>
      <c r="K52" s="54">
        <f t="shared" si="7"/>
        <v>5416.89</v>
      </c>
      <c r="L52" s="54">
        <f t="shared" si="7"/>
        <v>0</v>
      </c>
      <c r="M52" s="54">
        <f t="shared" si="7"/>
        <v>0</v>
      </c>
      <c r="N52" s="50"/>
    </row>
    <row r="53" spans="1:14" s="18" customFormat="1" ht="9.75">
      <c r="A53" s="28"/>
      <c r="B53" s="27" t="s">
        <v>24</v>
      </c>
      <c r="C53" s="35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27"/>
    </row>
    <row r="54" spans="1:14" s="18" customFormat="1" ht="20.25">
      <c r="A54" s="38" t="s">
        <v>71</v>
      </c>
      <c r="B54" s="32" t="s">
        <v>72</v>
      </c>
      <c r="C54" s="33">
        <v>300</v>
      </c>
      <c r="D54" s="58">
        <v>0</v>
      </c>
      <c r="E54" s="58">
        <v>0</v>
      </c>
      <c r="F54" s="58">
        <v>67</v>
      </c>
      <c r="G54" s="58">
        <v>0</v>
      </c>
      <c r="H54" s="58">
        <v>0</v>
      </c>
      <c r="I54" s="58">
        <v>0</v>
      </c>
      <c r="J54" s="58">
        <v>0</v>
      </c>
      <c r="K54" s="58">
        <v>5416.89</v>
      </c>
      <c r="L54" s="58">
        <v>0</v>
      </c>
      <c r="M54" s="58">
        <v>0</v>
      </c>
      <c r="N54" s="34"/>
    </row>
    <row r="55" spans="1:14" s="17" customFormat="1" ht="30">
      <c r="A55" s="49">
        <v>5</v>
      </c>
      <c r="B55" s="61" t="s">
        <v>73</v>
      </c>
      <c r="C55" s="51">
        <v>310</v>
      </c>
      <c r="D55" s="54">
        <f aca="true" t="shared" si="8" ref="D55:M55">D17-D31-D40-D52</f>
        <v>0</v>
      </c>
      <c r="E55" s="54">
        <f t="shared" si="8"/>
        <v>0</v>
      </c>
      <c r="F55" s="54">
        <f t="shared" si="8"/>
        <v>0</v>
      </c>
      <c r="G55" s="54">
        <f t="shared" si="8"/>
        <v>0</v>
      </c>
      <c r="H55" s="54">
        <f t="shared" si="8"/>
        <v>0</v>
      </c>
      <c r="I55" s="54">
        <f t="shared" si="8"/>
        <v>0</v>
      </c>
      <c r="J55" s="54">
        <f t="shared" si="8"/>
        <v>0</v>
      </c>
      <c r="K55" s="54">
        <f t="shared" si="8"/>
        <v>0</v>
      </c>
      <c r="L55" s="54">
        <f t="shared" si="8"/>
        <v>0</v>
      </c>
      <c r="M55" s="54">
        <f t="shared" si="8"/>
        <v>0</v>
      </c>
      <c r="N55" s="50"/>
    </row>
    <row r="56" spans="1:14" s="10" customFormat="1" ht="13.5" customHeight="1">
      <c r="A56" s="48" t="s">
        <v>74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12"/>
    </row>
    <row r="57" spans="1:14" s="6" customFormat="1" ht="9.75">
      <c r="A57" s="8"/>
      <c r="B57" s="8"/>
      <c r="N57" s="7"/>
    </row>
    <row r="61" ht="9.7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4.50390625" style="1" customWidth="1"/>
    <col min="2" max="2" width="39.125" style="2" customWidth="1"/>
    <col min="3" max="3" width="4.50390625" style="3" customWidth="1"/>
    <col min="4" max="4" width="9.625" style="3" customWidth="1"/>
    <col min="5" max="5" width="8.50390625" style="3" customWidth="1"/>
    <col min="6" max="6" width="7.625" style="3" customWidth="1"/>
    <col min="7" max="7" width="8.50390625" style="3" customWidth="1"/>
    <col min="8" max="8" width="8.875" style="3" customWidth="1"/>
    <col min="9" max="9" width="11.625" style="3" customWidth="1"/>
    <col min="10" max="10" width="9.50390625" style="3" customWidth="1"/>
    <col min="11" max="11" width="8.625" style="3" customWidth="1"/>
    <col min="12" max="12" width="9.50390625" style="3" customWidth="1"/>
    <col min="13" max="13" width="9.00390625" style="3" customWidth="1"/>
    <col min="14" max="14" width="7.125" style="4" customWidth="1"/>
    <col min="15" max="15" width="10.875" style="3" customWidth="1"/>
    <col min="16" max="16384" width="9.125" style="3" customWidth="1"/>
  </cols>
  <sheetData>
    <row r="1" s="10" customFormat="1" ht="9">
      <c r="N1" s="11" t="s">
        <v>12</v>
      </c>
    </row>
    <row r="2" s="10" customFormat="1" ht="9">
      <c r="N2" s="11" t="s">
        <v>16</v>
      </c>
    </row>
    <row r="3" s="10" customFormat="1" ht="9">
      <c r="N3" s="11" t="s">
        <v>15</v>
      </c>
    </row>
    <row r="4" s="10" customFormat="1" ht="9">
      <c r="N4" s="11" t="s">
        <v>13</v>
      </c>
    </row>
    <row r="5" s="10" customFormat="1" ht="9">
      <c r="N5" s="11" t="s">
        <v>14</v>
      </c>
    </row>
    <row r="6" s="6" customFormat="1" ht="9.75">
      <c r="N6" s="7"/>
    </row>
    <row r="7" spans="6:14" s="8" customFormat="1" ht="9.75">
      <c r="F7" s="13" t="s">
        <v>0</v>
      </c>
      <c r="N7" s="9"/>
    </row>
    <row r="8" s="14" customFormat="1" ht="9.75">
      <c r="F8" s="14" t="s">
        <v>17</v>
      </c>
    </row>
    <row r="9" s="14" customFormat="1" ht="9.75">
      <c r="F9" s="14" t="s">
        <v>18</v>
      </c>
    </row>
    <row r="10" spans="6:14" s="13" customFormat="1" ht="9.75">
      <c r="F10" s="13" t="s">
        <v>19</v>
      </c>
      <c r="N10" s="15" t="s">
        <v>20</v>
      </c>
    </row>
    <row r="11" s="10" customFormat="1" ht="9">
      <c r="N11" s="12"/>
    </row>
    <row r="12" spans="1:14" s="23" customFormat="1" ht="12.75" customHeight="1">
      <c r="A12" s="81" t="s">
        <v>23</v>
      </c>
      <c r="B12" s="73" t="s">
        <v>1</v>
      </c>
      <c r="C12" s="79" t="s">
        <v>21</v>
      </c>
      <c r="D12" s="76" t="s">
        <v>44</v>
      </c>
      <c r="E12" s="77"/>
      <c r="F12" s="77"/>
      <c r="G12" s="77"/>
      <c r="H12" s="77"/>
      <c r="I12" s="77"/>
      <c r="J12" s="77"/>
      <c r="K12" s="77"/>
      <c r="L12" s="77"/>
      <c r="M12" s="78"/>
      <c r="N12" s="84" t="s">
        <v>11</v>
      </c>
    </row>
    <row r="13" spans="1:14" s="23" customFormat="1" ht="41.25" customHeight="1">
      <c r="A13" s="82"/>
      <c r="B13" s="74"/>
      <c r="C13" s="80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85"/>
    </row>
    <row r="14" spans="1:14" s="23" customFormat="1" ht="10.5" customHeight="1">
      <c r="A14" s="82"/>
      <c r="B14" s="74"/>
      <c r="C14" s="41" t="s">
        <v>43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5"/>
    </row>
    <row r="15" spans="1:14" s="23" customFormat="1" ht="18.75" customHeight="1">
      <c r="A15" s="83"/>
      <c r="B15" s="75"/>
      <c r="C15" s="40"/>
      <c r="D15" s="65" t="s">
        <v>22</v>
      </c>
      <c r="E15" s="65" t="s">
        <v>22</v>
      </c>
      <c r="F15" s="65" t="s">
        <v>22</v>
      </c>
      <c r="G15" s="65" t="s">
        <v>22</v>
      </c>
      <c r="H15" s="65" t="s">
        <v>22</v>
      </c>
      <c r="I15" s="65" t="s">
        <v>22</v>
      </c>
      <c r="J15" s="65" t="s">
        <v>22</v>
      </c>
      <c r="K15" s="65" t="s">
        <v>22</v>
      </c>
      <c r="L15" s="65" t="s">
        <v>22</v>
      </c>
      <c r="M15" s="65" t="s">
        <v>22</v>
      </c>
      <c r="N15" s="86"/>
    </row>
    <row r="16" spans="1:14" s="25" customFormat="1" ht="9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49">
        <v>1</v>
      </c>
      <c r="B17" s="50" t="s">
        <v>2</v>
      </c>
      <c r="C17" s="51">
        <v>10</v>
      </c>
      <c r="D17" s="54">
        <f aca="true" t="shared" si="1" ref="D17:M17">D19+D25</f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62"/>
    </row>
    <row r="18" spans="1:14" s="18" customFormat="1" ht="10.5" customHeight="1">
      <c r="A18" s="28"/>
      <c r="B18" s="27" t="s">
        <v>24</v>
      </c>
      <c r="C18" s="3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7"/>
    </row>
    <row r="19" spans="1:14" s="18" customFormat="1" ht="20.25">
      <c r="A19" s="38" t="s">
        <v>25</v>
      </c>
      <c r="B19" s="32" t="s">
        <v>3</v>
      </c>
      <c r="C19" s="33">
        <v>20</v>
      </c>
      <c r="D19" s="56">
        <f aca="true" t="shared" si="2" ref="D19:M19">SUM(D21:D24)</f>
        <v>0</v>
      </c>
      <c r="E19" s="56">
        <f t="shared" si="2"/>
        <v>0</v>
      </c>
      <c r="F19" s="56">
        <f t="shared" si="2"/>
        <v>0</v>
      </c>
      <c r="G19" s="56">
        <v>0</v>
      </c>
      <c r="H19" s="56">
        <v>0</v>
      </c>
      <c r="I19" s="56">
        <f t="shared" si="2"/>
        <v>0</v>
      </c>
      <c r="J19" s="56">
        <f t="shared" si="2"/>
        <v>0</v>
      </c>
      <c r="K19" s="56">
        <f t="shared" si="2"/>
        <v>0</v>
      </c>
      <c r="L19" s="56">
        <f t="shared" si="2"/>
        <v>0</v>
      </c>
      <c r="M19" s="56">
        <f t="shared" si="2"/>
        <v>0</v>
      </c>
      <c r="N19" s="42"/>
    </row>
    <row r="20" spans="1:14" s="18" customFormat="1" ht="9.75">
      <c r="A20" s="28"/>
      <c r="B20" s="29" t="s">
        <v>26</v>
      </c>
      <c r="C20" s="35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36"/>
    </row>
    <row r="21" spans="1:14" s="18" customFormat="1" ht="16.5" customHeight="1">
      <c r="A21" s="52" t="s">
        <v>27</v>
      </c>
      <c r="B21" s="43" t="s">
        <v>36</v>
      </c>
      <c r="C21" s="33">
        <v>30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34"/>
    </row>
    <row r="22" spans="1:14" s="18" customFormat="1" ht="20.25">
      <c r="A22" s="53" t="s">
        <v>28</v>
      </c>
      <c r="B22" s="44" t="s">
        <v>37</v>
      </c>
      <c r="C22" s="22">
        <v>40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21"/>
    </row>
    <row r="23" spans="1:14" s="18" customFormat="1" ht="12.75" customHeight="1">
      <c r="A23" s="53" t="s">
        <v>29</v>
      </c>
      <c r="B23" s="45" t="s">
        <v>38</v>
      </c>
      <c r="C23" s="22">
        <v>50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21"/>
    </row>
    <row r="24" spans="1:14" s="18" customFormat="1" ht="12.75" customHeight="1">
      <c r="A24" s="53" t="s">
        <v>30</v>
      </c>
      <c r="B24" s="44" t="s">
        <v>39</v>
      </c>
      <c r="C24" s="22">
        <v>60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21"/>
    </row>
    <row r="25" spans="1:14" s="18" customFormat="1" ht="33" customHeight="1">
      <c r="A25" s="39" t="s">
        <v>31</v>
      </c>
      <c r="B25" s="37" t="s">
        <v>40</v>
      </c>
      <c r="C25" s="22">
        <v>70</v>
      </c>
      <c r="D25" s="60">
        <f aca="true" t="shared" si="3" ref="D25:M25">SUM(D27:D30)</f>
        <v>0</v>
      </c>
      <c r="E25" s="60">
        <f t="shared" si="3"/>
        <v>0</v>
      </c>
      <c r="F25" s="60">
        <f t="shared" si="3"/>
        <v>0</v>
      </c>
      <c r="G25" s="60">
        <f t="shared" si="3"/>
        <v>0</v>
      </c>
      <c r="H25" s="60">
        <f t="shared" si="3"/>
        <v>0</v>
      </c>
      <c r="I25" s="60">
        <f t="shared" si="3"/>
        <v>0</v>
      </c>
      <c r="J25" s="60">
        <f t="shared" si="3"/>
        <v>0</v>
      </c>
      <c r="K25" s="60">
        <f t="shared" si="3"/>
        <v>0</v>
      </c>
      <c r="L25" s="60">
        <f t="shared" si="3"/>
        <v>0</v>
      </c>
      <c r="M25" s="60">
        <f t="shared" si="3"/>
        <v>0</v>
      </c>
      <c r="N25" s="20"/>
    </row>
    <row r="26" spans="1:14" s="18" customFormat="1" ht="9.75">
      <c r="A26" s="28"/>
      <c r="B26" s="29" t="s">
        <v>26</v>
      </c>
      <c r="C26" s="35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27"/>
    </row>
    <row r="27" spans="1:14" s="18" customFormat="1" ht="15.75" customHeight="1">
      <c r="A27" s="30" t="s">
        <v>32</v>
      </c>
      <c r="B27" s="43" t="s">
        <v>36</v>
      </c>
      <c r="C27" s="33">
        <v>80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34"/>
    </row>
    <row r="28" spans="1:14" s="18" customFormat="1" ht="23.25" customHeight="1">
      <c r="A28" s="31" t="s">
        <v>33</v>
      </c>
      <c r="B28" s="44" t="s">
        <v>37</v>
      </c>
      <c r="C28" s="22">
        <v>90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21"/>
    </row>
    <row r="29" spans="1:14" s="18" customFormat="1" ht="9.75">
      <c r="A29" s="31" t="s">
        <v>34</v>
      </c>
      <c r="B29" s="45" t="s">
        <v>41</v>
      </c>
      <c r="C29" s="22">
        <v>100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21"/>
    </row>
    <row r="30" spans="1:14" s="18" customFormat="1" ht="9.75">
      <c r="A30" s="31" t="s">
        <v>35</v>
      </c>
      <c r="B30" s="45" t="s">
        <v>42</v>
      </c>
      <c r="C30" s="22">
        <v>110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21"/>
    </row>
    <row r="31" spans="1:14" s="17" customFormat="1" ht="20.25" customHeight="1">
      <c r="A31" s="49">
        <v>2</v>
      </c>
      <c r="B31" s="61" t="s">
        <v>45</v>
      </c>
      <c r="C31" s="51">
        <v>120</v>
      </c>
      <c r="D31" s="54">
        <f aca="true" t="shared" si="4" ref="D31:M31">D33+D34+D39</f>
        <v>0</v>
      </c>
      <c r="E31" s="54">
        <f t="shared" si="4"/>
        <v>0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0</v>
      </c>
      <c r="L31" s="54">
        <f t="shared" si="4"/>
        <v>0</v>
      </c>
      <c r="M31" s="54">
        <f t="shared" si="4"/>
        <v>0</v>
      </c>
      <c r="N31" s="62"/>
    </row>
    <row r="32" spans="1:14" s="18" customFormat="1" ht="9.75">
      <c r="A32" s="28"/>
      <c r="B32" s="27" t="s">
        <v>24</v>
      </c>
      <c r="C32" s="35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27"/>
    </row>
    <row r="33" spans="1:14" s="18" customFormat="1" ht="9.75">
      <c r="A33" s="38" t="s">
        <v>46</v>
      </c>
      <c r="B33" s="26" t="s">
        <v>4</v>
      </c>
      <c r="C33" s="33">
        <v>130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34"/>
    </row>
    <row r="34" spans="1:14" s="18" customFormat="1" ht="24.75" customHeight="1">
      <c r="A34" s="39" t="s">
        <v>47</v>
      </c>
      <c r="B34" s="37" t="s">
        <v>5</v>
      </c>
      <c r="C34" s="22">
        <v>140</v>
      </c>
      <c r="D34" s="59">
        <f aca="true" t="shared" si="5" ref="D34:M34">SUM(D36:D38)</f>
        <v>0</v>
      </c>
      <c r="E34" s="59">
        <f t="shared" si="5"/>
        <v>0</v>
      </c>
      <c r="F34" s="59">
        <f t="shared" si="5"/>
        <v>0</v>
      </c>
      <c r="G34" s="59">
        <f t="shared" si="5"/>
        <v>0</v>
      </c>
      <c r="H34" s="59">
        <f t="shared" si="5"/>
        <v>0</v>
      </c>
      <c r="I34" s="59">
        <f t="shared" si="5"/>
        <v>0</v>
      </c>
      <c r="J34" s="59">
        <f t="shared" si="5"/>
        <v>0</v>
      </c>
      <c r="K34" s="59">
        <f t="shared" si="5"/>
        <v>0</v>
      </c>
      <c r="L34" s="59">
        <f t="shared" si="5"/>
        <v>0</v>
      </c>
      <c r="M34" s="59">
        <f t="shared" si="5"/>
        <v>0</v>
      </c>
      <c r="N34" s="21"/>
    </row>
    <row r="35" spans="1:14" s="18" customFormat="1" ht="9.75">
      <c r="A35" s="28"/>
      <c r="B35" s="29" t="s">
        <v>26</v>
      </c>
      <c r="C35" s="35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27"/>
    </row>
    <row r="36" spans="1:14" s="18" customFormat="1" ht="34.5" customHeight="1">
      <c r="A36" s="52" t="s">
        <v>49</v>
      </c>
      <c r="B36" s="46" t="s">
        <v>50</v>
      </c>
      <c r="C36" s="33">
        <v>150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34"/>
    </row>
    <row r="37" spans="1:14" s="18" customFormat="1" ht="33.75" customHeight="1">
      <c r="A37" s="53" t="s">
        <v>51</v>
      </c>
      <c r="B37" s="44" t="s">
        <v>52</v>
      </c>
      <c r="C37" s="22">
        <v>160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21"/>
    </row>
    <row r="38" spans="1:14" s="18" customFormat="1" ht="22.5" customHeight="1">
      <c r="A38" s="53" t="s">
        <v>53</v>
      </c>
      <c r="B38" s="44" t="s">
        <v>54</v>
      </c>
      <c r="C38" s="22">
        <v>170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21"/>
    </row>
    <row r="39" spans="1:14" s="18" customFormat="1" ht="24.75" customHeight="1">
      <c r="A39" s="39" t="s">
        <v>48</v>
      </c>
      <c r="B39" s="37" t="s">
        <v>6</v>
      </c>
      <c r="C39" s="22">
        <v>180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21"/>
    </row>
    <row r="40" spans="1:14" s="17" customFormat="1" ht="14.25" customHeight="1">
      <c r="A40" s="49">
        <v>3</v>
      </c>
      <c r="B40" s="63" t="s">
        <v>7</v>
      </c>
      <c r="C40" s="51">
        <v>190</v>
      </c>
      <c r="D40" s="54">
        <f aca="true" t="shared" si="6" ref="D40:M40">D42+D45+D46+D47+D48+D49+D50+D51</f>
        <v>0</v>
      </c>
      <c r="E40" s="54">
        <f t="shared" si="6"/>
        <v>0</v>
      </c>
      <c r="F40" s="54">
        <f t="shared" si="6"/>
        <v>0</v>
      </c>
      <c r="G40" s="54">
        <f t="shared" si="6"/>
        <v>0</v>
      </c>
      <c r="H40" s="54">
        <f t="shared" si="6"/>
        <v>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4">
        <f t="shared" si="6"/>
        <v>0</v>
      </c>
      <c r="M40" s="54">
        <f t="shared" si="6"/>
        <v>0</v>
      </c>
      <c r="N40" s="50"/>
    </row>
    <row r="41" spans="1:14" s="18" customFormat="1" ht="10.5" customHeight="1">
      <c r="A41" s="28"/>
      <c r="B41" s="27" t="s">
        <v>24</v>
      </c>
      <c r="C41" s="35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27"/>
    </row>
    <row r="42" spans="1:14" s="18" customFormat="1" ht="12.75" customHeight="1">
      <c r="A42" s="38" t="s">
        <v>55</v>
      </c>
      <c r="B42" s="26" t="s">
        <v>8</v>
      </c>
      <c r="C42" s="33">
        <v>200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f>SUM(I44)</f>
        <v>0</v>
      </c>
      <c r="J42" s="58">
        <f>SUM(J44)</f>
        <v>0</v>
      </c>
      <c r="K42" s="58">
        <f>SUM(K44)</f>
        <v>0</v>
      </c>
      <c r="L42" s="58">
        <f>SUM(L44)</f>
        <v>0</v>
      </c>
      <c r="M42" s="58">
        <f>SUM(M44)</f>
        <v>0</v>
      </c>
      <c r="N42" s="34"/>
    </row>
    <row r="43" spans="1:14" s="18" customFormat="1" ht="9.75">
      <c r="A43" s="28"/>
      <c r="B43" s="29" t="s">
        <v>26</v>
      </c>
      <c r="C43" s="35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27"/>
    </row>
    <row r="44" spans="1:14" s="18" customFormat="1" ht="23.25" customHeight="1">
      <c r="A44" s="30" t="s">
        <v>56</v>
      </c>
      <c r="B44" s="46" t="s">
        <v>57</v>
      </c>
      <c r="C44" s="33">
        <v>210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34"/>
    </row>
    <row r="45" spans="1:14" s="18" customFormat="1" ht="20.25">
      <c r="A45" s="38" t="s">
        <v>58</v>
      </c>
      <c r="B45" s="37" t="s">
        <v>59</v>
      </c>
      <c r="C45" s="22">
        <v>220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21"/>
    </row>
    <row r="46" spans="1:14" s="18" customFormat="1" ht="23.25" customHeight="1">
      <c r="A46" s="38" t="s">
        <v>60</v>
      </c>
      <c r="B46" s="37" t="s">
        <v>61</v>
      </c>
      <c r="C46" s="22">
        <v>230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21"/>
    </row>
    <row r="47" spans="1:14" s="18" customFormat="1" ht="20.25">
      <c r="A47" s="38" t="s">
        <v>62</v>
      </c>
      <c r="B47" s="37" t="s">
        <v>10</v>
      </c>
      <c r="C47" s="22">
        <v>240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21"/>
    </row>
    <row r="48" spans="1:14" s="18" customFormat="1" ht="15.75" customHeight="1">
      <c r="A48" s="38" t="s">
        <v>63</v>
      </c>
      <c r="B48" s="19" t="s">
        <v>9</v>
      </c>
      <c r="C48" s="22">
        <v>250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21"/>
    </row>
    <row r="49" spans="1:14" s="18" customFormat="1" ht="23.25" customHeight="1">
      <c r="A49" s="38" t="s">
        <v>64</v>
      </c>
      <c r="B49" s="37" t="s">
        <v>65</v>
      </c>
      <c r="C49" s="22">
        <v>260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21"/>
    </row>
    <row r="50" spans="1:14" s="18" customFormat="1" ht="32.25" customHeight="1">
      <c r="A50" s="38" t="s">
        <v>66</v>
      </c>
      <c r="B50" s="37" t="s">
        <v>67</v>
      </c>
      <c r="C50" s="22">
        <v>270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21"/>
    </row>
    <row r="51" spans="1:14" s="18" customFormat="1" ht="24" customHeight="1">
      <c r="A51" s="38" t="s">
        <v>68</v>
      </c>
      <c r="B51" s="37" t="s">
        <v>69</v>
      </c>
      <c r="C51" s="22">
        <v>280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21"/>
    </row>
    <row r="52" spans="1:14" s="17" customFormat="1" ht="20.25">
      <c r="A52" s="49">
        <v>4</v>
      </c>
      <c r="B52" s="61" t="s">
        <v>70</v>
      </c>
      <c r="C52" s="51">
        <v>290</v>
      </c>
      <c r="D52" s="54">
        <f aca="true" t="shared" si="7" ref="D52:M52">D54</f>
        <v>0</v>
      </c>
      <c r="E52" s="54">
        <f t="shared" si="7"/>
        <v>0</v>
      </c>
      <c r="F52" s="54">
        <f t="shared" si="7"/>
        <v>0</v>
      </c>
      <c r="G52" s="54">
        <f t="shared" si="7"/>
        <v>0</v>
      </c>
      <c r="H52" s="54">
        <f t="shared" si="7"/>
        <v>0</v>
      </c>
      <c r="I52" s="54">
        <f t="shared" si="7"/>
        <v>0</v>
      </c>
      <c r="J52" s="54">
        <f t="shared" si="7"/>
        <v>0</v>
      </c>
      <c r="K52" s="54">
        <f t="shared" si="7"/>
        <v>0</v>
      </c>
      <c r="L52" s="54">
        <f t="shared" si="7"/>
        <v>0</v>
      </c>
      <c r="M52" s="54">
        <f t="shared" si="7"/>
        <v>0</v>
      </c>
      <c r="N52" s="50"/>
    </row>
    <row r="53" spans="1:14" s="18" customFormat="1" ht="9.75">
      <c r="A53" s="28"/>
      <c r="B53" s="27" t="s">
        <v>24</v>
      </c>
      <c r="C53" s="35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27"/>
    </row>
    <row r="54" spans="1:14" s="18" customFormat="1" ht="20.25">
      <c r="A54" s="38" t="s">
        <v>71</v>
      </c>
      <c r="B54" s="32" t="s">
        <v>72</v>
      </c>
      <c r="C54" s="33">
        <v>300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34"/>
    </row>
    <row r="55" spans="1:14" s="17" customFormat="1" ht="30">
      <c r="A55" s="49">
        <v>5</v>
      </c>
      <c r="B55" s="61" t="s">
        <v>73</v>
      </c>
      <c r="C55" s="51">
        <v>310</v>
      </c>
      <c r="D55" s="54">
        <f aca="true" t="shared" si="8" ref="D55:M55">D17-D31-D40-D52</f>
        <v>0</v>
      </c>
      <c r="E55" s="54">
        <f t="shared" si="8"/>
        <v>0</v>
      </c>
      <c r="F55" s="54">
        <f t="shared" si="8"/>
        <v>0</v>
      </c>
      <c r="G55" s="54">
        <f t="shared" si="8"/>
        <v>0</v>
      </c>
      <c r="H55" s="54">
        <f t="shared" si="8"/>
        <v>0</v>
      </c>
      <c r="I55" s="54">
        <f t="shared" si="8"/>
        <v>0</v>
      </c>
      <c r="J55" s="54">
        <f t="shared" si="8"/>
        <v>0</v>
      </c>
      <c r="K55" s="54">
        <f t="shared" si="8"/>
        <v>0</v>
      </c>
      <c r="L55" s="54">
        <f t="shared" si="8"/>
        <v>0</v>
      </c>
      <c r="M55" s="54">
        <f t="shared" si="8"/>
        <v>0</v>
      </c>
      <c r="N55" s="50"/>
    </row>
    <row r="56" spans="1:14" s="10" customFormat="1" ht="13.5" customHeight="1">
      <c r="A56" s="48" t="s">
        <v>74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12"/>
    </row>
    <row r="57" spans="1:14" s="6" customFormat="1" ht="9.75">
      <c r="A57" s="8"/>
      <c r="B57" s="8"/>
      <c r="N57" s="7"/>
    </row>
    <row r="61" ht="9.7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BM34" activePane="bottomLeft" state="frozen"/>
      <selection pane="topLeft" activeCell="A1" sqref="A1"/>
      <selection pane="bottomLeft" activeCell="J54" sqref="J54"/>
    </sheetView>
  </sheetViews>
  <sheetFormatPr defaultColWidth="9.00390625" defaultRowHeight="12.75"/>
  <cols>
    <col min="1" max="1" width="4.50390625" style="1" customWidth="1"/>
    <col min="2" max="2" width="39.125" style="2" customWidth="1"/>
    <col min="3" max="3" width="4.50390625" style="3" customWidth="1"/>
    <col min="4" max="4" width="9.375" style="3" customWidth="1"/>
    <col min="5" max="5" width="9.00390625" style="3" customWidth="1"/>
    <col min="6" max="7" width="8.50390625" style="3" customWidth="1"/>
    <col min="8" max="8" width="10.375" style="3" customWidth="1"/>
    <col min="9" max="9" width="9.00390625" style="3" customWidth="1"/>
    <col min="10" max="10" width="9.50390625" style="3" customWidth="1"/>
    <col min="11" max="11" width="7.875" style="3" customWidth="1"/>
    <col min="12" max="12" width="9.50390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">
      <c r="N1" s="11" t="s">
        <v>12</v>
      </c>
    </row>
    <row r="2" s="10" customFormat="1" ht="9">
      <c r="N2" s="11" t="s">
        <v>16</v>
      </c>
    </row>
    <row r="3" s="10" customFormat="1" ht="9">
      <c r="N3" s="11" t="s">
        <v>15</v>
      </c>
    </row>
    <row r="4" s="10" customFormat="1" ht="9">
      <c r="N4" s="11" t="s">
        <v>13</v>
      </c>
    </row>
    <row r="5" s="10" customFormat="1" ht="9">
      <c r="N5" s="11" t="s">
        <v>14</v>
      </c>
    </row>
    <row r="6" s="6" customFormat="1" ht="9.75">
      <c r="N6" s="7"/>
    </row>
    <row r="7" spans="6:14" s="8" customFormat="1" ht="9.75">
      <c r="F7" s="13" t="s">
        <v>0</v>
      </c>
      <c r="N7" s="9"/>
    </row>
    <row r="8" s="14" customFormat="1" ht="9.75">
      <c r="F8" s="14" t="s">
        <v>17</v>
      </c>
    </row>
    <row r="9" s="14" customFormat="1" ht="9.75">
      <c r="F9" s="14" t="s">
        <v>18</v>
      </c>
    </row>
    <row r="10" spans="6:14" s="13" customFormat="1" ht="9.75">
      <c r="F10" s="13" t="s">
        <v>19</v>
      </c>
      <c r="N10" s="15" t="s">
        <v>20</v>
      </c>
    </row>
    <row r="11" s="10" customFormat="1" ht="9">
      <c r="N11" s="12"/>
    </row>
    <row r="12" spans="1:14" s="23" customFormat="1" ht="12.75" customHeight="1">
      <c r="A12" s="81" t="s">
        <v>23</v>
      </c>
      <c r="B12" s="73" t="s">
        <v>1</v>
      </c>
      <c r="C12" s="79" t="s">
        <v>21</v>
      </c>
      <c r="D12" s="76" t="s">
        <v>44</v>
      </c>
      <c r="E12" s="77"/>
      <c r="F12" s="77"/>
      <c r="G12" s="77"/>
      <c r="H12" s="77"/>
      <c r="I12" s="77"/>
      <c r="J12" s="77"/>
      <c r="K12" s="77"/>
      <c r="L12" s="77"/>
      <c r="M12" s="78"/>
      <c r="N12" s="84" t="s">
        <v>11</v>
      </c>
    </row>
    <row r="13" spans="1:14" s="23" customFormat="1" ht="53.25" customHeight="1">
      <c r="A13" s="82"/>
      <c r="B13" s="74"/>
      <c r="C13" s="80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85"/>
    </row>
    <row r="14" spans="1:14" s="23" customFormat="1" ht="10.5" customHeight="1">
      <c r="A14" s="82"/>
      <c r="B14" s="74"/>
      <c r="C14" s="41" t="s">
        <v>43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5"/>
    </row>
    <row r="15" spans="1:14" s="23" customFormat="1" ht="18.75" customHeight="1">
      <c r="A15" s="83"/>
      <c r="B15" s="75"/>
      <c r="C15" s="40"/>
      <c r="D15" s="65" t="s">
        <v>22</v>
      </c>
      <c r="E15" s="65" t="s">
        <v>22</v>
      </c>
      <c r="F15" s="65" t="s">
        <v>22</v>
      </c>
      <c r="G15" s="65" t="s">
        <v>22</v>
      </c>
      <c r="H15" s="65" t="s">
        <v>22</v>
      </c>
      <c r="I15" s="65" t="s">
        <v>22</v>
      </c>
      <c r="J15" s="65" t="s">
        <v>22</v>
      </c>
      <c r="K15" s="65" t="s">
        <v>22</v>
      </c>
      <c r="L15" s="65" t="s">
        <v>22</v>
      </c>
      <c r="M15" s="65" t="s">
        <v>22</v>
      </c>
      <c r="N15" s="86"/>
    </row>
    <row r="16" spans="1:14" s="25" customFormat="1" ht="9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49">
        <v>1</v>
      </c>
      <c r="B17" s="50" t="s">
        <v>2</v>
      </c>
      <c r="C17" s="51">
        <v>10</v>
      </c>
      <c r="D17" s="54">
        <f aca="true" t="shared" si="1" ref="D17:M17">D19+D25</f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62"/>
    </row>
    <row r="18" spans="1:14" s="18" customFormat="1" ht="10.5" customHeight="1">
      <c r="A18" s="28"/>
      <c r="B18" s="27" t="s">
        <v>24</v>
      </c>
      <c r="C18" s="3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7"/>
    </row>
    <row r="19" spans="1:14" s="18" customFormat="1" ht="20.25">
      <c r="A19" s="38" t="s">
        <v>25</v>
      </c>
      <c r="B19" s="32" t="s">
        <v>3</v>
      </c>
      <c r="C19" s="33">
        <v>20</v>
      </c>
      <c r="D19" s="56">
        <f aca="true" t="shared" si="2" ref="D19:M19">SUM(D21:D24)</f>
        <v>0</v>
      </c>
      <c r="E19" s="56">
        <f t="shared" si="2"/>
        <v>0</v>
      </c>
      <c r="F19" s="56">
        <f t="shared" si="2"/>
        <v>0</v>
      </c>
      <c r="G19" s="56">
        <f t="shared" si="2"/>
        <v>0</v>
      </c>
      <c r="H19" s="56">
        <f t="shared" si="2"/>
        <v>0</v>
      </c>
      <c r="I19" s="56">
        <f t="shared" si="2"/>
        <v>0</v>
      </c>
      <c r="J19" s="56">
        <f t="shared" si="2"/>
        <v>0</v>
      </c>
      <c r="K19" s="56">
        <f t="shared" si="2"/>
        <v>0</v>
      </c>
      <c r="L19" s="56">
        <f t="shared" si="2"/>
        <v>0</v>
      </c>
      <c r="M19" s="56">
        <f t="shared" si="2"/>
        <v>0</v>
      </c>
      <c r="N19" s="42"/>
    </row>
    <row r="20" spans="1:14" s="18" customFormat="1" ht="9.75">
      <c r="A20" s="28"/>
      <c r="B20" s="29" t="s">
        <v>26</v>
      </c>
      <c r="C20" s="35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36"/>
    </row>
    <row r="21" spans="1:14" s="18" customFormat="1" ht="16.5" customHeight="1">
      <c r="A21" s="52" t="s">
        <v>27</v>
      </c>
      <c r="B21" s="43" t="s">
        <v>36</v>
      </c>
      <c r="C21" s="33">
        <v>30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34"/>
    </row>
    <row r="22" spans="1:14" s="18" customFormat="1" ht="20.25">
      <c r="A22" s="53" t="s">
        <v>28</v>
      </c>
      <c r="B22" s="44" t="s">
        <v>37</v>
      </c>
      <c r="C22" s="22">
        <v>40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21"/>
    </row>
    <row r="23" spans="1:14" s="18" customFormat="1" ht="12.75" customHeight="1">
      <c r="A23" s="53" t="s">
        <v>29</v>
      </c>
      <c r="B23" s="45" t="s">
        <v>38</v>
      </c>
      <c r="C23" s="22">
        <v>50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21"/>
    </row>
    <row r="24" spans="1:14" s="18" customFormat="1" ht="12.75" customHeight="1">
      <c r="A24" s="53" t="s">
        <v>30</v>
      </c>
      <c r="B24" s="44" t="s">
        <v>39</v>
      </c>
      <c r="C24" s="22">
        <v>60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21"/>
    </row>
    <row r="25" spans="1:14" s="18" customFormat="1" ht="33" customHeight="1">
      <c r="A25" s="39" t="s">
        <v>31</v>
      </c>
      <c r="B25" s="37" t="s">
        <v>40</v>
      </c>
      <c r="C25" s="22">
        <v>70</v>
      </c>
      <c r="D25" s="60">
        <f aca="true" t="shared" si="3" ref="D25:M25">SUM(D27:D30)</f>
        <v>0</v>
      </c>
      <c r="E25" s="60">
        <f t="shared" si="3"/>
        <v>0</v>
      </c>
      <c r="F25" s="60">
        <f t="shared" si="3"/>
        <v>0</v>
      </c>
      <c r="G25" s="60">
        <f t="shared" si="3"/>
        <v>0</v>
      </c>
      <c r="H25" s="60">
        <f t="shared" si="3"/>
        <v>0</v>
      </c>
      <c r="I25" s="60">
        <f t="shared" si="3"/>
        <v>0</v>
      </c>
      <c r="J25" s="60">
        <f t="shared" si="3"/>
        <v>0</v>
      </c>
      <c r="K25" s="60">
        <f t="shared" si="3"/>
        <v>0</v>
      </c>
      <c r="L25" s="60">
        <f t="shared" si="3"/>
        <v>0</v>
      </c>
      <c r="M25" s="60">
        <f t="shared" si="3"/>
        <v>0</v>
      </c>
      <c r="N25" s="20"/>
    </row>
    <row r="26" spans="1:14" s="18" customFormat="1" ht="9.75">
      <c r="A26" s="28"/>
      <c r="B26" s="29" t="s">
        <v>26</v>
      </c>
      <c r="C26" s="35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27"/>
    </row>
    <row r="27" spans="1:14" s="18" customFormat="1" ht="15.75" customHeight="1">
      <c r="A27" s="30" t="s">
        <v>32</v>
      </c>
      <c r="B27" s="43" t="s">
        <v>36</v>
      </c>
      <c r="C27" s="33">
        <v>80</v>
      </c>
      <c r="D27" s="58">
        <v>0</v>
      </c>
      <c r="E27" s="58">
        <v>0</v>
      </c>
      <c r="F27" s="58"/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34"/>
    </row>
    <row r="28" spans="1:14" s="18" customFormat="1" ht="23.25" customHeight="1">
      <c r="A28" s="31" t="s">
        <v>33</v>
      </c>
      <c r="B28" s="44" t="s">
        <v>37</v>
      </c>
      <c r="C28" s="22">
        <v>90</v>
      </c>
      <c r="D28" s="59">
        <v>0</v>
      </c>
      <c r="E28" s="59">
        <v>0</v>
      </c>
      <c r="F28" s="59"/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21"/>
    </row>
    <row r="29" spans="1:14" s="18" customFormat="1" ht="9.75">
      <c r="A29" s="31" t="s">
        <v>34</v>
      </c>
      <c r="B29" s="45" t="s">
        <v>41</v>
      </c>
      <c r="C29" s="22">
        <v>100</v>
      </c>
      <c r="D29" s="59">
        <v>0</v>
      </c>
      <c r="E29" s="59">
        <v>0</v>
      </c>
      <c r="F29" s="59"/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21"/>
    </row>
    <row r="30" spans="1:14" s="18" customFormat="1" ht="9.75">
      <c r="A30" s="31" t="s">
        <v>35</v>
      </c>
      <c r="B30" s="45" t="s">
        <v>42</v>
      </c>
      <c r="C30" s="22">
        <v>110</v>
      </c>
      <c r="D30" s="59">
        <v>0</v>
      </c>
      <c r="E30" s="59">
        <v>0</v>
      </c>
      <c r="F30" s="59"/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21"/>
    </row>
    <row r="31" spans="1:14" s="17" customFormat="1" ht="20.25" customHeight="1">
      <c r="A31" s="49">
        <v>2</v>
      </c>
      <c r="B31" s="61" t="s">
        <v>45</v>
      </c>
      <c r="C31" s="51">
        <v>120</v>
      </c>
      <c r="D31" s="54">
        <f aca="true" t="shared" si="4" ref="D31:M31">D33+D34+D39</f>
        <v>0</v>
      </c>
      <c r="E31" s="54">
        <f t="shared" si="4"/>
        <v>0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0</v>
      </c>
      <c r="L31" s="54">
        <f t="shared" si="4"/>
        <v>0</v>
      </c>
      <c r="M31" s="54">
        <f t="shared" si="4"/>
        <v>0</v>
      </c>
      <c r="N31" s="62"/>
    </row>
    <row r="32" spans="1:14" s="18" customFormat="1" ht="9.75">
      <c r="A32" s="28"/>
      <c r="B32" s="27" t="s">
        <v>24</v>
      </c>
      <c r="C32" s="35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27"/>
    </row>
    <row r="33" spans="1:14" s="18" customFormat="1" ht="9.75">
      <c r="A33" s="38" t="s">
        <v>46</v>
      </c>
      <c r="B33" s="26" t="s">
        <v>4</v>
      </c>
      <c r="C33" s="33">
        <v>130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34"/>
    </row>
    <row r="34" spans="1:14" s="18" customFormat="1" ht="24.75" customHeight="1">
      <c r="A34" s="39" t="s">
        <v>47</v>
      </c>
      <c r="B34" s="37" t="s">
        <v>5</v>
      </c>
      <c r="C34" s="22">
        <v>140</v>
      </c>
      <c r="D34" s="59">
        <f aca="true" t="shared" si="5" ref="D34:M34">SUM(D36:D38)</f>
        <v>0</v>
      </c>
      <c r="E34" s="59">
        <f t="shared" si="5"/>
        <v>0</v>
      </c>
      <c r="F34" s="59">
        <f t="shared" si="5"/>
        <v>0</v>
      </c>
      <c r="G34" s="59">
        <f t="shared" si="5"/>
        <v>0</v>
      </c>
      <c r="H34" s="59">
        <f t="shared" si="5"/>
        <v>0</v>
      </c>
      <c r="I34" s="59">
        <f t="shared" si="5"/>
        <v>0</v>
      </c>
      <c r="J34" s="59">
        <f t="shared" si="5"/>
        <v>0</v>
      </c>
      <c r="K34" s="59">
        <f t="shared" si="5"/>
        <v>0</v>
      </c>
      <c r="L34" s="59">
        <f t="shared" si="5"/>
        <v>0</v>
      </c>
      <c r="M34" s="59">
        <f t="shared" si="5"/>
        <v>0</v>
      </c>
      <c r="N34" s="21"/>
    </row>
    <row r="35" spans="1:14" s="18" customFormat="1" ht="9.75">
      <c r="A35" s="28"/>
      <c r="B35" s="29" t="s">
        <v>26</v>
      </c>
      <c r="C35" s="35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27"/>
    </row>
    <row r="36" spans="1:14" s="18" customFormat="1" ht="34.5" customHeight="1">
      <c r="A36" s="52" t="s">
        <v>49</v>
      </c>
      <c r="B36" s="46" t="s">
        <v>50</v>
      </c>
      <c r="C36" s="33">
        <v>150</v>
      </c>
      <c r="D36" s="58">
        <v>0</v>
      </c>
      <c r="E36" s="58">
        <v>0</v>
      </c>
      <c r="F36" s="58"/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34"/>
    </row>
    <row r="37" spans="1:14" s="18" customFormat="1" ht="33.75" customHeight="1">
      <c r="A37" s="53" t="s">
        <v>51</v>
      </c>
      <c r="B37" s="44" t="s">
        <v>52</v>
      </c>
      <c r="C37" s="22">
        <v>160</v>
      </c>
      <c r="D37" s="59">
        <v>0</v>
      </c>
      <c r="E37" s="59">
        <v>0</v>
      </c>
      <c r="F37" s="59"/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21"/>
    </row>
    <row r="38" spans="1:14" s="18" customFormat="1" ht="22.5" customHeight="1">
      <c r="A38" s="53" t="s">
        <v>53</v>
      </c>
      <c r="B38" s="44" t="s">
        <v>54</v>
      </c>
      <c r="C38" s="22">
        <v>170</v>
      </c>
      <c r="D38" s="59">
        <v>0</v>
      </c>
      <c r="E38" s="59">
        <v>0</v>
      </c>
      <c r="F38" s="59"/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21"/>
    </row>
    <row r="39" spans="1:14" s="18" customFormat="1" ht="24.75" customHeight="1">
      <c r="A39" s="39" t="s">
        <v>48</v>
      </c>
      <c r="B39" s="37" t="s">
        <v>6</v>
      </c>
      <c r="C39" s="22">
        <v>180</v>
      </c>
      <c r="D39" s="59">
        <v>0</v>
      </c>
      <c r="E39" s="59">
        <v>0</v>
      </c>
      <c r="F39" s="59"/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21"/>
    </row>
    <row r="40" spans="1:14" s="17" customFormat="1" ht="14.25" customHeight="1">
      <c r="A40" s="49">
        <v>3</v>
      </c>
      <c r="B40" s="63" t="s">
        <v>7</v>
      </c>
      <c r="C40" s="51">
        <v>190</v>
      </c>
      <c r="D40" s="54">
        <f aca="true" t="shared" si="6" ref="D40:M40">D42+D45+D46+D47+D48+D49+D50+D51</f>
        <v>0</v>
      </c>
      <c r="E40" s="54">
        <f t="shared" si="6"/>
        <v>0</v>
      </c>
      <c r="F40" s="54">
        <f t="shared" si="6"/>
        <v>0</v>
      </c>
      <c r="G40" s="54">
        <f t="shared" si="6"/>
        <v>0</v>
      </c>
      <c r="H40" s="54">
        <f t="shared" si="6"/>
        <v>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4">
        <f t="shared" si="6"/>
        <v>0</v>
      </c>
      <c r="M40" s="54">
        <f t="shared" si="6"/>
        <v>0</v>
      </c>
      <c r="N40" s="50"/>
    </row>
    <row r="41" spans="1:14" s="18" customFormat="1" ht="10.5" customHeight="1">
      <c r="A41" s="28"/>
      <c r="B41" s="27" t="s">
        <v>24</v>
      </c>
      <c r="C41" s="35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27"/>
    </row>
    <row r="42" spans="1:14" s="18" customFormat="1" ht="12.75" customHeight="1">
      <c r="A42" s="38" t="s">
        <v>55</v>
      </c>
      <c r="B42" s="26" t="s">
        <v>8</v>
      </c>
      <c r="C42" s="33">
        <v>200</v>
      </c>
      <c r="D42" s="58">
        <f>SUM(D44)</f>
        <v>0</v>
      </c>
      <c r="E42" s="58">
        <f>SUM(E44)</f>
        <v>0</v>
      </c>
      <c r="F42" s="58">
        <f>SUM(F44)</f>
        <v>0</v>
      </c>
      <c r="G42" s="58">
        <f>SUM(G44)</f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34"/>
    </row>
    <row r="43" spans="1:14" s="18" customFormat="1" ht="9.75">
      <c r="A43" s="28"/>
      <c r="B43" s="29" t="s">
        <v>26</v>
      </c>
      <c r="C43" s="35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27"/>
    </row>
    <row r="44" spans="1:14" s="18" customFormat="1" ht="23.25" customHeight="1">
      <c r="A44" s="30" t="s">
        <v>56</v>
      </c>
      <c r="B44" s="46" t="s">
        <v>57</v>
      </c>
      <c r="C44" s="33">
        <v>210</v>
      </c>
      <c r="D44" s="58">
        <v>0</v>
      </c>
      <c r="E44" s="58">
        <v>0</v>
      </c>
      <c r="F44" s="58"/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34"/>
    </row>
    <row r="45" spans="1:14" s="18" customFormat="1" ht="20.25">
      <c r="A45" s="38" t="s">
        <v>58</v>
      </c>
      <c r="B45" s="37" t="s">
        <v>59</v>
      </c>
      <c r="C45" s="22">
        <v>220</v>
      </c>
      <c r="D45" s="59">
        <v>0</v>
      </c>
      <c r="E45" s="59">
        <v>0</v>
      </c>
      <c r="F45" s="59"/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21"/>
    </row>
    <row r="46" spans="1:14" s="18" customFormat="1" ht="23.25" customHeight="1">
      <c r="A46" s="38" t="s">
        <v>60</v>
      </c>
      <c r="B46" s="37" t="s">
        <v>61</v>
      </c>
      <c r="C46" s="22">
        <v>230</v>
      </c>
      <c r="D46" s="59">
        <v>0</v>
      </c>
      <c r="E46" s="59">
        <v>0</v>
      </c>
      <c r="F46" s="59"/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21"/>
    </row>
    <row r="47" spans="1:14" s="18" customFormat="1" ht="20.25">
      <c r="A47" s="38" t="s">
        <v>62</v>
      </c>
      <c r="B47" s="37" t="s">
        <v>10</v>
      </c>
      <c r="C47" s="22">
        <v>240</v>
      </c>
      <c r="D47" s="59">
        <v>0</v>
      </c>
      <c r="E47" s="59">
        <v>0</v>
      </c>
      <c r="F47" s="59"/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21"/>
    </row>
    <row r="48" spans="1:14" s="18" customFormat="1" ht="15.75" customHeight="1">
      <c r="A48" s="38" t="s">
        <v>63</v>
      </c>
      <c r="B48" s="19" t="s">
        <v>9</v>
      </c>
      <c r="C48" s="22">
        <v>250</v>
      </c>
      <c r="D48" s="59">
        <v>0</v>
      </c>
      <c r="E48" s="59">
        <v>0</v>
      </c>
      <c r="F48" s="59"/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21"/>
    </row>
    <row r="49" spans="1:14" s="18" customFormat="1" ht="23.25" customHeight="1">
      <c r="A49" s="38" t="s">
        <v>64</v>
      </c>
      <c r="B49" s="37" t="s">
        <v>65</v>
      </c>
      <c r="C49" s="22">
        <v>260</v>
      </c>
      <c r="D49" s="59">
        <v>0</v>
      </c>
      <c r="E49" s="59">
        <v>0</v>
      </c>
      <c r="F49" s="59"/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21"/>
    </row>
    <row r="50" spans="1:14" s="18" customFormat="1" ht="32.25" customHeight="1">
      <c r="A50" s="38" t="s">
        <v>66</v>
      </c>
      <c r="B50" s="37" t="s">
        <v>67</v>
      </c>
      <c r="C50" s="22">
        <v>270</v>
      </c>
      <c r="D50" s="59">
        <v>0</v>
      </c>
      <c r="E50" s="59">
        <v>0</v>
      </c>
      <c r="F50" s="59"/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21"/>
    </row>
    <row r="51" spans="1:14" s="18" customFormat="1" ht="24" customHeight="1">
      <c r="A51" s="38" t="s">
        <v>68</v>
      </c>
      <c r="B51" s="37" t="s">
        <v>69</v>
      </c>
      <c r="C51" s="22">
        <v>280</v>
      </c>
      <c r="D51" s="59">
        <v>0</v>
      </c>
      <c r="E51" s="59">
        <v>0</v>
      </c>
      <c r="F51" s="59"/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21"/>
    </row>
    <row r="52" spans="1:14" s="17" customFormat="1" ht="20.25">
      <c r="A52" s="49">
        <v>4</v>
      </c>
      <c r="B52" s="61" t="s">
        <v>70</v>
      </c>
      <c r="C52" s="51">
        <v>290</v>
      </c>
      <c r="D52" s="54">
        <f aca="true" t="shared" si="7" ref="D52:M52">D54</f>
        <v>0</v>
      </c>
      <c r="E52" s="54">
        <f t="shared" si="7"/>
        <v>0</v>
      </c>
      <c r="F52" s="54">
        <f t="shared" si="7"/>
        <v>0</v>
      </c>
      <c r="G52" s="54">
        <f t="shared" si="7"/>
        <v>0</v>
      </c>
      <c r="H52" s="54">
        <f t="shared" si="7"/>
        <v>0</v>
      </c>
      <c r="I52" s="54">
        <f t="shared" si="7"/>
        <v>0</v>
      </c>
      <c r="J52" s="54">
        <f t="shared" si="7"/>
        <v>0</v>
      </c>
      <c r="K52" s="54">
        <f t="shared" si="7"/>
        <v>0</v>
      </c>
      <c r="L52" s="54">
        <f t="shared" si="7"/>
        <v>0</v>
      </c>
      <c r="M52" s="54">
        <f t="shared" si="7"/>
        <v>0</v>
      </c>
      <c r="N52" s="50"/>
    </row>
    <row r="53" spans="1:14" s="18" customFormat="1" ht="9.75">
      <c r="A53" s="28"/>
      <c r="B53" s="27" t="s">
        <v>24</v>
      </c>
      <c r="C53" s="35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27"/>
    </row>
    <row r="54" spans="1:14" s="18" customFormat="1" ht="20.25">
      <c r="A54" s="38" t="s">
        <v>71</v>
      </c>
      <c r="B54" s="32" t="s">
        <v>72</v>
      </c>
      <c r="C54" s="33">
        <v>300</v>
      </c>
      <c r="D54" s="58">
        <v>0</v>
      </c>
      <c r="E54" s="58">
        <v>0</v>
      </c>
      <c r="F54" s="58"/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34"/>
    </row>
    <row r="55" spans="1:14" s="17" customFormat="1" ht="30">
      <c r="A55" s="49">
        <v>5</v>
      </c>
      <c r="B55" s="61" t="s">
        <v>73</v>
      </c>
      <c r="C55" s="51">
        <v>310</v>
      </c>
      <c r="D55" s="54">
        <f>D17-D31-D40-D52</f>
        <v>0</v>
      </c>
      <c r="E55" s="54">
        <f aca="true" t="shared" si="8" ref="E55:M55">E17-E31-E40-E52</f>
        <v>0</v>
      </c>
      <c r="F55" s="54">
        <f t="shared" si="8"/>
        <v>0</v>
      </c>
      <c r="G55" s="54">
        <f t="shared" si="8"/>
        <v>0</v>
      </c>
      <c r="H55" s="54">
        <f t="shared" si="8"/>
        <v>0</v>
      </c>
      <c r="I55" s="54">
        <f t="shared" si="8"/>
        <v>0</v>
      </c>
      <c r="J55" s="54">
        <f t="shared" si="8"/>
        <v>0</v>
      </c>
      <c r="K55" s="54">
        <f t="shared" si="8"/>
        <v>0</v>
      </c>
      <c r="L55" s="54">
        <f t="shared" si="8"/>
        <v>0</v>
      </c>
      <c r="M55" s="54">
        <f t="shared" si="8"/>
        <v>0</v>
      </c>
      <c r="N55" s="50"/>
    </row>
    <row r="56" spans="1:14" s="10" customFormat="1" ht="13.5" customHeight="1">
      <c r="A56" s="48" t="s">
        <v>74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12"/>
    </row>
    <row r="57" spans="1:14" s="6" customFormat="1" ht="9.75">
      <c r="A57" s="8"/>
      <c r="B57" s="8"/>
      <c r="N57" s="7"/>
    </row>
    <row r="61" ht="9.7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BM17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.50390625" style="1" customWidth="1"/>
    <col min="2" max="2" width="39.125" style="2" customWidth="1"/>
    <col min="3" max="3" width="4.50390625" style="3" customWidth="1"/>
    <col min="4" max="4" width="10.125" style="3" customWidth="1"/>
    <col min="5" max="5" width="8.625" style="3" customWidth="1"/>
    <col min="6" max="6" width="9.00390625" style="3" customWidth="1"/>
    <col min="7" max="7" width="8.50390625" style="3" customWidth="1"/>
    <col min="8" max="8" width="10.375" style="3" customWidth="1"/>
    <col min="9" max="9" width="9.00390625" style="3" customWidth="1"/>
    <col min="10" max="10" width="9.50390625" style="3" customWidth="1"/>
    <col min="11" max="11" width="7.875" style="3" customWidth="1"/>
    <col min="12" max="12" width="9.50390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">
      <c r="N1" s="11" t="s">
        <v>12</v>
      </c>
    </row>
    <row r="2" s="10" customFormat="1" ht="9">
      <c r="N2" s="11" t="s">
        <v>16</v>
      </c>
    </row>
    <row r="3" s="10" customFormat="1" ht="9">
      <c r="N3" s="11" t="s">
        <v>15</v>
      </c>
    </row>
    <row r="4" s="10" customFormat="1" ht="9">
      <c r="N4" s="11" t="s">
        <v>13</v>
      </c>
    </row>
    <row r="5" s="10" customFormat="1" ht="9">
      <c r="N5" s="11" t="s">
        <v>14</v>
      </c>
    </row>
    <row r="6" s="6" customFormat="1" ht="9.75">
      <c r="N6" s="7"/>
    </row>
    <row r="7" spans="6:14" s="8" customFormat="1" ht="9.75">
      <c r="F7" s="13" t="s">
        <v>0</v>
      </c>
      <c r="N7" s="9"/>
    </row>
    <row r="8" s="14" customFormat="1" ht="9.75">
      <c r="F8" s="14" t="s">
        <v>17</v>
      </c>
    </row>
    <row r="9" s="14" customFormat="1" ht="9.75">
      <c r="F9" s="14" t="s">
        <v>18</v>
      </c>
    </row>
    <row r="10" spans="6:14" s="13" customFormat="1" ht="9.75">
      <c r="F10" s="13" t="s">
        <v>19</v>
      </c>
      <c r="N10" s="15" t="s">
        <v>20</v>
      </c>
    </row>
    <row r="11" s="10" customFormat="1" ht="9">
      <c r="N11" s="12"/>
    </row>
    <row r="12" spans="1:14" s="23" customFormat="1" ht="12.75" customHeight="1">
      <c r="A12" s="81" t="s">
        <v>23</v>
      </c>
      <c r="B12" s="73" t="s">
        <v>1</v>
      </c>
      <c r="C12" s="79" t="s">
        <v>21</v>
      </c>
      <c r="D12" s="76" t="s">
        <v>44</v>
      </c>
      <c r="E12" s="77"/>
      <c r="F12" s="77"/>
      <c r="G12" s="77"/>
      <c r="H12" s="77"/>
      <c r="I12" s="77"/>
      <c r="J12" s="77"/>
      <c r="K12" s="77"/>
      <c r="L12" s="77"/>
      <c r="M12" s="78"/>
      <c r="N12" s="84" t="s">
        <v>11</v>
      </c>
    </row>
    <row r="13" spans="1:14" s="23" customFormat="1" ht="53.25" customHeight="1">
      <c r="A13" s="82"/>
      <c r="B13" s="74"/>
      <c r="C13" s="80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85"/>
    </row>
    <row r="14" spans="1:14" s="23" customFormat="1" ht="10.5" customHeight="1">
      <c r="A14" s="82"/>
      <c r="B14" s="74"/>
      <c r="C14" s="41" t="s">
        <v>43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5"/>
    </row>
    <row r="15" spans="1:14" s="23" customFormat="1" ht="18.75" customHeight="1">
      <c r="A15" s="83"/>
      <c r="B15" s="75"/>
      <c r="C15" s="40"/>
      <c r="D15" s="65" t="s">
        <v>22</v>
      </c>
      <c r="E15" s="65" t="s">
        <v>22</v>
      </c>
      <c r="F15" s="65" t="s">
        <v>22</v>
      </c>
      <c r="G15" s="65" t="s">
        <v>22</v>
      </c>
      <c r="H15" s="65" t="s">
        <v>22</v>
      </c>
      <c r="I15" s="65" t="s">
        <v>22</v>
      </c>
      <c r="J15" s="65" t="s">
        <v>22</v>
      </c>
      <c r="K15" s="65" t="s">
        <v>22</v>
      </c>
      <c r="L15" s="65" t="s">
        <v>22</v>
      </c>
      <c r="M15" s="65" t="s">
        <v>22</v>
      </c>
      <c r="N15" s="86"/>
    </row>
    <row r="16" spans="1:14" s="25" customFormat="1" ht="9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49">
        <v>1</v>
      </c>
      <c r="B17" s="50" t="s">
        <v>2</v>
      </c>
      <c r="C17" s="51">
        <v>10</v>
      </c>
      <c r="D17" s="54">
        <f aca="true" t="shared" si="1" ref="D17:M17">D19+D25</f>
        <v>0</v>
      </c>
      <c r="E17" s="54">
        <f t="shared" si="1"/>
        <v>0</v>
      </c>
      <c r="F17" s="54">
        <f t="shared" si="1"/>
        <v>0</v>
      </c>
      <c r="G17" s="66">
        <f t="shared" si="1"/>
        <v>0</v>
      </c>
      <c r="H17" s="66">
        <f t="shared" si="1"/>
        <v>0</v>
      </c>
      <c r="I17" s="66">
        <f t="shared" si="1"/>
        <v>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66">
        <f t="shared" si="1"/>
        <v>0</v>
      </c>
      <c r="N17" s="62"/>
    </row>
    <row r="18" spans="1:14" s="18" customFormat="1" ht="10.5" customHeight="1">
      <c r="A18" s="28"/>
      <c r="B18" s="27" t="s">
        <v>24</v>
      </c>
      <c r="C18" s="35"/>
      <c r="D18" s="55"/>
      <c r="E18" s="55"/>
      <c r="F18" s="55"/>
      <c r="G18" s="67"/>
      <c r="H18" s="67"/>
      <c r="I18" s="67"/>
      <c r="J18" s="67"/>
      <c r="K18" s="67"/>
      <c r="L18" s="67"/>
      <c r="M18" s="67"/>
      <c r="N18" s="27"/>
    </row>
    <row r="19" spans="1:14" s="18" customFormat="1" ht="20.25">
      <c r="A19" s="38" t="s">
        <v>25</v>
      </c>
      <c r="B19" s="32" t="s">
        <v>3</v>
      </c>
      <c r="C19" s="33">
        <v>20</v>
      </c>
      <c r="D19" s="56">
        <f aca="true" t="shared" si="2" ref="D19:M19">SUM(D21:D24)</f>
        <v>0</v>
      </c>
      <c r="E19" s="56">
        <f t="shared" si="2"/>
        <v>0</v>
      </c>
      <c r="F19" s="56">
        <f t="shared" si="2"/>
        <v>0</v>
      </c>
      <c r="G19" s="68">
        <f t="shared" si="2"/>
        <v>0</v>
      </c>
      <c r="H19" s="68">
        <f t="shared" si="2"/>
        <v>0</v>
      </c>
      <c r="I19" s="68">
        <f t="shared" si="2"/>
        <v>0</v>
      </c>
      <c r="J19" s="68">
        <f t="shared" si="2"/>
        <v>0</v>
      </c>
      <c r="K19" s="68">
        <f t="shared" si="2"/>
        <v>0</v>
      </c>
      <c r="L19" s="68">
        <f t="shared" si="2"/>
        <v>0</v>
      </c>
      <c r="M19" s="68">
        <f t="shared" si="2"/>
        <v>0</v>
      </c>
      <c r="N19" s="42"/>
    </row>
    <row r="20" spans="1:14" s="18" customFormat="1" ht="9.75">
      <c r="A20" s="28"/>
      <c r="B20" s="29" t="s">
        <v>26</v>
      </c>
      <c r="C20" s="35"/>
      <c r="D20" s="57"/>
      <c r="E20" s="57"/>
      <c r="F20" s="57"/>
      <c r="G20" s="69"/>
      <c r="H20" s="69"/>
      <c r="I20" s="69"/>
      <c r="J20" s="69"/>
      <c r="K20" s="69"/>
      <c r="L20" s="69"/>
      <c r="M20" s="69"/>
      <c r="N20" s="36"/>
    </row>
    <row r="21" spans="1:14" s="18" customFormat="1" ht="16.5" customHeight="1">
      <c r="A21" s="52" t="s">
        <v>27</v>
      </c>
      <c r="B21" s="43" t="s">
        <v>36</v>
      </c>
      <c r="C21" s="33">
        <v>30</v>
      </c>
      <c r="D21" s="58">
        <v>0</v>
      </c>
      <c r="E21" s="58">
        <v>0</v>
      </c>
      <c r="F21" s="58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34"/>
    </row>
    <row r="22" spans="1:14" s="18" customFormat="1" ht="20.25">
      <c r="A22" s="53" t="s">
        <v>28</v>
      </c>
      <c r="B22" s="44" t="s">
        <v>37</v>
      </c>
      <c r="C22" s="22">
        <v>40</v>
      </c>
      <c r="D22" s="59">
        <v>0</v>
      </c>
      <c r="E22" s="59">
        <v>0</v>
      </c>
      <c r="F22" s="59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21"/>
    </row>
    <row r="23" spans="1:14" s="18" customFormat="1" ht="12.75" customHeight="1">
      <c r="A23" s="53" t="s">
        <v>29</v>
      </c>
      <c r="B23" s="45" t="s">
        <v>38</v>
      </c>
      <c r="C23" s="22">
        <v>50</v>
      </c>
      <c r="D23" s="59">
        <v>0</v>
      </c>
      <c r="E23" s="59">
        <v>0</v>
      </c>
      <c r="F23" s="59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21"/>
    </row>
    <row r="24" spans="1:14" s="18" customFormat="1" ht="12.75" customHeight="1">
      <c r="A24" s="53" t="s">
        <v>30</v>
      </c>
      <c r="B24" s="44" t="s">
        <v>39</v>
      </c>
      <c r="C24" s="22">
        <v>60</v>
      </c>
      <c r="D24" s="59">
        <v>0</v>
      </c>
      <c r="E24" s="59">
        <v>0</v>
      </c>
      <c r="F24" s="59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21"/>
    </row>
    <row r="25" spans="1:14" s="18" customFormat="1" ht="33" customHeight="1">
      <c r="A25" s="39" t="s">
        <v>31</v>
      </c>
      <c r="B25" s="37" t="s">
        <v>40</v>
      </c>
      <c r="C25" s="22">
        <v>70</v>
      </c>
      <c r="D25" s="60">
        <f aca="true" t="shared" si="3" ref="D25:M25">SUM(D27:D30)</f>
        <v>0</v>
      </c>
      <c r="E25" s="60">
        <f t="shared" si="3"/>
        <v>0</v>
      </c>
      <c r="F25" s="60">
        <f t="shared" si="3"/>
        <v>0</v>
      </c>
      <c r="G25" s="72">
        <f t="shared" si="3"/>
        <v>0</v>
      </c>
      <c r="H25" s="72">
        <f t="shared" si="3"/>
        <v>0</v>
      </c>
      <c r="I25" s="72">
        <f t="shared" si="3"/>
        <v>0</v>
      </c>
      <c r="J25" s="72">
        <f t="shared" si="3"/>
        <v>0</v>
      </c>
      <c r="K25" s="72">
        <f t="shared" si="3"/>
        <v>0</v>
      </c>
      <c r="L25" s="72">
        <f t="shared" si="3"/>
        <v>0</v>
      </c>
      <c r="M25" s="72">
        <f t="shared" si="3"/>
        <v>0</v>
      </c>
      <c r="N25" s="20"/>
    </row>
    <row r="26" spans="1:14" s="18" customFormat="1" ht="9.75">
      <c r="A26" s="28"/>
      <c r="B26" s="29" t="s">
        <v>26</v>
      </c>
      <c r="C26" s="35"/>
      <c r="D26" s="57"/>
      <c r="E26" s="57"/>
      <c r="F26" s="57"/>
      <c r="G26" s="69"/>
      <c r="H26" s="69"/>
      <c r="I26" s="69"/>
      <c r="J26" s="69"/>
      <c r="K26" s="69"/>
      <c r="L26" s="69"/>
      <c r="M26" s="69"/>
      <c r="N26" s="27"/>
    </row>
    <row r="27" spans="1:14" s="18" customFormat="1" ht="15.75" customHeight="1">
      <c r="A27" s="30" t="s">
        <v>32</v>
      </c>
      <c r="B27" s="43" t="s">
        <v>36</v>
      </c>
      <c r="C27" s="33">
        <v>80</v>
      </c>
      <c r="D27" s="58">
        <v>0</v>
      </c>
      <c r="E27" s="58">
        <v>0</v>
      </c>
      <c r="F27" s="58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34"/>
    </row>
    <row r="28" spans="1:14" s="18" customFormat="1" ht="23.25" customHeight="1">
      <c r="A28" s="31" t="s">
        <v>33</v>
      </c>
      <c r="B28" s="44" t="s">
        <v>37</v>
      </c>
      <c r="C28" s="22">
        <v>90</v>
      </c>
      <c r="D28" s="59">
        <v>0</v>
      </c>
      <c r="E28" s="59">
        <v>0</v>
      </c>
      <c r="F28" s="59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21"/>
    </row>
    <row r="29" spans="1:14" s="18" customFormat="1" ht="9.75">
      <c r="A29" s="31" t="s">
        <v>34</v>
      </c>
      <c r="B29" s="45" t="s">
        <v>41</v>
      </c>
      <c r="C29" s="22">
        <v>100</v>
      </c>
      <c r="D29" s="59">
        <v>0</v>
      </c>
      <c r="E29" s="59">
        <v>0</v>
      </c>
      <c r="F29" s="59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21"/>
    </row>
    <row r="30" spans="1:14" s="18" customFormat="1" ht="9.75">
      <c r="A30" s="31" t="s">
        <v>35</v>
      </c>
      <c r="B30" s="45" t="s">
        <v>42</v>
      </c>
      <c r="C30" s="22">
        <v>110</v>
      </c>
      <c r="D30" s="59">
        <v>0</v>
      </c>
      <c r="E30" s="59">
        <v>0</v>
      </c>
      <c r="F30" s="59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21"/>
    </row>
    <row r="31" spans="1:14" s="17" customFormat="1" ht="20.25" customHeight="1">
      <c r="A31" s="49">
        <v>2</v>
      </c>
      <c r="B31" s="61" t="s">
        <v>45</v>
      </c>
      <c r="C31" s="51">
        <v>120</v>
      </c>
      <c r="D31" s="54">
        <f aca="true" t="shared" si="4" ref="D31:M31">D33+D34+D39</f>
        <v>0</v>
      </c>
      <c r="E31" s="54">
        <f t="shared" si="4"/>
        <v>0</v>
      </c>
      <c r="F31" s="54">
        <f t="shared" si="4"/>
        <v>0</v>
      </c>
      <c r="G31" s="66">
        <f t="shared" si="4"/>
        <v>0</v>
      </c>
      <c r="H31" s="66">
        <f t="shared" si="4"/>
        <v>0</v>
      </c>
      <c r="I31" s="66">
        <f t="shared" si="4"/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2"/>
    </row>
    <row r="32" spans="1:14" s="18" customFormat="1" ht="9.75">
      <c r="A32" s="28"/>
      <c r="B32" s="27" t="s">
        <v>24</v>
      </c>
      <c r="C32" s="35"/>
      <c r="D32" s="57"/>
      <c r="E32" s="57"/>
      <c r="F32" s="57"/>
      <c r="G32" s="69"/>
      <c r="H32" s="69"/>
      <c r="I32" s="69"/>
      <c r="J32" s="69"/>
      <c r="K32" s="69"/>
      <c r="L32" s="69"/>
      <c r="M32" s="69"/>
      <c r="N32" s="27"/>
    </row>
    <row r="33" spans="1:14" s="18" customFormat="1" ht="9.75">
      <c r="A33" s="38" t="s">
        <v>46</v>
      </c>
      <c r="B33" s="26" t="s">
        <v>4</v>
      </c>
      <c r="C33" s="33">
        <v>130</v>
      </c>
      <c r="D33" s="58"/>
      <c r="E33" s="58"/>
      <c r="F33" s="58"/>
      <c r="G33" s="70"/>
      <c r="H33" s="70"/>
      <c r="I33" s="70"/>
      <c r="J33" s="70"/>
      <c r="K33" s="70"/>
      <c r="L33" s="70"/>
      <c r="M33" s="70"/>
      <c r="N33" s="34"/>
    </row>
    <row r="34" spans="1:14" s="18" customFormat="1" ht="24.75" customHeight="1">
      <c r="A34" s="39" t="s">
        <v>47</v>
      </c>
      <c r="B34" s="37" t="s">
        <v>5</v>
      </c>
      <c r="C34" s="22">
        <v>140</v>
      </c>
      <c r="D34" s="59">
        <f aca="true" t="shared" si="5" ref="D34:M34">SUM(D36:D38)</f>
        <v>0</v>
      </c>
      <c r="E34" s="59">
        <f t="shared" si="5"/>
        <v>0</v>
      </c>
      <c r="F34" s="59">
        <f t="shared" si="5"/>
        <v>0</v>
      </c>
      <c r="G34" s="71">
        <f t="shared" si="5"/>
        <v>0</v>
      </c>
      <c r="H34" s="71">
        <f t="shared" si="5"/>
        <v>0</v>
      </c>
      <c r="I34" s="71">
        <f t="shared" si="5"/>
        <v>0</v>
      </c>
      <c r="J34" s="71">
        <f t="shared" si="5"/>
        <v>0</v>
      </c>
      <c r="K34" s="71">
        <f t="shared" si="5"/>
        <v>0</v>
      </c>
      <c r="L34" s="71">
        <f t="shared" si="5"/>
        <v>0</v>
      </c>
      <c r="M34" s="71">
        <f t="shared" si="5"/>
        <v>0</v>
      </c>
      <c r="N34" s="21"/>
    </row>
    <row r="35" spans="1:14" s="18" customFormat="1" ht="9.75">
      <c r="A35" s="28"/>
      <c r="B35" s="29" t="s">
        <v>26</v>
      </c>
      <c r="C35" s="35"/>
      <c r="D35" s="57"/>
      <c r="E35" s="57"/>
      <c r="F35" s="57"/>
      <c r="G35" s="69"/>
      <c r="H35" s="69"/>
      <c r="I35" s="69"/>
      <c r="J35" s="69"/>
      <c r="K35" s="69"/>
      <c r="L35" s="69"/>
      <c r="M35" s="69"/>
      <c r="N35" s="27"/>
    </row>
    <row r="36" spans="1:14" s="18" customFormat="1" ht="34.5" customHeight="1">
      <c r="A36" s="52" t="s">
        <v>49</v>
      </c>
      <c r="B36" s="46" t="s">
        <v>50</v>
      </c>
      <c r="C36" s="33">
        <v>150</v>
      </c>
      <c r="D36" s="58">
        <v>0</v>
      </c>
      <c r="E36" s="58">
        <v>0</v>
      </c>
      <c r="F36" s="58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34"/>
    </row>
    <row r="37" spans="1:14" s="18" customFormat="1" ht="33.75" customHeight="1">
      <c r="A37" s="53" t="s">
        <v>51</v>
      </c>
      <c r="B37" s="44" t="s">
        <v>52</v>
      </c>
      <c r="C37" s="22">
        <v>160</v>
      </c>
      <c r="D37" s="59">
        <v>0</v>
      </c>
      <c r="E37" s="59">
        <v>0</v>
      </c>
      <c r="F37" s="59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21"/>
    </row>
    <row r="38" spans="1:14" s="18" customFormat="1" ht="22.5" customHeight="1">
      <c r="A38" s="53" t="s">
        <v>53</v>
      </c>
      <c r="B38" s="44" t="s">
        <v>54</v>
      </c>
      <c r="C38" s="22">
        <v>170</v>
      </c>
      <c r="D38" s="59">
        <v>0</v>
      </c>
      <c r="E38" s="59">
        <v>0</v>
      </c>
      <c r="F38" s="59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21"/>
    </row>
    <row r="39" spans="1:14" s="18" customFormat="1" ht="24.75" customHeight="1">
      <c r="A39" s="39" t="s">
        <v>48</v>
      </c>
      <c r="B39" s="37" t="s">
        <v>6</v>
      </c>
      <c r="C39" s="22">
        <v>180</v>
      </c>
      <c r="D39" s="59">
        <v>0</v>
      </c>
      <c r="E39" s="59">
        <v>0</v>
      </c>
      <c r="F39" s="59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21"/>
    </row>
    <row r="40" spans="1:14" s="17" customFormat="1" ht="14.25" customHeight="1">
      <c r="A40" s="49">
        <v>3</v>
      </c>
      <c r="B40" s="63" t="s">
        <v>7</v>
      </c>
      <c r="C40" s="51">
        <v>190</v>
      </c>
      <c r="D40" s="54">
        <f aca="true" t="shared" si="6" ref="D40:M40">D42+D45+D46+D47+D48+D49+D50+D51</f>
        <v>2300</v>
      </c>
      <c r="E40" s="54">
        <f t="shared" si="6"/>
        <v>5800</v>
      </c>
      <c r="F40" s="54">
        <f t="shared" si="6"/>
        <v>3675.92</v>
      </c>
      <c r="G40" s="66">
        <f t="shared" si="6"/>
        <v>0</v>
      </c>
      <c r="H40" s="66">
        <f t="shared" si="6"/>
        <v>0</v>
      </c>
      <c r="I40" s="66">
        <f t="shared" si="6"/>
        <v>0</v>
      </c>
      <c r="J40" s="66">
        <f t="shared" si="6"/>
        <v>0</v>
      </c>
      <c r="K40" s="66">
        <f t="shared" si="6"/>
        <v>0</v>
      </c>
      <c r="L40" s="66">
        <f t="shared" si="6"/>
        <v>0</v>
      </c>
      <c r="M40" s="66">
        <f t="shared" si="6"/>
        <v>0</v>
      </c>
      <c r="N40" s="50"/>
    </row>
    <row r="41" spans="1:14" s="18" customFormat="1" ht="10.5" customHeight="1">
      <c r="A41" s="28"/>
      <c r="B41" s="27" t="s">
        <v>24</v>
      </c>
      <c r="C41" s="35"/>
      <c r="D41" s="57"/>
      <c r="E41" s="57"/>
      <c r="F41" s="57"/>
      <c r="G41" s="69"/>
      <c r="H41" s="69"/>
      <c r="I41" s="69"/>
      <c r="J41" s="69"/>
      <c r="K41" s="69"/>
      <c r="L41" s="69"/>
      <c r="M41" s="69"/>
      <c r="N41" s="27"/>
    </row>
    <row r="42" spans="1:14" s="18" customFormat="1" ht="12.75" customHeight="1">
      <c r="A42" s="38" t="s">
        <v>55</v>
      </c>
      <c r="B42" s="26" t="s">
        <v>8</v>
      </c>
      <c r="C42" s="33">
        <v>200</v>
      </c>
      <c r="D42" s="58">
        <v>2300</v>
      </c>
      <c r="E42" s="58">
        <v>2800</v>
      </c>
      <c r="F42" s="58">
        <v>3675.92</v>
      </c>
      <c r="G42" s="70">
        <f>SUM(G44)</f>
        <v>0</v>
      </c>
      <c r="H42" s="70"/>
      <c r="I42" s="70"/>
      <c r="J42" s="70"/>
      <c r="K42" s="70"/>
      <c r="L42" s="70"/>
      <c r="M42" s="70"/>
      <c r="N42" s="34"/>
    </row>
    <row r="43" spans="1:14" s="18" customFormat="1" ht="9.75">
      <c r="A43" s="28"/>
      <c r="B43" s="29" t="s">
        <v>26</v>
      </c>
      <c r="C43" s="35"/>
      <c r="D43" s="57"/>
      <c r="E43" s="57"/>
      <c r="F43" s="57"/>
      <c r="G43" s="69"/>
      <c r="H43" s="69"/>
      <c r="I43" s="69"/>
      <c r="J43" s="69"/>
      <c r="K43" s="69"/>
      <c r="L43" s="69"/>
      <c r="M43" s="69"/>
      <c r="N43" s="27"/>
    </row>
    <row r="44" spans="1:14" s="18" customFormat="1" ht="23.25" customHeight="1">
      <c r="A44" s="30" t="s">
        <v>56</v>
      </c>
      <c r="B44" s="46" t="s">
        <v>57</v>
      </c>
      <c r="C44" s="33">
        <v>210</v>
      </c>
      <c r="D44" s="58">
        <v>0</v>
      </c>
      <c r="E44" s="58">
        <v>0</v>
      </c>
      <c r="F44" s="58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34"/>
    </row>
    <row r="45" spans="1:14" s="18" customFormat="1" ht="20.25">
      <c r="A45" s="38" t="s">
        <v>58</v>
      </c>
      <c r="B45" s="37" t="s">
        <v>59</v>
      </c>
      <c r="C45" s="22">
        <v>220</v>
      </c>
      <c r="D45" s="59">
        <v>0</v>
      </c>
      <c r="E45" s="59">
        <v>0</v>
      </c>
      <c r="F45" s="59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21"/>
    </row>
    <row r="46" spans="1:14" s="18" customFormat="1" ht="23.25" customHeight="1">
      <c r="A46" s="38" t="s">
        <v>60</v>
      </c>
      <c r="B46" s="37" t="s">
        <v>61</v>
      </c>
      <c r="C46" s="22">
        <v>230</v>
      </c>
      <c r="D46" s="59">
        <v>0</v>
      </c>
      <c r="E46" s="59">
        <v>0</v>
      </c>
      <c r="F46" s="59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21"/>
    </row>
    <row r="47" spans="1:14" s="18" customFormat="1" ht="20.25">
      <c r="A47" s="38" t="s">
        <v>62</v>
      </c>
      <c r="B47" s="37" t="s">
        <v>10</v>
      </c>
      <c r="C47" s="22">
        <v>240</v>
      </c>
      <c r="D47" s="59">
        <v>0</v>
      </c>
      <c r="E47" s="59">
        <v>0</v>
      </c>
      <c r="F47" s="59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21"/>
    </row>
    <row r="48" spans="1:14" s="18" customFormat="1" ht="15.75" customHeight="1">
      <c r="A48" s="38" t="s">
        <v>63</v>
      </c>
      <c r="B48" s="19" t="s">
        <v>9</v>
      </c>
      <c r="C48" s="22">
        <v>250</v>
      </c>
      <c r="D48" s="59">
        <v>0</v>
      </c>
      <c r="E48" s="59">
        <v>0</v>
      </c>
      <c r="F48" s="59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21"/>
    </row>
    <row r="49" spans="1:14" s="18" customFormat="1" ht="23.25" customHeight="1">
      <c r="A49" s="38" t="s">
        <v>64</v>
      </c>
      <c r="B49" s="37" t="s">
        <v>65</v>
      </c>
      <c r="C49" s="22">
        <v>260</v>
      </c>
      <c r="D49" s="59">
        <v>0</v>
      </c>
      <c r="E49" s="59">
        <v>0</v>
      </c>
      <c r="F49" s="59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21"/>
    </row>
    <row r="50" spans="1:14" s="18" customFormat="1" ht="32.25" customHeight="1">
      <c r="A50" s="38" t="s">
        <v>66</v>
      </c>
      <c r="B50" s="37" t="s">
        <v>67</v>
      </c>
      <c r="C50" s="22">
        <v>270</v>
      </c>
      <c r="D50" s="59">
        <v>0</v>
      </c>
      <c r="E50" s="59">
        <v>0</v>
      </c>
      <c r="F50" s="59">
        <v>0</v>
      </c>
      <c r="G50" s="71">
        <v>0</v>
      </c>
      <c r="H50" s="71">
        <v>0</v>
      </c>
      <c r="I50" s="71">
        <v>0</v>
      </c>
      <c r="J50" s="71"/>
      <c r="K50" s="71">
        <v>0</v>
      </c>
      <c r="L50" s="71">
        <v>0</v>
      </c>
      <c r="M50" s="71">
        <v>0</v>
      </c>
      <c r="N50" s="21"/>
    </row>
    <row r="51" spans="1:14" s="18" customFormat="1" ht="24" customHeight="1">
      <c r="A51" s="38" t="s">
        <v>68</v>
      </c>
      <c r="B51" s="37" t="s">
        <v>69</v>
      </c>
      <c r="C51" s="22">
        <v>280</v>
      </c>
      <c r="D51" s="59">
        <v>0</v>
      </c>
      <c r="E51" s="59">
        <v>3000</v>
      </c>
      <c r="F51" s="59">
        <v>0</v>
      </c>
      <c r="G51" s="71">
        <v>0</v>
      </c>
      <c r="H51" s="71">
        <v>0</v>
      </c>
      <c r="I51" s="71"/>
      <c r="J51" s="71"/>
      <c r="K51" s="71"/>
      <c r="L51" s="71"/>
      <c r="M51" s="71">
        <v>0</v>
      </c>
      <c r="N51" s="21"/>
    </row>
    <row r="52" spans="1:14" s="17" customFormat="1" ht="20.25">
      <c r="A52" s="49">
        <v>4</v>
      </c>
      <c r="B52" s="61" t="s">
        <v>70</v>
      </c>
      <c r="C52" s="51">
        <v>290</v>
      </c>
      <c r="D52" s="54">
        <f aca="true" t="shared" si="7" ref="D52:M52">D54</f>
        <v>0</v>
      </c>
      <c r="E52" s="54">
        <f t="shared" si="7"/>
        <v>0</v>
      </c>
      <c r="F52" s="54">
        <f t="shared" si="7"/>
        <v>0</v>
      </c>
      <c r="G52" s="66">
        <f t="shared" si="7"/>
        <v>0</v>
      </c>
      <c r="H52" s="66">
        <f t="shared" si="7"/>
        <v>0</v>
      </c>
      <c r="I52" s="66">
        <f t="shared" si="7"/>
        <v>0</v>
      </c>
      <c r="J52" s="66">
        <f t="shared" si="7"/>
        <v>0</v>
      </c>
      <c r="K52" s="66">
        <f t="shared" si="7"/>
        <v>0</v>
      </c>
      <c r="L52" s="66">
        <f t="shared" si="7"/>
        <v>0</v>
      </c>
      <c r="M52" s="66">
        <f t="shared" si="7"/>
        <v>0</v>
      </c>
      <c r="N52" s="50"/>
    </row>
    <row r="53" spans="1:14" s="18" customFormat="1" ht="9.75">
      <c r="A53" s="28"/>
      <c r="B53" s="27" t="s">
        <v>24</v>
      </c>
      <c r="C53" s="35"/>
      <c r="D53" s="57"/>
      <c r="E53" s="57"/>
      <c r="F53" s="57"/>
      <c r="G53" s="69"/>
      <c r="H53" s="69"/>
      <c r="I53" s="69"/>
      <c r="J53" s="69"/>
      <c r="K53" s="69"/>
      <c r="L53" s="69"/>
      <c r="M53" s="69"/>
      <c r="N53" s="27"/>
    </row>
    <row r="54" spans="1:14" s="18" customFormat="1" ht="20.25">
      <c r="A54" s="38" t="s">
        <v>71</v>
      </c>
      <c r="B54" s="32" t="s">
        <v>72</v>
      </c>
      <c r="C54" s="33">
        <v>300</v>
      </c>
      <c r="D54" s="58">
        <v>0</v>
      </c>
      <c r="E54" s="58">
        <v>0</v>
      </c>
      <c r="F54" s="58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34"/>
    </row>
    <row r="55" spans="1:14" s="17" customFormat="1" ht="30">
      <c r="A55" s="49">
        <v>5</v>
      </c>
      <c r="B55" s="61" t="s">
        <v>73</v>
      </c>
      <c r="C55" s="51">
        <v>310</v>
      </c>
      <c r="D55" s="54">
        <f aca="true" t="shared" si="8" ref="D55:M55">D17-D31-D40-D52</f>
        <v>-2300</v>
      </c>
      <c r="E55" s="54">
        <f t="shared" si="8"/>
        <v>-5800</v>
      </c>
      <c r="F55" s="54">
        <f t="shared" si="8"/>
        <v>-3675.92</v>
      </c>
      <c r="G55" s="66">
        <f t="shared" si="8"/>
        <v>0</v>
      </c>
      <c r="H55" s="66">
        <f t="shared" si="8"/>
        <v>0</v>
      </c>
      <c r="I55" s="66">
        <f t="shared" si="8"/>
        <v>0</v>
      </c>
      <c r="J55" s="66">
        <f t="shared" si="8"/>
        <v>0</v>
      </c>
      <c r="K55" s="66">
        <f t="shared" si="8"/>
        <v>0</v>
      </c>
      <c r="L55" s="66">
        <f t="shared" si="8"/>
        <v>0</v>
      </c>
      <c r="M55" s="66">
        <f t="shared" si="8"/>
        <v>0</v>
      </c>
      <c r="N55" s="50"/>
    </row>
    <row r="56" spans="1:14" s="10" customFormat="1" ht="13.5" customHeight="1">
      <c r="A56" s="48" t="s">
        <v>74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12"/>
    </row>
    <row r="57" spans="1:14" s="6" customFormat="1" ht="9.75">
      <c r="A57" s="8"/>
      <c r="B57" s="8"/>
      <c r="N57" s="7"/>
    </row>
    <row r="61" ht="9.7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12</cp:lastModifiedBy>
  <cp:lastPrinted>2011-04-07T09:45:36Z</cp:lastPrinted>
  <dcterms:created xsi:type="dcterms:W3CDTF">2005-02-22T15:31:57Z</dcterms:created>
  <dcterms:modified xsi:type="dcterms:W3CDTF">2011-04-07T09:46:17Z</dcterms:modified>
  <cp:category/>
  <cp:version/>
  <cp:contentType/>
  <cp:contentStatus/>
</cp:coreProperties>
</file>