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<sst xmlns="http://schemas.openxmlformats.org/spreadsheetml/2006/main" count="110" uniqueCount="79">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</sst>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64179362"/>
        <c:axId val="40743347"/>
      </c:bar3D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17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31145804"/>
        <c:axId val="11876781"/>
      </c:bar3D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14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39782166"/>
        <c:axId val="22495175"/>
      </c:bar3D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78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1129984"/>
        <c:axId val="10169857"/>
      </c:bar3D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29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4419850"/>
        <c:axId val="18452059"/>
      </c:lineChart>
      <c:catAx>
        <c:axId val="244198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452059"/>
        <c:crosses val="autoZero"/>
        <c:auto val="0"/>
        <c:lblOffset val="100"/>
        <c:noMultiLvlLbl val="0"/>
      </c:catAx>
      <c:valAx>
        <c:axId val="18452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1985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5">
      <selection activeCell="C45" sqref="C4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7" t="s">
        <v>22</v>
      </c>
      <c r="C1" s="78"/>
      <c r="D1" s="30">
        <f ca="1">TODAY()</f>
        <v>39778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9" t="s">
        <v>23</v>
      </c>
      <c r="B3" s="80"/>
      <c r="C3" s="80"/>
      <c r="D3" s="80"/>
      <c r="E3" s="80"/>
      <c r="F3" s="81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82" t="s">
        <v>50</v>
      </c>
      <c r="F4" s="83"/>
    </row>
    <row r="5" spans="1:6" ht="17.25">
      <c r="A5" s="34" t="s">
        <v>1</v>
      </c>
      <c r="B5" s="28" t="s">
        <v>2</v>
      </c>
      <c r="C5" s="35">
        <v>563</v>
      </c>
      <c r="D5" s="36">
        <v>574</v>
      </c>
      <c r="E5" s="37">
        <f>IF(C5*100/D5-100&gt;100,C5/D5,C5*100/D5-100)</f>
        <v>-1.916376306620208</v>
      </c>
      <c r="F5" s="63" t="s">
        <v>19</v>
      </c>
    </row>
    <row r="6" spans="1:6" ht="17.25">
      <c r="A6" s="34" t="s">
        <v>3</v>
      </c>
      <c r="B6" s="28" t="s">
        <v>4</v>
      </c>
      <c r="C6" s="39">
        <v>28376282</v>
      </c>
      <c r="D6" s="40">
        <v>35692359</v>
      </c>
      <c r="E6" s="37">
        <f>IF(C6*100/D6-100&gt;100,C6/D6,C6*100/D6-100)</f>
        <v>-20.49760006056198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138876904</v>
      </c>
      <c r="D7" s="40">
        <v>81779399</v>
      </c>
      <c r="E7" s="37">
        <f>IF(C7*100/D7-100&gt;100,C7/D7,C7*100/D7-100)</f>
        <v>69.81893447272705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18</v>
      </c>
      <c r="D10" s="47">
        <v>14</v>
      </c>
      <c r="E10" s="37">
        <f>IF(C10*100/D10-100&gt;100,C10/D10,C10*100/D10-100)</f>
        <v>28.571428571428584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351</v>
      </c>
      <c r="D12" s="47">
        <v>336</v>
      </c>
      <c r="E12" s="37">
        <f>IF(C12*100/D12-100&gt;100,C12/D12,C12*100/D12-100)</f>
        <v>4.464285714285708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39</v>
      </c>
      <c r="D13" s="47">
        <v>39</v>
      </c>
      <c r="E13" s="37">
        <f>IF(C13*100/D13-100&gt;100,C13/D13,C13*100/D13-100)</f>
        <v>0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211</v>
      </c>
      <c r="D15" s="47">
        <v>162</v>
      </c>
      <c r="E15" s="37">
        <f>IF(C15*100/D15-100&gt;100,C15/D15,C15*100/D15-100)</f>
        <v>30.24691358024691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312832000</v>
      </c>
      <c r="D16" s="49">
        <v>237102467</v>
      </c>
      <c r="E16" s="37">
        <f>IF(C16*100/D16-100&gt;100,C16/D16,C16*100/D16-100)</f>
        <v>31.93958036716674</v>
      </c>
      <c r="F16" s="38" t="str">
        <f>IF(C16*100/D16-100&gt;100,"раз","%")</f>
        <v>%</v>
      </c>
    </row>
    <row r="17" spans="1:6" ht="17.25">
      <c r="A17" s="50" t="s">
        <v>25</v>
      </c>
      <c r="B17" s="84" t="s">
        <v>48</v>
      </c>
      <c r="C17" s="85"/>
      <c r="D17" s="85"/>
      <c r="E17" s="74"/>
      <c r="F17" s="76"/>
    </row>
    <row r="18" spans="1:6" ht="16.5">
      <c r="A18" s="72" t="s">
        <v>63</v>
      </c>
      <c r="B18" s="73"/>
      <c r="C18" s="51">
        <v>107</v>
      </c>
      <c r="D18" s="49">
        <v>100</v>
      </c>
      <c r="E18" s="37">
        <f aca="true" t="shared" si="0" ref="E18:E26">IF(C18*100/D18-100&gt;100,C18/D18,C18*100/D18-100)</f>
        <v>7</v>
      </c>
      <c r="F18" s="52" t="s">
        <v>19</v>
      </c>
    </row>
    <row r="19" spans="1:6" ht="16.5">
      <c r="A19" s="72" t="s">
        <v>62</v>
      </c>
      <c r="B19" s="73"/>
      <c r="C19" s="51">
        <v>48</v>
      </c>
      <c r="D19" s="49">
        <v>42</v>
      </c>
      <c r="E19" s="37">
        <f t="shared" si="0"/>
        <v>14.285714285714292</v>
      </c>
      <c r="F19" s="52" t="s">
        <v>19</v>
      </c>
    </row>
    <row r="20" spans="1:6" ht="16.5">
      <c r="A20" s="72" t="s">
        <v>61</v>
      </c>
      <c r="B20" s="73"/>
      <c r="C20" s="51">
        <v>21</v>
      </c>
      <c r="D20" s="49">
        <v>20</v>
      </c>
      <c r="E20" s="37">
        <f t="shared" si="0"/>
        <v>5</v>
      </c>
      <c r="F20" s="52" t="s">
        <v>19</v>
      </c>
    </row>
    <row r="21" spans="1:6" ht="16.5">
      <c r="A21" s="72" t="s">
        <v>60</v>
      </c>
      <c r="B21" s="73"/>
      <c r="C21" s="51">
        <v>74</v>
      </c>
      <c r="D21" s="49">
        <v>104</v>
      </c>
      <c r="E21" s="37">
        <f t="shared" si="0"/>
        <v>-28.84615384615384</v>
      </c>
      <c r="F21" s="52" t="s">
        <v>19</v>
      </c>
    </row>
    <row r="22" spans="1:6" ht="16.5">
      <c r="A22" s="72" t="s">
        <v>59</v>
      </c>
      <c r="B22" s="73"/>
      <c r="C22" s="51">
        <v>46</v>
      </c>
      <c r="D22" s="49">
        <v>51</v>
      </c>
      <c r="E22" s="37">
        <f t="shared" si="0"/>
        <v>-9.803921568627445</v>
      </c>
      <c r="F22" s="52" t="s">
        <v>19</v>
      </c>
    </row>
    <row r="23" spans="1:6" ht="16.5">
      <c r="A23" s="72" t="s">
        <v>58</v>
      </c>
      <c r="B23" s="73"/>
      <c r="C23" s="51">
        <v>46</v>
      </c>
      <c r="D23" s="49">
        <v>50</v>
      </c>
      <c r="E23" s="37">
        <f t="shared" si="0"/>
        <v>-8</v>
      </c>
      <c r="F23" s="52" t="s">
        <v>19</v>
      </c>
    </row>
    <row r="24" spans="1:6" ht="16.5">
      <c r="A24" s="67" t="s">
        <v>77</v>
      </c>
      <c r="B24" s="66"/>
      <c r="C24" s="51">
        <v>221</v>
      </c>
      <c r="D24" s="49">
        <v>207</v>
      </c>
      <c r="E24" s="37">
        <f t="shared" si="0"/>
        <v>6.763285024154584</v>
      </c>
      <c r="F24" s="52" t="s">
        <v>19</v>
      </c>
    </row>
    <row r="25" spans="1:6" ht="17.25">
      <c r="A25" s="53" t="s">
        <v>26</v>
      </c>
      <c r="B25" s="74" t="s">
        <v>49</v>
      </c>
      <c r="C25" s="75"/>
      <c r="D25" s="75"/>
      <c r="E25" s="74"/>
      <c r="F25" s="76"/>
    </row>
    <row r="26" spans="1:6" ht="16.5">
      <c r="A26" s="72" t="s">
        <v>64</v>
      </c>
      <c r="B26" s="73"/>
      <c r="C26" s="51">
        <v>53</v>
      </c>
      <c r="D26" s="49">
        <v>48</v>
      </c>
      <c r="E26" s="37">
        <f t="shared" si="0"/>
        <v>10.416666666666671</v>
      </c>
      <c r="F26" s="38" t="s">
        <v>19</v>
      </c>
    </row>
    <row r="27" spans="1:6" ht="16.5">
      <c r="A27" s="72" t="s">
        <v>65</v>
      </c>
      <c r="B27" s="73"/>
      <c r="C27" s="51">
        <v>145</v>
      </c>
      <c r="D27" s="49">
        <v>189</v>
      </c>
      <c r="E27" s="37">
        <f aca="true" t="shared" si="1" ref="E27:E43">IF(C27*100/D27-100&gt;100,C27/D27,C27*100/D27-100)</f>
        <v>-23.28042328042328</v>
      </c>
      <c r="F27" s="38" t="s">
        <v>19</v>
      </c>
    </row>
    <row r="28" spans="1:6" ht="16.5">
      <c r="A28" s="72" t="s">
        <v>66</v>
      </c>
      <c r="B28" s="73"/>
      <c r="C28" s="51">
        <v>77</v>
      </c>
      <c r="D28" s="49">
        <v>77</v>
      </c>
      <c r="E28" s="37">
        <f t="shared" si="1"/>
        <v>0</v>
      </c>
      <c r="F28" s="38" t="s">
        <v>19</v>
      </c>
    </row>
    <row r="29" spans="1:6" ht="16.5">
      <c r="A29" s="72" t="s">
        <v>67</v>
      </c>
      <c r="B29" s="73"/>
      <c r="C29" s="51">
        <v>74</v>
      </c>
      <c r="D29" s="49">
        <v>78</v>
      </c>
      <c r="E29" s="37">
        <f t="shared" si="1"/>
        <v>-5.128205128205124</v>
      </c>
      <c r="F29" s="38" t="str">
        <f aca="true" t="shared" si="2" ref="F29:F42">IF(C29*100/D29-100&gt;100,"раз","%")</f>
        <v>%</v>
      </c>
    </row>
    <row r="30" spans="1:6" ht="16.5">
      <c r="A30" s="72" t="s">
        <v>68</v>
      </c>
      <c r="B30" s="73"/>
      <c r="C30" s="51">
        <v>59</v>
      </c>
      <c r="D30" s="49">
        <v>60</v>
      </c>
      <c r="E30" s="37">
        <f t="shared" si="1"/>
        <v>-1.6666666666666714</v>
      </c>
      <c r="F30" s="38" t="str">
        <f t="shared" si="2"/>
        <v>%</v>
      </c>
    </row>
    <row r="31" spans="1:6" ht="16.5">
      <c r="A31" s="72" t="s">
        <v>69</v>
      </c>
      <c r="B31" s="73"/>
      <c r="C31" s="51">
        <v>12</v>
      </c>
      <c r="D31" s="49">
        <v>11</v>
      </c>
      <c r="E31" s="37">
        <f t="shared" si="1"/>
        <v>9.090909090909093</v>
      </c>
      <c r="F31" s="38" t="str">
        <f t="shared" si="2"/>
        <v>%</v>
      </c>
    </row>
    <row r="32" spans="1:6" ht="16.5">
      <c r="A32" s="72" t="s">
        <v>70</v>
      </c>
      <c r="B32" s="73"/>
      <c r="C32" s="51">
        <v>40</v>
      </c>
      <c r="D32" s="49">
        <v>28</v>
      </c>
      <c r="E32" s="37">
        <f t="shared" si="1"/>
        <v>42.85714285714286</v>
      </c>
      <c r="F32" s="38" t="str">
        <f t="shared" si="2"/>
        <v>%</v>
      </c>
    </row>
    <row r="33" spans="1:6" ht="16.5">
      <c r="A33" s="72" t="s">
        <v>71</v>
      </c>
      <c r="B33" s="73"/>
      <c r="C33" s="51">
        <v>52</v>
      </c>
      <c r="D33" s="49">
        <v>17</v>
      </c>
      <c r="E33" s="37">
        <f t="shared" si="1"/>
        <v>3.0588235294117645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51</v>
      </c>
      <c r="D34" s="49">
        <v>66</v>
      </c>
      <c r="E34" s="37">
        <f t="shared" si="1"/>
        <v>-22.727272727272734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20</v>
      </c>
      <c r="D35" s="49">
        <v>36</v>
      </c>
      <c r="E35" s="37">
        <f t="shared" si="1"/>
        <v>-44.44444444444444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363</v>
      </c>
      <c r="D36" s="49">
        <v>422</v>
      </c>
      <c r="E36" s="37">
        <f t="shared" si="1"/>
        <v>-13.981042654028442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3444</v>
      </c>
      <c r="D37" s="49">
        <v>3509</v>
      </c>
      <c r="E37" s="37">
        <f t="shared" si="1"/>
        <v>-1.8523795953262976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8423</v>
      </c>
      <c r="D38" s="49">
        <v>8743</v>
      </c>
      <c r="E38" s="37">
        <f t="shared" si="1"/>
        <v>-3.660070913873952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13</v>
      </c>
      <c r="D39" s="49">
        <v>24</v>
      </c>
      <c r="E39" s="37">
        <f t="shared" si="1"/>
        <v>-45.833333333333336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102</v>
      </c>
      <c r="D40" s="49">
        <v>110</v>
      </c>
      <c r="E40" s="37">
        <f t="shared" si="1"/>
        <v>-7.272727272727266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461</v>
      </c>
      <c r="D41" s="49">
        <v>478</v>
      </c>
      <c r="E41" s="37">
        <f t="shared" si="1"/>
        <v>-3.556485355648533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92</v>
      </c>
      <c r="D42" s="49">
        <v>93</v>
      </c>
      <c r="E42" s="37">
        <f t="shared" si="1"/>
        <v>-1.0752688172043037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 t="s">
        <v>78</v>
      </c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5:F25"/>
    <mergeCell ref="A26:B26"/>
    <mergeCell ref="A31:B31"/>
    <mergeCell ref="A32:B32"/>
    <mergeCell ref="A33:B33"/>
    <mergeCell ref="A27:B27"/>
    <mergeCell ref="A28:B28"/>
    <mergeCell ref="A29:B29"/>
    <mergeCell ref="A30:B30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39778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39778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2008-11-26T05:22:30Z</cp:lastPrinted>
  <dcterms:created xsi:type="dcterms:W3CDTF">1997-03-25T06:43:11Z</dcterms:created>
  <dcterms:modified xsi:type="dcterms:W3CDTF">2008-11-26T05:22:58Z</dcterms:modified>
  <cp:category/>
  <cp:version/>
  <cp:contentType/>
  <cp:contentStatus/>
</cp:coreProperties>
</file>