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<sst xmlns="http://schemas.openxmlformats.org/spreadsheetml/2006/main" count="108" uniqueCount="78">
  <si>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</si>
  <si>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</si>
  <si>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</si>
  <si>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</si>
  <si>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</si>
  <si>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</si>
  <si>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</si>
  <si>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</si>
  <si>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</si>
  <si>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</si>
  <si>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</si>
  <si>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</si>
  <si>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</si>
  <si>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</si>
  <si>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</si>
  <si>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</si>
  <si>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</si>
  <si>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</si>
  <si>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</si>
  <si>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</si>
  <si>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</si>
  <si>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</si>
  <si>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</si>
  <si>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</si>
  <si>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</si>
  <si>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</si>
  <si>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</si>
  <si>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</si>
  <si>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</si>
  <si>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</si>
  <si>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</si>
  <si>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</si>
  <si>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</si>
  <si>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</si>
  <si>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</si>
  <si>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</si>
  <si>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</si>
  <si>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</si>
  <si>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</si>
  <si>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</si>
  <si>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</si>
  <si>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</si>
  <si>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</si>
  <si>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</si>
  <si>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</si>
  <si>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</si>
  <si>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</si>
  <si>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</si>
  <si>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</si>
  <si>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</si>
  <si>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</si>
  <si>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</si>
  <si>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</si>
  <si>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</si>
  <si>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</si>
  <si>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</si>
  <si>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</si>
  <si>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</si>
  <si>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</si>
  <si>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</si>
  <si>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</si>
  <si>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</si>
  <si>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</si>
  <si>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</si>
  <si>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</si>
  <si>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</si>
  <si>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</si>
  <si>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</si>
  <si>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</si>
  <si>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</si>
  <si>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</si>
  <si>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</si>
  <si>
    <t xml:space="preserve"> </t>
  </si>
  <si>
    <t>2008 год</t>
  </si>
  <si>
    <t>Исполнил: И.Ю.Поплавская</t>
  </si>
  <si>
    <t>Начальник ОГПН по г.Сургуту</t>
  </si>
  <si>
    <t>К.П.Легин</t>
  </si>
  <si>
    <t>Прочие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</si>
</sst>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 Cyr"/>
      <family val="0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0" fontId="12" fillId="0" borderId="1" xfId="0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4" fontId="17" fillId="0" borderId="0" xfId="0" applyNumberFormat="1" applyFont="1" applyAlignment="1" applyProtection="1">
      <alignment horizontal="left"/>
      <protection/>
    </xf>
    <xf numFmtId="2" fontId="17" fillId="0" borderId="0" xfId="0" applyNumberFormat="1" applyFont="1" applyAlignment="1" applyProtection="1">
      <alignment horizontal="left" vertical="center"/>
      <protection/>
    </xf>
    <xf numFmtId="0" fontId="20" fillId="0" borderId="0" xfId="0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0" fontId="21" fillId="0" borderId="3" xfId="0" applyFont="1" applyFill="1" applyBorder="1" applyAlignment="1" applyProtection="1">
      <alignment horizontal="center"/>
      <protection/>
    </xf>
    <xf numFmtId="0" fontId="17" fillId="0" borderId="1" xfId="0" applyFont="1" applyFill="1" applyBorder="1" applyAlignment="1" applyProtection="1">
      <alignment horizontal="center"/>
      <protection/>
    </xf>
    <xf numFmtId="0" fontId="17" fillId="0" borderId="1" xfId="0" applyFont="1" applyBorder="1" applyAlignment="1" applyProtection="1">
      <alignment horizontal="center"/>
      <protection/>
    </xf>
    <xf numFmtId="0" fontId="20" fillId="0" borderId="1" xfId="0" applyFont="1" applyBorder="1" applyAlignment="1" applyProtection="1">
      <alignment/>
      <protection locked="0"/>
    </xf>
    <xf numFmtId="0" fontId="20" fillId="0" borderId="4" xfId="0" applyFont="1" applyBorder="1" applyAlignment="1" applyProtection="1">
      <alignment/>
      <protection locked="0"/>
    </xf>
    <xf numFmtId="2" fontId="20" fillId="0" borderId="4" xfId="19" applyNumberFormat="1" applyFont="1" applyBorder="1" applyAlignment="1" applyProtection="1">
      <alignment horizontal="right"/>
      <protection/>
    </xf>
    <xf numFmtId="0" fontId="20" fillId="0" borderId="5" xfId="0" applyFont="1" applyBorder="1" applyAlignment="1" applyProtection="1">
      <alignment/>
      <protection/>
    </xf>
    <xf numFmtId="3" fontId="20" fillId="0" borderId="1" xfId="0" applyNumberFormat="1" applyFont="1" applyFill="1" applyBorder="1" applyAlignment="1" applyProtection="1">
      <alignment/>
      <protection locked="0"/>
    </xf>
    <xf numFmtId="3" fontId="20" fillId="0" borderId="4" xfId="0" applyNumberFormat="1" applyFont="1" applyFill="1" applyBorder="1" applyAlignment="1" applyProtection="1">
      <alignment/>
      <protection locked="0"/>
    </xf>
    <xf numFmtId="0" fontId="20" fillId="0" borderId="1" xfId="0" applyFont="1" applyFill="1" applyBorder="1" applyAlignment="1" applyProtection="1">
      <alignment/>
      <protection locked="0"/>
    </xf>
    <xf numFmtId="0" fontId="20" fillId="0" borderId="4" xfId="0" applyFont="1" applyFill="1" applyBorder="1" applyAlignment="1" applyProtection="1">
      <alignment/>
      <protection locked="0"/>
    </xf>
    <xf numFmtId="0" fontId="19" fillId="0" borderId="1" xfId="0" applyFont="1" applyFill="1" applyBorder="1" applyAlignment="1" applyProtection="1">
      <alignment horizontal="left"/>
      <protection/>
    </xf>
    <xf numFmtId="3" fontId="20" fillId="0" borderId="1" xfId="0" applyNumberFormat="1" applyFont="1" applyBorder="1" applyAlignment="1" applyProtection="1">
      <alignment horizontal="right"/>
      <protection locked="0"/>
    </xf>
    <xf numFmtId="3" fontId="20" fillId="0" borderId="4" xfId="0" applyNumberFormat="1" applyFont="1" applyBorder="1" applyAlignment="1" applyProtection="1">
      <alignment horizontal="right"/>
      <protection locked="0"/>
    </xf>
    <xf numFmtId="0" fontId="20" fillId="0" borderId="1" xfId="0" applyFont="1" applyFill="1" applyBorder="1" applyAlignment="1" applyProtection="1">
      <alignment horizontal="right"/>
      <protection locked="0"/>
    </xf>
    <xf numFmtId="0" fontId="20" fillId="0" borderId="4" xfId="0" applyFont="1" applyFill="1" applyBorder="1" applyAlignment="1" applyProtection="1">
      <alignment horizontal="right"/>
      <protection locked="0"/>
    </xf>
    <xf numFmtId="3" fontId="20" fillId="0" borderId="1" xfId="0" applyNumberFormat="1" applyFont="1" applyFill="1" applyBorder="1" applyAlignment="1" applyProtection="1">
      <alignment horizontal="right"/>
      <protection locked="0"/>
    </xf>
    <xf numFmtId="3" fontId="20" fillId="0" borderId="4" xfId="0" applyNumberFormat="1" applyFont="1" applyFill="1" applyBorder="1" applyAlignment="1" applyProtection="1">
      <alignment horizontal="right"/>
      <protection locked="0"/>
    </xf>
    <xf numFmtId="0" fontId="21" fillId="0" borderId="6" xfId="0" applyFont="1" applyFill="1" applyBorder="1" applyAlignment="1" applyProtection="1">
      <alignment horizontal="center"/>
      <protection/>
    </xf>
    <xf numFmtId="3" fontId="20" fillId="0" borderId="7" xfId="0" applyNumberFormat="1" applyFont="1" applyFill="1" applyBorder="1" applyAlignment="1" applyProtection="1">
      <alignment horizontal="right"/>
      <protection locked="0"/>
    </xf>
    <xf numFmtId="0" fontId="20" fillId="0" borderId="5" xfId="0" applyFont="1" applyFill="1" applyBorder="1" applyAlignment="1" applyProtection="1">
      <alignment/>
      <protection/>
    </xf>
    <xf numFmtId="0" fontId="21" fillId="0" borderId="8" xfId="0" applyFont="1" applyFill="1" applyBorder="1" applyAlignment="1" applyProtection="1">
      <alignment horizontal="center"/>
      <protection/>
    </xf>
    <xf numFmtId="0" fontId="21" fillId="0" borderId="9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left"/>
      <protection/>
    </xf>
    <xf numFmtId="3" fontId="20" fillId="0" borderId="12" xfId="0" applyNumberFormat="1" applyFont="1" applyFill="1" applyBorder="1" applyAlignment="1" applyProtection="1">
      <alignment horizontal="right"/>
      <protection locked="0"/>
    </xf>
    <xf numFmtId="3" fontId="20" fillId="0" borderId="13" xfId="0" applyNumberFormat="1" applyFont="1" applyFill="1" applyBorder="1" applyAlignment="1" applyProtection="1">
      <alignment horizontal="right"/>
      <protection locked="0"/>
    </xf>
    <xf numFmtId="0" fontId="20" fillId="0" borderId="1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10" fontId="20" fillId="0" borderId="5" xfId="0" applyNumberFormat="1" applyFont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0" fillId="0" borderId="16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20" fillId="0" borderId="4" xfId="0" applyFont="1" applyBorder="1" applyAlignment="1" applyProtection="1">
      <alignment horizontal="left"/>
      <protection/>
    </xf>
    <xf numFmtId="0" fontId="20" fillId="0" borderId="7" xfId="0" applyFont="1" applyFill="1" applyBorder="1" applyAlignment="1" applyProtection="1">
      <alignment/>
      <protection/>
    </xf>
    <xf numFmtId="0" fontId="20" fillId="0" borderId="17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19" fillId="0" borderId="18" xfId="0" applyFont="1" applyFill="1" applyBorder="1" applyAlignment="1" applyProtection="1">
      <alignment horizontal="left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19" fillId="0" borderId="19" xfId="0" applyFont="1" applyFill="1" applyBorder="1" applyAlignment="1" applyProtection="1">
      <alignment horizontal="left"/>
      <protection/>
    </xf>
    <xf numFmtId="0" fontId="17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0" fontId="17" fillId="0" borderId="20" xfId="0" applyFont="1" applyFill="1" applyBorder="1" applyAlignment="1" applyProtection="1">
      <alignment horizontal="center"/>
      <protection/>
    </xf>
    <xf numFmtId="0" fontId="17" fillId="0" borderId="21" xfId="0" applyFont="1" applyFill="1" applyBorder="1" applyAlignment="1" applyProtection="1">
      <alignment horizontal="center"/>
      <protection/>
    </xf>
    <xf numFmtId="0" fontId="17" fillId="0" borderId="22" xfId="0" applyFont="1" applyFill="1" applyBorder="1" applyAlignment="1" applyProtection="1">
      <alignment horizontal="center"/>
      <protection/>
    </xf>
    <xf numFmtId="0" fontId="17" fillId="0" borderId="23" xfId="0" applyFont="1" applyBorder="1" applyAlignment="1" applyProtection="1">
      <alignment horizontal="center"/>
      <protection/>
    </xf>
    <xf numFmtId="0" fontId="17" fillId="0" borderId="24" xfId="0" applyFont="1" applyBorder="1" applyAlignment="1" applyProtection="1">
      <alignment horizontal="center"/>
      <protection/>
    </xf>
    <xf numFmtId="0" fontId="19" fillId="0" borderId="23" xfId="0" applyFont="1" applyFill="1" applyBorder="1" applyAlignment="1" applyProtection="1">
      <alignment horizontal="left"/>
      <protection/>
    </xf>
    <xf numFmtId="0" fontId="19" fillId="0" borderId="1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2008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</c:numCache>
            </c:numRef>
          </c:val>
          <c:shape val="box"/>
        </c:ser>
        <c:shape val="box"/>
        <c:axId val="5068035"/>
        <c:axId val="45612316"/>
      </c:bar3DChart>
      <c:catAx>
        <c:axId val="506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5612316"/>
        <c:crosses val="autoZero"/>
        <c:auto val="1"/>
        <c:lblOffset val="100"/>
        <c:noMultiLvlLbl val="0"/>
      </c:catAx>
      <c:valAx>
        <c:axId val="45612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0680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48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2008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</c:numCache>
            </c:numRef>
          </c:val>
          <c:shape val="box"/>
        </c:ser>
        <c:shape val="box"/>
        <c:axId val="7857661"/>
        <c:axId val="3610086"/>
      </c:bar3DChart>
      <c:catAx>
        <c:axId val="7857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3610086"/>
        <c:crosses val="autoZero"/>
        <c:auto val="1"/>
        <c:lblOffset val="100"/>
        <c:noMultiLvlLbl val="0"/>
      </c:catAx>
      <c:valAx>
        <c:axId val="36100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78576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</c:numCache>
            </c:numRef>
          </c:val>
          <c:shape val="box"/>
        </c:ser>
        <c:shape val="box"/>
        <c:axId val="32490775"/>
        <c:axId val="23981520"/>
      </c:bar3DChart>
      <c:catAx>
        <c:axId val="32490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23981520"/>
        <c:crosses val="autoZero"/>
        <c:auto val="1"/>
        <c:lblOffset val="100"/>
        <c:noMultiLvlLbl val="0"/>
      </c:catAx>
      <c:valAx>
        <c:axId val="239815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24907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5"/>
          <c:w val="0.83125"/>
          <c:h val="0.888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</c:numCache>
            </c:numRef>
          </c:val>
          <c:shape val="box"/>
        </c:ser>
        <c:shape val="box"/>
        <c:axId val="14507089"/>
        <c:axId val="63454938"/>
      </c:bar3DChart>
      <c:catAx>
        <c:axId val="14507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63454938"/>
        <c:crosses val="autoZero"/>
        <c:auto val="1"/>
        <c:lblOffset val="100"/>
        <c:noMultiLvlLbl val="0"/>
      </c:catAx>
      <c:valAx>
        <c:axId val="634549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45070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34223531"/>
        <c:axId val="39576324"/>
      </c:lineChart>
      <c:catAx>
        <c:axId val="3422353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9576324"/>
        <c:crosses val="autoZero"/>
        <c:auto val="0"/>
        <c:lblOffset val="100"/>
        <c:noMultiLvlLbl val="0"/>
      </c:catAx>
      <c:valAx>
        <c:axId val="395763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223531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D33" sqref="D33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6.5">
      <c r="A1" s="29"/>
      <c r="B1" s="76" t="s">
        <v>22</v>
      </c>
      <c r="C1" s="77"/>
      <c r="D1" s="30">
        <f ca="1">TODAY()</f>
        <v>39736</v>
      </c>
      <c r="E1" s="31"/>
      <c r="F1" s="32"/>
    </row>
    <row r="2" spans="1:6" ht="17.25" thickBot="1">
      <c r="A2" s="29"/>
      <c r="B2" s="29"/>
      <c r="C2" s="29"/>
      <c r="D2" s="29"/>
      <c r="E2" s="33"/>
      <c r="F2" s="32"/>
    </row>
    <row r="3" spans="1:6" ht="16.5">
      <c r="A3" s="78" t="s">
        <v>23</v>
      </c>
      <c r="B3" s="79"/>
      <c r="C3" s="79"/>
      <c r="D3" s="79"/>
      <c r="E3" s="79"/>
      <c r="F3" s="80"/>
    </row>
    <row r="4" spans="1:6" ht="17.25">
      <c r="A4" s="34" t="s">
        <v>56</v>
      </c>
      <c r="B4" s="35" t="s">
        <v>0</v>
      </c>
      <c r="C4" s="36" t="s">
        <v>73</v>
      </c>
      <c r="D4" s="35" t="s">
        <v>57</v>
      </c>
      <c r="E4" s="81" t="s">
        <v>50</v>
      </c>
      <c r="F4" s="82"/>
    </row>
    <row r="5" spans="1:6" ht="17.25">
      <c r="A5" s="34" t="s">
        <v>1</v>
      </c>
      <c r="B5" s="28" t="s">
        <v>2</v>
      </c>
      <c r="C5" s="37">
        <v>504</v>
      </c>
      <c r="D5" s="38">
        <v>487</v>
      </c>
      <c r="E5" s="39">
        <f>IF(C5*100/D5-100&gt;100,C5/D5,C5*100/D5-100)</f>
        <v>3.490759753593423</v>
      </c>
      <c r="F5" s="65" t="s">
        <v>19</v>
      </c>
    </row>
    <row r="6" spans="1:6" ht="17.25">
      <c r="A6" s="34" t="s">
        <v>3</v>
      </c>
      <c r="B6" s="28" t="s">
        <v>4</v>
      </c>
      <c r="C6" s="41">
        <v>26318282</v>
      </c>
      <c r="D6" s="42">
        <v>33170684</v>
      </c>
      <c r="E6" s="39">
        <f>IF(C6*100/D6-100&gt;100,C6/D6,C6*100/D6-100)</f>
        <v>-20.658006328720873</v>
      </c>
      <c r="F6" s="40" t="str">
        <f>IF(C6*100/D6-100&gt;100,"раз","%")</f>
        <v>%</v>
      </c>
    </row>
    <row r="7" spans="1:6" ht="17.25">
      <c r="A7" s="34" t="s">
        <v>5</v>
      </c>
      <c r="B7" s="28" t="s">
        <v>24</v>
      </c>
      <c r="C7" s="41">
        <v>133227391</v>
      </c>
      <c r="D7" s="42">
        <v>74552681</v>
      </c>
      <c r="E7" s="39">
        <f>IF(C7*100/D7-100&gt;100,C7/D7,C7*100/D7-100)</f>
        <v>78.7023474045152</v>
      </c>
      <c r="F7" s="40" t="str">
        <f>IF(C7*100/D7-100&gt;100,"раз","%")</f>
        <v>%</v>
      </c>
    </row>
    <row r="8" spans="1:6" ht="17.25">
      <c r="A8" s="34" t="s">
        <v>7</v>
      </c>
      <c r="B8" s="28" t="s">
        <v>6</v>
      </c>
      <c r="C8" s="43">
        <v>1</v>
      </c>
      <c r="D8" s="44">
        <v>0</v>
      </c>
      <c r="E8" s="39">
        <v>100</v>
      </c>
      <c r="F8" s="40" t="s">
        <v>19</v>
      </c>
    </row>
    <row r="9" spans="1:6" ht="17.25">
      <c r="A9" s="34" t="s">
        <v>9</v>
      </c>
      <c r="B9" s="45" t="s">
        <v>8</v>
      </c>
      <c r="C9" s="46">
        <v>19547369</v>
      </c>
      <c r="D9" s="47">
        <v>0</v>
      </c>
      <c r="E9" s="39">
        <v>100</v>
      </c>
      <c r="F9" s="40" t="s">
        <v>19</v>
      </c>
    </row>
    <row r="10" spans="1:6" ht="17.25">
      <c r="A10" s="34" t="s">
        <v>11</v>
      </c>
      <c r="B10" s="45" t="s">
        <v>10</v>
      </c>
      <c r="C10" s="48">
        <v>17</v>
      </c>
      <c r="D10" s="49">
        <v>10</v>
      </c>
      <c r="E10" s="39">
        <f>IF(C10*100/D10-100&gt;100,C10/D10,C10*100/D10-100)</f>
        <v>70</v>
      </c>
      <c r="F10" s="40" t="str">
        <f>IF(C10*100/D10-100&gt;100,"раз","%")</f>
        <v>%</v>
      </c>
    </row>
    <row r="11" spans="1:6" ht="17.25">
      <c r="A11" s="34" t="s">
        <v>13</v>
      </c>
      <c r="B11" s="45" t="s">
        <v>12</v>
      </c>
      <c r="C11" s="48">
        <v>1</v>
      </c>
      <c r="D11" s="49">
        <v>0</v>
      </c>
      <c r="E11" s="39">
        <v>100</v>
      </c>
      <c r="F11" s="40" t="s">
        <v>19</v>
      </c>
    </row>
    <row r="12" spans="1:6" ht="17.25">
      <c r="A12" s="34" t="s">
        <v>14</v>
      </c>
      <c r="B12" s="45" t="s">
        <v>51</v>
      </c>
      <c r="C12" s="48">
        <v>306</v>
      </c>
      <c r="D12" s="49">
        <v>284</v>
      </c>
      <c r="E12" s="39">
        <f>IF(C12*100/D12-100&gt;100,C12/D12,C12*100/D12-100)</f>
        <v>7.74647887323944</v>
      </c>
      <c r="F12" s="40" t="s">
        <v>19</v>
      </c>
    </row>
    <row r="13" spans="1:6" ht="17.25">
      <c r="A13" s="34" t="s">
        <v>15</v>
      </c>
      <c r="B13" s="45" t="s">
        <v>17</v>
      </c>
      <c r="C13" s="48">
        <v>37</v>
      </c>
      <c r="D13" s="49">
        <v>33</v>
      </c>
      <c r="E13" s="39">
        <f>IF(C13*100/D13-100&gt;100,C13/D13,C13*100/D13-100)</f>
        <v>12.121212121212125</v>
      </c>
      <c r="F13" s="40" t="s">
        <v>19</v>
      </c>
    </row>
    <row r="14" spans="1:6" ht="17.25">
      <c r="A14" s="34" t="s">
        <v>16</v>
      </c>
      <c r="B14" s="45" t="s">
        <v>12</v>
      </c>
      <c r="C14" s="48">
        <v>4</v>
      </c>
      <c r="D14" s="49">
        <v>5</v>
      </c>
      <c r="E14" s="39">
        <f>IF(C14*100/D14-100&gt;100,C14/D14,C14*100/D14-100)</f>
        <v>-20</v>
      </c>
      <c r="F14" s="40" t="s">
        <v>19</v>
      </c>
    </row>
    <row r="15" spans="1:6" ht="17.25">
      <c r="A15" s="34" t="s">
        <v>21</v>
      </c>
      <c r="B15" s="45" t="s">
        <v>18</v>
      </c>
      <c r="C15" s="48">
        <v>191</v>
      </c>
      <c r="D15" s="49">
        <v>161</v>
      </c>
      <c r="E15" s="39">
        <f>IF(C15*100/D15-100&gt;100,C15/D15,C15*100/D15-100)</f>
        <v>18.633540372670808</v>
      </c>
      <c r="F15" s="40" t="s">
        <v>19</v>
      </c>
    </row>
    <row r="16" spans="1:6" ht="17.25">
      <c r="A16" s="34" t="s">
        <v>20</v>
      </c>
      <c r="B16" s="45" t="s">
        <v>55</v>
      </c>
      <c r="C16" s="50">
        <v>289242000</v>
      </c>
      <c r="D16" s="51">
        <v>209977467</v>
      </c>
      <c r="E16" s="39">
        <f>IF(C16*100/D16-100&gt;100,C16/D16,C16*100/D16-100)</f>
        <v>37.74906618908781</v>
      </c>
      <c r="F16" s="40" t="str">
        <f>IF(C16*100/D16-100&gt;100,"раз","%")</f>
        <v>%</v>
      </c>
    </row>
    <row r="17" spans="1:6" ht="17.25">
      <c r="A17" s="52" t="s">
        <v>25</v>
      </c>
      <c r="B17" s="83" t="s">
        <v>48</v>
      </c>
      <c r="C17" s="84"/>
      <c r="D17" s="84"/>
      <c r="E17" s="73"/>
      <c r="F17" s="75"/>
    </row>
    <row r="18" spans="1:6" ht="16.5">
      <c r="A18" s="71" t="s">
        <v>63</v>
      </c>
      <c r="B18" s="72"/>
      <c r="C18" s="53">
        <v>92</v>
      </c>
      <c r="D18" s="51">
        <v>80</v>
      </c>
      <c r="E18" s="39">
        <f aca="true" t="shared" si="0" ref="E18:E26">IF(C18*100/D18-100&gt;100,C18/D18,C18*100/D18-100)</f>
        <v>15</v>
      </c>
      <c r="F18" s="54" t="s">
        <v>19</v>
      </c>
    </row>
    <row r="19" spans="1:6" ht="16.5">
      <c r="A19" s="71" t="s">
        <v>62</v>
      </c>
      <c r="B19" s="72"/>
      <c r="C19" s="53">
        <v>40</v>
      </c>
      <c r="D19" s="51">
        <v>37</v>
      </c>
      <c r="E19" s="39">
        <f t="shared" si="0"/>
        <v>8.108108108108112</v>
      </c>
      <c r="F19" s="54" t="s">
        <v>19</v>
      </c>
    </row>
    <row r="20" spans="1:6" ht="16.5">
      <c r="A20" s="71" t="s">
        <v>61</v>
      </c>
      <c r="B20" s="72"/>
      <c r="C20" s="53">
        <v>19</v>
      </c>
      <c r="D20" s="51">
        <v>20</v>
      </c>
      <c r="E20" s="39">
        <f t="shared" si="0"/>
        <v>-5</v>
      </c>
      <c r="F20" s="54" t="s">
        <v>19</v>
      </c>
    </row>
    <row r="21" spans="1:6" ht="16.5">
      <c r="A21" s="71" t="s">
        <v>60</v>
      </c>
      <c r="B21" s="72"/>
      <c r="C21" s="53">
        <v>66</v>
      </c>
      <c r="D21" s="51">
        <v>89</v>
      </c>
      <c r="E21" s="39">
        <f t="shared" si="0"/>
        <v>-25.842696629213478</v>
      </c>
      <c r="F21" s="54" t="s">
        <v>19</v>
      </c>
    </row>
    <row r="22" spans="1:6" ht="16.5">
      <c r="A22" s="71" t="s">
        <v>59</v>
      </c>
      <c r="B22" s="72"/>
      <c r="C22" s="53">
        <v>42</v>
      </c>
      <c r="D22" s="51">
        <v>47</v>
      </c>
      <c r="E22" s="39">
        <f t="shared" si="0"/>
        <v>-10.63829787234043</v>
      </c>
      <c r="F22" s="54" t="s">
        <v>19</v>
      </c>
    </row>
    <row r="23" spans="1:6" ht="16.5">
      <c r="A23" s="71" t="s">
        <v>58</v>
      </c>
      <c r="B23" s="72"/>
      <c r="C23" s="53">
        <v>42</v>
      </c>
      <c r="D23" s="51">
        <v>41</v>
      </c>
      <c r="E23" s="39">
        <f t="shared" si="0"/>
        <v>2.439024390243901</v>
      </c>
      <c r="F23" s="54" t="s">
        <v>19</v>
      </c>
    </row>
    <row r="24" spans="1:6" ht="16.5">
      <c r="A24" s="69" t="s">
        <v>77</v>
      </c>
      <c r="B24" s="68"/>
      <c r="C24" s="53">
        <v>203</v>
      </c>
      <c r="D24" s="51">
        <v>173</v>
      </c>
      <c r="E24" s="39">
        <f t="shared" si="0"/>
        <v>17.341040462427742</v>
      </c>
      <c r="F24" s="70"/>
    </row>
    <row r="25" spans="1:6" ht="17.25">
      <c r="A25" s="55" t="s">
        <v>26</v>
      </c>
      <c r="B25" s="73" t="s">
        <v>49</v>
      </c>
      <c r="C25" s="74"/>
      <c r="D25" s="74"/>
      <c r="E25" s="73"/>
      <c r="F25" s="75"/>
    </row>
    <row r="26" spans="1:6" ht="16.5">
      <c r="A26" s="71" t="s">
        <v>64</v>
      </c>
      <c r="B26" s="72"/>
      <c r="C26" s="53">
        <v>47</v>
      </c>
      <c r="D26" s="51">
        <v>46</v>
      </c>
      <c r="E26" s="39">
        <f t="shared" si="0"/>
        <v>2.173913043478265</v>
      </c>
      <c r="F26" s="40" t="s">
        <v>19</v>
      </c>
    </row>
    <row r="27" spans="1:6" ht="16.5">
      <c r="A27" s="71" t="s">
        <v>65</v>
      </c>
      <c r="B27" s="72"/>
      <c r="C27" s="53">
        <v>132</v>
      </c>
      <c r="D27" s="51">
        <v>161</v>
      </c>
      <c r="E27" s="39">
        <f aca="true" t="shared" si="1" ref="E27:E43">IF(C27*100/D27-100&gt;100,C27/D27,C27*100/D27-100)</f>
        <v>-18.01242236024845</v>
      </c>
      <c r="F27" s="40" t="s">
        <v>19</v>
      </c>
    </row>
    <row r="28" spans="1:6" ht="16.5">
      <c r="A28" s="71" t="s">
        <v>66</v>
      </c>
      <c r="B28" s="72"/>
      <c r="C28" s="53">
        <v>64</v>
      </c>
      <c r="D28" s="51">
        <v>68</v>
      </c>
      <c r="E28" s="39">
        <f t="shared" si="1"/>
        <v>-5.882352941176464</v>
      </c>
      <c r="F28" s="40" t="s">
        <v>19</v>
      </c>
    </row>
    <row r="29" spans="1:6" ht="16.5">
      <c r="A29" s="71" t="s">
        <v>67</v>
      </c>
      <c r="B29" s="72"/>
      <c r="C29" s="53">
        <v>66</v>
      </c>
      <c r="D29" s="51">
        <v>60</v>
      </c>
      <c r="E29" s="39">
        <f t="shared" si="1"/>
        <v>10</v>
      </c>
      <c r="F29" s="40" t="str">
        <f aca="true" t="shared" si="2" ref="F29:F42">IF(C29*100/D29-100&gt;100,"раз","%")</f>
        <v>%</v>
      </c>
    </row>
    <row r="30" spans="1:6" ht="16.5">
      <c r="A30" s="71" t="s">
        <v>68</v>
      </c>
      <c r="B30" s="72"/>
      <c r="C30" s="53">
        <v>53</v>
      </c>
      <c r="D30" s="51">
        <v>49</v>
      </c>
      <c r="E30" s="39">
        <f t="shared" si="1"/>
        <v>8.163265306122454</v>
      </c>
      <c r="F30" s="40" t="str">
        <f t="shared" si="2"/>
        <v>%</v>
      </c>
    </row>
    <row r="31" spans="1:6" ht="16.5">
      <c r="A31" s="71" t="s">
        <v>69</v>
      </c>
      <c r="B31" s="72"/>
      <c r="C31" s="53">
        <v>10</v>
      </c>
      <c r="D31" s="51">
        <v>7</v>
      </c>
      <c r="E31" s="39">
        <f t="shared" si="1"/>
        <v>42.85714285714286</v>
      </c>
      <c r="F31" s="40" t="str">
        <f t="shared" si="2"/>
        <v>%</v>
      </c>
    </row>
    <row r="32" spans="1:6" ht="16.5">
      <c r="A32" s="71" t="s">
        <v>70</v>
      </c>
      <c r="B32" s="72"/>
      <c r="C32" s="53">
        <v>38</v>
      </c>
      <c r="D32" s="51">
        <v>26</v>
      </c>
      <c r="E32" s="39">
        <f t="shared" si="1"/>
        <v>46.15384615384616</v>
      </c>
      <c r="F32" s="40" t="str">
        <f t="shared" si="2"/>
        <v>%</v>
      </c>
    </row>
    <row r="33" spans="1:6" ht="16.5">
      <c r="A33" s="71" t="s">
        <v>71</v>
      </c>
      <c r="B33" s="72"/>
      <c r="C33" s="53">
        <v>47</v>
      </c>
      <c r="D33" s="51">
        <v>14</v>
      </c>
      <c r="E33" s="39">
        <f t="shared" si="1"/>
        <v>3.357142857142857</v>
      </c>
      <c r="F33" s="40" t="str">
        <f t="shared" si="2"/>
        <v>раз</v>
      </c>
    </row>
    <row r="34" spans="1:6" ht="16.5">
      <c r="A34" s="66" t="s">
        <v>77</v>
      </c>
      <c r="B34" s="67"/>
      <c r="C34" s="53">
        <v>47</v>
      </c>
      <c r="D34" s="51">
        <v>56</v>
      </c>
      <c r="E34" s="39">
        <f t="shared" si="1"/>
        <v>-16.07142857142857</v>
      </c>
      <c r="F34" s="40" t="str">
        <f t="shared" si="2"/>
        <v>%</v>
      </c>
    </row>
    <row r="35" spans="1:6" ht="17.25">
      <c r="A35" s="56" t="s">
        <v>27</v>
      </c>
      <c r="B35" s="57" t="s">
        <v>30</v>
      </c>
      <c r="C35" s="50">
        <v>18</v>
      </c>
      <c r="D35" s="51">
        <v>35</v>
      </c>
      <c r="E35" s="39">
        <f t="shared" si="1"/>
        <v>-48.57142857142857</v>
      </c>
      <c r="F35" s="40" t="str">
        <f t="shared" si="2"/>
        <v>%</v>
      </c>
    </row>
    <row r="36" spans="1:6" ht="17.25">
      <c r="A36" s="34" t="s">
        <v>28</v>
      </c>
      <c r="B36" s="45" t="s">
        <v>41</v>
      </c>
      <c r="C36" s="50">
        <v>329</v>
      </c>
      <c r="D36" s="51">
        <v>353</v>
      </c>
      <c r="E36" s="39">
        <f t="shared" si="1"/>
        <v>-6.798866855524082</v>
      </c>
      <c r="F36" s="40" t="str">
        <f t="shared" si="2"/>
        <v>%</v>
      </c>
    </row>
    <row r="37" spans="1:6" ht="17.25">
      <c r="A37" s="34" t="s">
        <v>29</v>
      </c>
      <c r="B37" s="45" t="s">
        <v>31</v>
      </c>
      <c r="C37" s="50">
        <v>3101</v>
      </c>
      <c r="D37" s="51">
        <v>3276</v>
      </c>
      <c r="E37" s="39">
        <f t="shared" si="1"/>
        <v>-5.341880341880341</v>
      </c>
      <c r="F37" s="40" t="str">
        <f t="shared" si="2"/>
        <v>%</v>
      </c>
    </row>
    <row r="38" spans="1:6" ht="17.25">
      <c r="A38" s="34" t="s">
        <v>33</v>
      </c>
      <c r="B38" s="45" t="s">
        <v>32</v>
      </c>
      <c r="C38" s="50">
        <v>7366</v>
      </c>
      <c r="D38" s="51">
        <v>7285</v>
      </c>
      <c r="E38" s="39">
        <f t="shared" si="1"/>
        <v>1.1118737131091336</v>
      </c>
      <c r="F38" s="40" t="str">
        <f t="shared" si="2"/>
        <v>%</v>
      </c>
    </row>
    <row r="39" spans="1:6" ht="17.25">
      <c r="A39" s="34" t="s">
        <v>34</v>
      </c>
      <c r="B39" s="45" t="s">
        <v>39</v>
      </c>
      <c r="C39" s="50">
        <v>12</v>
      </c>
      <c r="D39" s="51">
        <v>23</v>
      </c>
      <c r="E39" s="39">
        <f t="shared" si="1"/>
        <v>-47.82608695652174</v>
      </c>
      <c r="F39" s="40" t="str">
        <f t="shared" si="2"/>
        <v>%</v>
      </c>
    </row>
    <row r="40" spans="1:6" ht="17.25">
      <c r="A40" s="34" t="s">
        <v>35</v>
      </c>
      <c r="B40" s="45" t="s">
        <v>40</v>
      </c>
      <c r="C40" s="50">
        <v>91</v>
      </c>
      <c r="D40" s="51">
        <v>96</v>
      </c>
      <c r="E40" s="39">
        <f t="shared" si="1"/>
        <v>-5.208333333333329</v>
      </c>
      <c r="F40" s="40" t="str">
        <f t="shared" si="2"/>
        <v>%</v>
      </c>
    </row>
    <row r="41" spans="1:6" ht="17.25">
      <c r="A41" s="34" t="s">
        <v>36</v>
      </c>
      <c r="B41" s="45" t="s">
        <v>52</v>
      </c>
      <c r="C41" s="50">
        <v>409</v>
      </c>
      <c r="D41" s="51">
        <v>397</v>
      </c>
      <c r="E41" s="39">
        <f t="shared" si="1"/>
        <v>3.0226700251889156</v>
      </c>
      <c r="F41" s="40" t="str">
        <f t="shared" si="2"/>
        <v>%</v>
      </c>
    </row>
    <row r="42" spans="1:6" ht="17.25">
      <c r="A42" s="34" t="s">
        <v>37</v>
      </c>
      <c r="B42" s="45" t="s">
        <v>54</v>
      </c>
      <c r="C42" s="50">
        <v>80</v>
      </c>
      <c r="D42" s="51">
        <v>82</v>
      </c>
      <c r="E42" s="39">
        <f t="shared" si="1"/>
        <v>-2.439024390243901</v>
      </c>
      <c r="F42" s="40" t="str">
        <f t="shared" si="2"/>
        <v>%</v>
      </c>
    </row>
    <row r="43" spans="1:6" ht="18" thickBot="1">
      <c r="A43" s="58" t="s">
        <v>38</v>
      </c>
      <c r="B43" s="59" t="s">
        <v>53</v>
      </c>
      <c r="C43" s="60">
        <v>1</v>
      </c>
      <c r="D43" s="61">
        <v>1</v>
      </c>
      <c r="E43" s="39">
        <f t="shared" si="1"/>
        <v>0</v>
      </c>
      <c r="F43" s="62" t="s">
        <v>19</v>
      </c>
    </row>
    <row r="44" spans="1:6" ht="16.5">
      <c r="A44" s="63"/>
      <c r="B44" s="63"/>
      <c r="C44" s="63"/>
      <c r="D44" s="63"/>
      <c r="E44" s="63"/>
      <c r="F44" s="63"/>
    </row>
    <row r="45" spans="1:8" ht="16.5">
      <c r="A45" s="25"/>
      <c r="B45" s="63" t="s">
        <v>75</v>
      </c>
      <c r="C45" s="63"/>
      <c r="D45" s="63" t="s">
        <v>76</v>
      </c>
      <c r="E45" s="63"/>
      <c r="F45" s="64"/>
      <c r="G45" s="27"/>
      <c r="H45" s="27"/>
    </row>
    <row r="46" ht="16.5">
      <c r="B46" s="25" t="s">
        <v>72</v>
      </c>
    </row>
    <row r="47" ht="12.75">
      <c r="B47" s="26" t="s">
        <v>74</v>
      </c>
    </row>
  </sheetData>
  <sheetProtection selectLockedCells="1"/>
  <mergeCells count="19">
    <mergeCell ref="B1:C1"/>
    <mergeCell ref="A3:F3"/>
    <mergeCell ref="E4:F4"/>
    <mergeCell ref="B17:F17"/>
    <mergeCell ref="A18:B18"/>
    <mergeCell ref="A19:B19"/>
    <mergeCell ref="A20:B20"/>
    <mergeCell ref="A21:B21"/>
    <mergeCell ref="A22:B22"/>
    <mergeCell ref="A23:B23"/>
    <mergeCell ref="B25:F25"/>
    <mergeCell ref="A26:B26"/>
    <mergeCell ref="A31:B31"/>
    <mergeCell ref="A32:B32"/>
    <mergeCell ref="A33:B33"/>
    <mergeCell ref="A27:B27"/>
    <mergeCell ref="A28:B28"/>
    <mergeCell ref="A29:B29"/>
    <mergeCell ref="A30:B30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D9" sqref="D9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85" t="s">
        <v>22</v>
      </c>
      <c r="C2" s="86"/>
      <c r="D2" s="8">
        <f ca="1">TODAY()</f>
        <v>39736</v>
      </c>
      <c r="E2" s="9"/>
    </row>
    <row r="3" spans="1:5" ht="18.75">
      <c r="A3" s="7"/>
      <c r="B3" s="7"/>
      <c r="C3" s="7"/>
      <c r="D3" s="7"/>
      <c r="E3" s="7"/>
    </row>
    <row r="4" spans="1:5" ht="18.75">
      <c r="A4" s="87" t="s">
        <v>23</v>
      </c>
      <c r="B4" s="87"/>
      <c r="C4" s="87"/>
      <c r="D4" s="87"/>
      <c r="E4" s="87"/>
    </row>
    <row r="5" spans="1:5" ht="18.75">
      <c r="A5" s="16"/>
      <c r="B5" s="16" t="s">
        <v>0</v>
      </c>
      <c r="C5" s="17">
        <v>2007</v>
      </c>
      <c r="D5" s="16">
        <v>2006</v>
      </c>
      <c r="E5" s="17" t="s">
        <v>19</v>
      </c>
    </row>
    <row r="6" spans="1:5" ht="19.5">
      <c r="A6" s="18" t="s">
        <v>1</v>
      </c>
      <c r="B6" s="10" t="s">
        <v>2</v>
      </c>
      <c r="C6" s="11"/>
      <c r="E6" s="12" t="e">
        <f>(C6-D6)/D6</f>
        <v>#DIV/0!</v>
      </c>
    </row>
    <row r="7" spans="1:5" ht="19.5">
      <c r="A7" s="18" t="s">
        <v>3</v>
      </c>
      <c r="B7" s="10" t="s">
        <v>4</v>
      </c>
      <c r="C7" s="13"/>
      <c r="D7" s="13"/>
      <c r="E7" s="12" t="e">
        <f>(C7-D7)/D7</f>
        <v>#DIV/0!</v>
      </c>
    </row>
    <row r="8" spans="1:5" ht="19.5">
      <c r="A8" s="19" t="s">
        <v>5</v>
      </c>
      <c r="B8" s="14" t="s">
        <v>10</v>
      </c>
      <c r="C8" s="15"/>
      <c r="D8" s="15"/>
      <c r="E8" s="12" t="e">
        <f>(C8-D8)/D8</f>
        <v>#DIV/0!</v>
      </c>
    </row>
    <row r="9" spans="1:5" ht="19.5">
      <c r="A9" s="19" t="s">
        <v>7</v>
      </c>
      <c r="B9" s="14" t="s">
        <v>42</v>
      </c>
      <c r="C9" s="15"/>
      <c r="D9" s="15"/>
      <c r="E9" s="12" t="e">
        <f>(C9-D9)/D9</f>
        <v>#DIV/0!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88" t="s">
        <v>47</v>
      </c>
      <c r="B1" s="88"/>
      <c r="C1" s="88"/>
      <c r="D1" s="88"/>
      <c r="E1" s="88"/>
      <c r="F1" s="24">
        <f ca="1">TODAY()</f>
        <v>39736</v>
      </c>
      <c r="G1" s="23"/>
    </row>
    <row r="2" spans="1:7" ht="12.75">
      <c r="A2" s="20"/>
      <c r="B2" s="20">
        <v>2002</v>
      </c>
      <c r="C2" s="20">
        <v>2003</v>
      </c>
      <c r="D2" s="20">
        <v>2004</v>
      </c>
      <c r="E2" s="20">
        <v>2005</v>
      </c>
      <c r="F2" s="20">
        <v>2006</v>
      </c>
      <c r="G2" s="20">
        <v>2007</v>
      </c>
    </row>
    <row r="3" spans="1:7" ht="12.75">
      <c r="A3" s="20" t="s">
        <v>43</v>
      </c>
      <c r="B3" s="22"/>
      <c r="C3" s="22"/>
      <c r="D3" s="22"/>
      <c r="E3" s="22"/>
      <c r="F3" s="22"/>
      <c r="G3" s="22"/>
    </row>
    <row r="4" spans="1:7" ht="12.75">
      <c r="A4" s="21" t="s">
        <v>44</v>
      </c>
      <c r="B4" s="22"/>
      <c r="C4" s="22"/>
      <c r="D4" s="22"/>
      <c r="E4" s="22"/>
      <c r="F4" s="22"/>
      <c r="G4" s="22"/>
    </row>
    <row r="5" spans="1:7" ht="12.75">
      <c r="A5" s="20" t="s">
        <v>45</v>
      </c>
      <c r="B5" s="22"/>
      <c r="C5" s="22"/>
      <c r="D5" s="22"/>
      <c r="E5" s="22"/>
      <c r="F5" s="22"/>
      <c r="G5" s="22"/>
    </row>
    <row r="6" spans="1:7" ht="12.75">
      <c r="A6" s="20" t="s">
        <v>46</v>
      </c>
      <c r="B6" s="22"/>
      <c r="C6" s="22"/>
      <c r="D6" s="22"/>
      <c r="E6" s="22"/>
      <c r="F6" s="22"/>
      <c r="G6" s="22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Поплавская</cp:lastModifiedBy>
  <cp:lastPrinted>2008-10-15T05:12:24Z</cp:lastPrinted>
  <dcterms:created xsi:type="dcterms:W3CDTF">1997-03-25T06:43:11Z</dcterms:created>
  <dcterms:modified xsi:type="dcterms:W3CDTF">2008-10-15T05:12:50Z</dcterms:modified>
  <cp:category/>
  <cp:version/>
  <cp:contentType/>
  <cp:contentStatus/>
</cp:coreProperties>
</file>