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<sst xmlns="http://schemas.openxmlformats.org/spreadsheetml/2006/main" count="105" uniqueCount="76">
  <si>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</si>
  <si>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</si>
  <si>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</si>
  <si>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</si>
  <si>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</si>
  <si>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</si>
  <si>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</si>
  <si>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</si>
  <si>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</si>
  <si>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</si>
  <si>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</si>
  <si>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</si>
  <si>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</si>
  <si>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</si>
  <si>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</si>
  <si>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</si>
  <si>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</si>
  <si>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</si>
  <si>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</si>
  <si>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%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</si>
  <si>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</si>
  <si>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</si>
  <si>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</si>
  <si>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</si>
  <si>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</si>
  <si>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</si>
  <si>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</si>
  <si>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15.</t>
  </si>
  <si>
    <t>16.</t>
  </si>
  <si>
    <t>17.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</si>
  <si>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</si>
  <si>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</si>
  <si>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</si>
  <si>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</si>
  <si>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</si>
  <si>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</si>
  <si>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</si>
  <si>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</si>
  <si>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</si>
  <si>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</si>
  <si>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</si>
  <si>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</si>
  <si>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</si>
  <si>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</si>
  <si>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</si>
  <si>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</si>
  <si>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</si>
  <si>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</si>
  <si>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</si>
  <si>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</si>
  <si>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</si>
  <si>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</si>
  <si>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</si>
  <si>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</si>
  <si>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</si>
  <si>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Спасено материальных ценностей</t>
  </si>
  <si>
    <t>№ п/п</t>
  </si>
  <si>
    <t>2007 год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</si>
  <si>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</si>
  <si>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</si>
  <si>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</si>
  <si>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</si>
  <si>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</si>
  <si>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</si>
  <si>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</si>
  <si>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</si>
  <si>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</si>
  <si>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</si>
  <si>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</si>
  <si>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НПМ электрооборудования</t>
  </si>
  <si>
    <t xml:space="preserve"> - НППБ приборов </t>
  </si>
  <si>
    <t xml:space="preserve"> - курение</t>
  </si>
  <si>
    <t xml:space="preserve"> </t>
  </si>
  <si>
    <t>2008 год</t>
  </si>
  <si>
    <t xml:space="preserve">Начальник ОГПН по г. Сургуту                                       К.П.Легин   </t>
  </si>
  <si>
    <t>Исполнил: И.Ю.Поплавская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</si>
</sst>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 Cyr"/>
      <family val="0"/>
    </font>
    <font>
      <sz val="13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0" fontId="12" fillId="0" borderId="1" xfId="0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1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4" fontId="17" fillId="0" borderId="0" xfId="0" applyNumberFormat="1" applyFont="1" applyAlignment="1" applyProtection="1">
      <alignment horizontal="left"/>
      <protection/>
    </xf>
    <xf numFmtId="2" fontId="17" fillId="0" borderId="0" xfId="0" applyNumberFormat="1" applyFont="1" applyAlignment="1" applyProtection="1">
      <alignment horizontal="left" vertical="center"/>
      <protection/>
    </xf>
    <xf numFmtId="0" fontId="20" fillId="0" borderId="0" xfId="0" applyFont="1" applyAlignment="1" applyProtection="1">
      <alignment/>
      <protection/>
    </xf>
    <xf numFmtId="2" fontId="19" fillId="0" borderId="0" xfId="0" applyNumberFormat="1" applyFont="1" applyAlignment="1" applyProtection="1">
      <alignment/>
      <protection/>
    </xf>
    <xf numFmtId="0" fontId="21" fillId="0" borderId="3" xfId="0" applyFont="1" applyFill="1" applyBorder="1" applyAlignment="1" applyProtection="1">
      <alignment horizontal="center"/>
      <protection/>
    </xf>
    <xf numFmtId="0" fontId="17" fillId="0" borderId="1" xfId="0" applyFont="1" applyFill="1" applyBorder="1" applyAlignment="1" applyProtection="1">
      <alignment horizontal="center"/>
      <protection/>
    </xf>
    <xf numFmtId="0" fontId="17" fillId="0" borderId="1" xfId="0" applyFont="1" applyBorder="1" applyAlignment="1" applyProtection="1">
      <alignment horizontal="center"/>
      <protection/>
    </xf>
    <xf numFmtId="0" fontId="20" fillId="0" borderId="1" xfId="0" applyFont="1" applyBorder="1" applyAlignment="1" applyProtection="1">
      <alignment/>
      <protection locked="0"/>
    </xf>
    <xf numFmtId="0" fontId="20" fillId="0" borderId="4" xfId="0" applyFont="1" applyBorder="1" applyAlignment="1" applyProtection="1">
      <alignment/>
      <protection locked="0"/>
    </xf>
    <xf numFmtId="2" fontId="20" fillId="0" borderId="4" xfId="19" applyNumberFormat="1" applyFont="1" applyBorder="1" applyAlignment="1" applyProtection="1">
      <alignment horizontal="right"/>
      <protection/>
    </xf>
    <xf numFmtId="0" fontId="20" fillId="0" borderId="5" xfId="0" applyFont="1" applyBorder="1" applyAlignment="1" applyProtection="1">
      <alignment/>
      <protection/>
    </xf>
    <xf numFmtId="3" fontId="20" fillId="0" borderId="1" xfId="0" applyNumberFormat="1" applyFont="1" applyFill="1" applyBorder="1" applyAlignment="1" applyProtection="1">
      <alignment/>
      <protection locked="0"/>
    </xf>
    <xf numFmtId="3" fontId="20" fillId="0" borderId="4" xfId="0" applyNumberFormat="1" applyFont="1" applyFill="1" applyBorder="1" applyAlignment="1" applyProtection="1">
      <alignment/>
      <protection locked="0"/>
    </xf>
    <xf numFmtId="0" fontId="20" fillId="0" borderId="1" xfId="0" applyFont="1" applyFill="1" applyBorder="1" applyAlignment="1" applyProtection="1">
      <alignment/>
      <protection locked="0"/>
    </xf>
    <xf numFmtId="0" fontId="20" fillId="0" borderId="4" xfId="0" applyFont="1" applyFill="1" applyBorder="1" applyAlignment="1" applyProtection="1">
      <alignment/>
      <protection locked="0"/>
    </xf>
    <xf numFmtId="0" fontId="19" fillId="0" borderId="1" xfId="0" applyFont="1" applyFill="1" applyBorder="1" applyAlignment="1" applyProtection="1">
      <alignment horizontal="left"/>
      <protection/>
    </xf>
    <xf numFmtId="3" fontId="20" fillId="0" borderId="1" xfId="0" applyNumberFormat="1" applyFont="1" applyBorder="1" applyAlignment="1" applyProtection="1">
      <alignment horizontal="right"/>
      <protection locked="0"/>
    </xf>
    <xf numFmtId="3" fontId="20" fillId="0" borderId="4" xfId="0" applyNumberFormat="1" applyFont="1" applyBorder="1" applyAlignment="1" applyProtection="1">
      <alignment horizontal="right"/>
      <protection locked="0"/>
    </xf>
    <xf numFmtId="0" fontId="20" fillId="0" borderId="1" xfId="0" applyFont="1" applyFill="1" applyBorder="1" applyAlignment="1" applyProtection="1">
      <alignment horizontal="right"/>
      <protection locked="0"/>
    </xf>
    <xf numFmtId="0" fontId="20" fillId="0" borderId="4" xfId="0" applyFont="1" applyFill="1" applyBorder="1" applyAlignment="1" applyProtection="1">
      <alignment horizontal="right"/>
      <protection locked="0"/>
    </xf>
    <xf numFmtId="3" fontId="20" fillId="0" borderId="1" xfId="0" applyNumberFormat="1" applyFont="1" applyFill="1" applyBorder="1" applyAlignment="1" applyProtection="1">
      <alignment horizontal="right"/>
      <protection locked="0"/>
    </xf>
    <xf numFmtId="3" fontId="20" fillId="0" borderId="4" xfId="0" applyNumberFormat="1" applyFont="1" applyFill="1" applyBorder="1" applyAlignment="1" applyProtection="1">
      <alignment horizontal="right"/>
      <protection locked="0"/>
    </xf>
    <xf numFmtId="0" fontId="21" fillId="0" borderId="6" xfId="0" applyFont="1" applyFill="1" applyBorder="1" applyAlignment="1" applyProtection="1">
      <alignment horizontal="center"/>
      <protection/>
    </xf>
    <xf numFmtId="3" fontId="20" fillId="0" borderId="7" xfId="0" applyNumberFormat="1" applyFont="1" applyFill="1" applyBorder="1" applyAlignment="1" applyProtection="1">
      <alignment horizontal="right"/>
      <protection locked="0"/>
    </xf>
    <xf numFmtId="0" fontId="20" fillId="0" borderId="5" xfId="0" applyFont="1" applyFill="1" applyBorder="1" applyAlignment="1" applyProtection="1">
      <alignment/>
      <protection/>
    </xf>
    <xf numFmtId="0" fontId="21" fillId="0" borderId="8" xfId="0" applyFont="1" applyFill="1" applyBorder="1" applyAlignment="1" applyProtection="1">
      <alignment horizontal="center"/>
      <protection/>
    </xf>
    <xf numFmtId="0" fontId="21" fillId="0" borderId="9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left"/>
      <protection/>
    </xf>
    <xf numFmtId="3" fontId="20" fillId="0" borderId="12" xfId="0" applyNumberFormat="1" applyFont="1" applyFill="1" applyBorder="1" applyAlignment="1" applyProtection="1">
      <alignment horizontal="right"/>
      <protection locked="0"/>
    </xf>
    <xf numFmtId="3" fontId="20" fillId="0" borderId="13" xfId="0" applyNumberFormat="1" applyFont="1" applyFill="1" applyBorder="1" applyAlignment="1" applyProtection="1">
      <alignment horizontal="right"/>
      <protection locked="0"/>
    </xf>
    <xf numFmtId="0" fontId="20" fillId="0" borderId="1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>
      <alignment/>
    </xf>
    <xf numFmtId="10" fontId="20" fillId="0" borderId="5" xfId="0" applyNumberFormat="1" applyFont="1" applyBorder="1" applyAlignment="1" applyProtection="1">
      <alignment/>
      <protection/>
    </xf>
    <xf numFmtId="0" fontId="20" fillId="0" borderId="15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19" fillId="0" borderId="16" xfId="0" applyFont="1" applyFill="1" applyBorder="1" applyAlignment="1" applyProtection="1">
      <alignment horizontal="left"/>
      <protection/>
    </xf>
    <xf numFmtId="0" fontId="19" fillId="0" borderId="1" xfId="0" applyFont="1" applyFill="1" applyBorder="1" applyAlignment="1" applyProtection="1">
      <alignment horizontal="left"/>
      <protection/>
    </xf>
    <xf numFmtId="0" fontId="19" fillId="0" borderId="17" xfId="0" applyFont="1" applyFill="1" applyBorder="1" applyAlignment="1" applyProtection="1">
      <alignment horizontal="left"/>
      <protection/>
    </xf>
    <xf numFmtId="0" fontId="17" fillId="0" borderId="0" xfId="0" applyFont="1" applyAlignment="1" applyProtection="1">
      <alignment horizontal="right"/>
      <protection/>
    </xf>
    <xf numFmtId="0" fontId="19" fillId="0" borderId="0" xfId="0" applyFont="1" applyAlignment="1" applyProtection="1">
      <alignment horizontal="right"/>
      <protection/>
    </xf>
    <xf numFmtId="0" fontId="17" fillId="0" borderId="18" xfId="0" applyFont="1" applyFill="1" applyBorder="1" applyAlignment="1" applyProtection="1">
      <alignment horizontal="center"/>
      <protection/>
    </xf>
    <xf numFmtId="0" fontId="17" fillId="0" borderId="19" xfId="0" applyFont="1" applyFill="1" applyBorder="1" applyAlignment="1" applyProtection="1">
      <alignment horizontal="center"/>
      <protection/>
    </xf>
    <xf numFmtId="0" fontId="17" fillId="0" borderId="20" xfId="0" applyFont="1" applyFill="1" applyBorder="1" applyAlignment="1" applyProtection="1">
      <alignment horizontal="center"/>
      <protection/>
    </xf>
    <xf numFmtId="0" fontId="17" fillId="0" borderId="21" xfId="0" applyFont="1" applyBorder="1" applyAlignment="1" applyProtection="1">
      <alignment horizontal="center"/>
      <protection/>
    </xf>
    <xf numFmtId="0" fontId="17" fillId="0" borderId="22" xfId="0" applyFont="1" applyBorder="1" applyAlignment="1" applyProtection="1">
      <alignment horizontal="center"/>
      <protection/>
    </xf>
    <xf numFmtId="0" fontId="19" fillId="0" borderId="21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7
месяцев 2008 года, в сравнении с аналогичным периодом 2007 года</a:t>
            </a:r>
          </a:p>
        </c:rich>
      </c:tx>
      <c:layout>
        <c:manualLayout>
          <c:xMode val="factor"/>
          <c:yMode val="factor"/>
          <c:x val="0.007"/>
          <c:y val="0.0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2008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  <c:pt idx="0">
                  <c:v>378</c:v>
                </c:pt>
              </c:numCache>
            </c:numRef>
          </c:val>
          <c:shape val="box"/>
        </c:ser>
        <c:ser>
          <c:idx val="1"/>
          <c:order val="1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  <c:pt idx="0">
                  <c:v>374</c:v>
                </c:pt>
              </c:numCache>
            </c:numRef>
          </c:val>
          <c:shape val="box"/>
        </c:ser>
        <c:shape val="box"/>
        <c:axId val="66445564"/>
        <c:axId val="61139165"/>
      </c:bar3DChart>
      <c:catAx>
        <c:axId val="66445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61139165"/>
        <c:crosses val="autoZero"/>
        <c:auto val="1"/>
        <c:lblOffset val="100"/>
        <c:noMultiLvlLbl val="0"/>
      </c:catAx>
      <c:valAx>
        <c:axId val="611391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64455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48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7 месяцев 2008 года, в сравнении с аналогичным периодом 2007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2008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  <c:pt idx="0">
                  <c:v>25268806</c:v>
                </c:pt>
              </c:numCache>
            </c:numRef>
          </c:val>
          <c:shape val="box"/>
        </c:ser>
        <c:ser>
          <c:idx val="1"/>
          <c:order val="1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  <c:pt idx="0">
                  <c:v>29050858</c:v>
                </c:pt>
              </c:numCache>
            </c:numRef>
          </c:val>
          <c:shape val="box"/>
        </c:ser>
        <c:shape val="box"/>
        <c:axId val="13381574"/>
        <c:axId val="53325303"/>
      </c:bar3DChart>
      <c:catAx>
        <c:axId val="1338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53325303"/>
        <c:crosses val="autoZero"/>
        <c:auto val="1"/>
        <c:lblOffset val="100"/>
        <c:noMultiLvlLbl val="0"/>
      </c:catAx>
      <c:valAx>
        <c:axId val="533253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33815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2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  <c:pt idx="0">
                  <c:v>12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  <c:pt idx="0">
                  <c:v>5</c:v>
                </c:pt>
              </c:numCache>
            </c:numRef>
          </c:val>
          <c:shape val="box"/>
        </c:ser>
        <c:shape val="box"/>
        <c:axId val="10165680"/>
        <c:axId val="24382257"/>
      </c:bar3DChart>
      <c:catAx>
        <c:axId val="10165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24382257"/>
        <c:crosses val="autoZero"/>
        <c:auto val="1"/>
        <c:lblOffset val="100"/>
        <c:noMultiLvlLbl val="0"/>
      </c:catAx>
      <c:valAx>
        <c:axId val="243822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01656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25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125"/>
          <c:w val="0.83125"/>
          <c:h val="0.888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  <c:pt idx="0">
                  <c:v>223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  <c:pt idx="0">
                  <c:v>217</c:v>
                </c:pt>
              </c:numCache>
            </c:numRef>
          </c:val>
          <c:shape val="box"/>
        </c:ser>
        <c:shape val="box"/>
        <c:axId val="18113722"/>
        <c:axId val="28805771"/>
      </c:bar3DChart>
      <c:catAx>
        <c:axId val="18113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28805771"/>
        <c:crosses val="autoZero"/>
        <c:auto val="1"/>
        <c:lblOffset val="100"/>
        <c:noMultiLvlLbl val="0"/>
      </c:catAx>
      <c:valAx>
        <c:axId val="288057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81137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Сравнительная диаграмма ХХХ месяцев за период с 2002г. по 2007г.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57925348"/>
        <c:axId val="51566085"/>
      </c:lineChart>
      <c:catAx>
        <c:axId val="5792534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1566085"/>
        <c:crosses val="autoZero"/>
        <c:auto val="0"/>
        <c:lblOffset val="100"/>
        <c:noMultiLvlLbl val="0"/>
      </c:catAx>
      <c:valAx>
        <c:axId val="515660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925348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9">
      <selection activeCell="E41" sqref="E41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7.25390625" style="1" customWidth="1"/>
    <col min="4" max="4" width="16.25390625" style="1" customWidth="1"/>
    <col min="5" max="6" width="8.875" style="1" customWidth="1"/>
  </cols>
  <sheetData>
    <row r="1" spans="1:6" ht="16.5">
      <c r="A1" s="29"/>
      <c r="B1" s="71" t="s">
        <v>22</v>
      </c>
      <c r="C1" s="72"/>
      <c r="D1" s="30">
        <f ca="1">TODAY()</f>
        <v>39694</v>
      </c>
      <c r="E1" s="31"/>
      <c r="F1" s="32"/>
    </row>
    <row r="2" spans="1:6" ht="17.25" thickBot="1">
      <c r="A2" s="29"/>
      <c r="B2" s="29"/>
      <c r="C2" s="29"/>
      <c r="D2" s="29"/>
      <c r="E2" s="33"/>
      <c r="F2" s="32"/>
    </row>
    <row r="3" spans="1:6" ht="16.5">
      <c r="A3" s="73" t="s">
        <v>23</v>
      </c>
      <c r="B3" s="74"/>
      <c r="C3" s="74"/>
      <c r="D3" s="74"/>
      <c r="E3" s="74"/>
      <c r="F3" s="75"/>
    </row>
    <row r="4" spans="1:6" ht="17.25">
      <c r="A4" s="34" t="s">
        <v>56</v>
      </c>
      <c r="B4" s="35" t="s">
        <v>0</v>
      </c>
      <c r="C4" s="36" t="s">
        <v>73</v>
      </c>
      <c r="D4" s="35" t="s">
        <v>57</v>
      </c>
      <c r="E4" s="76" t="s">
        <v>50</v>
      </c>
      <c r="F4" s="77"/>
    </row>
    <row r="5" spans="1:6" ht="17.25">
      <c r="A5" s="34" t="s">
        <v>1</v>
      </c>
      <c r="B5" s="28" t="s">
        <v>2</v>
      </c>
      <c r="C5" s="37">
        <v>426</v>
      </c>
      <c r="D5" s="38">
        <v>418</v>
      </c>
      <c r="E5" s="39">
        <f>IF(C5*100/D5-100&gt;100,C5/D5,C5*100/D5-100)</f>
        <v>1.913875598086122</v>
      </c>
      <c r="F5" s="65" t="s">
        <v>19</v>
      </c>
    </row>
    <row r="6" spans="1:6" ht="17.25">
      <c r="A6" s="34" t="s">
        <v>3</v>
      </c>
      <c r="B6" s="28" t="s">
        <v>4</v>
      </c>
      <c r="C6" s="41">
        <v>25329482</v>
      </c>
      <c r="D6" s="42">
        <v>30900381</v>
      </c>
      <c r="E6" s="39">
        <f>IF(C6*100/D6-100&gt;100,C6/D6,C6*100/D6-100)</f>
        <v>-18.028577058645325</v>
      </c>
      <c r="F6" s="40" t="str">
        <f>IF(C6*100/D6-100&gt;100,"раз","%")</f>
        <v>%</v>
      </c>
    </row>
    <row r="7" spans="1:6" ht="17.25">
      <c r="A7" s="34" t="s">
        <v>5</v>
      </c>
      <c r="B7" s="28" t="s">
        <v>24</v>
      </c>
      <c r="C7" s="41">
        <v>123745966</v>
      </c>
      <c r="D7" s="42">
        <v>67872077</v>
      </c>
      <c r="E7" s="39">
        <f>IF(C7*100/D7-100&gt;100,C7/D7,C7*100/D7-100)</f>
        <v>82.32235032383053</v>
      </c>
      <c r="F7" s="40" t="str">
        <f>IF(C7*100/D7-100&gt;100,"раз","%")</f>
        <v>%</v>
      </c>
    </row>
    <row r="8" spans="1:6" ht="17.25">
      <c r="A8" s="34" t="s">
        <v>7</v>
      </c>
      <c r="B8" s="28" t="s">
        <v>6</v>
      </c>
      <c r="C8" s="43">
        <v>1</v>
      </c>
      <c r="D8" s="44">
        <v>0</v>
      </c>
      <c r="E8" s="39">
        <v>100</v>
      </c>
      <c r="F8" s="40" t="s">
        <v>19</v>
      </c>
    </row>
    <row r="9" spans="1:6" ht="17.25">
      <c r="A9" s="34" t="s">
        <v>9</v>
      </c>
      <c r="B9" s="45" t="s">
        <v>8</v>
      </c>
      <c r="C9" s="46">
        <v>19547369</v>
      </c>
      <c r="D9" s="47">
        <v>0</v>
      </c>
      <c r="E9" s="39">
        <v>100</v>
      </c>
      <c r="F9" s="40" t="s">
        <v>19</v>
      </c>
    </row>
    <row r="10" spans="1:6" ht="17.25">
      <c r="A10" s="34" t="s">
        <v>11</v>
      </c>
      <c r="B10" s="45" t="s">
        <v>10</v>
      </c>
      <c r="C10" s="48">
        <v>13</v>
      </c>
      <c r="D10" s="49">
        <v>5</v>
      </c>
      <c r="E10" s="39">
        <f>IF(C10*100/D10-100&gt;100,C10/D10,C10*100/D10-100)</f>
        <v>2.6</v>
      </c>
      <c r="F10" s="40" t="str">
        <f>IF(C10*100/D10-100&gt;100,"раз","%")</f>
        <v>раз</v>
      </c>
    </row>
    <row r="11" spans="1:6" ht="17.25">
      <c r="A11" s="34" t="s">
        <v>13</v>
      </c>
      <c r="B11" s="45" t="s">
        <v>12</v>
      </c>
      <c r="C11" s="48">
        <v>1</v>
      </c>
      <c r="D11" s="49">
        <v>0</v>
      </c>
      <c r="E11" s="39">
        <v>100</v>
      </c>
      <c r="F11" s="40" t="s">
        <v>19</v>
      </c>
    </row>
    <row r="12" spans="1:6" ht="17.25">
      <c r="A12" s="34" t="s">
        <v>14</v>
      </c>
      <c r="B12" s="45" t="s">
        <v>51</v>
      </c>
      <c r="C12" s="48">
        <v>254</v>
      </c>
      <c r="D12" s="49">
        <v>243</v>
      </c>
      <c r="E12" s="39">
        <f>IF(C12*100/D12-100&gt;100,C12/D12,C12*100/D12-100)</f>
        <v>4.526748971193413</v>
      </c>
      <c r="F12" s="40" t="s">
        <v>19</v>
      </c>
    </row>
    <row r="13" spans="1:6" ht="17.25">
      <c r="A13" s="34" t="s">
        <v>15</v>
      </c>
      <c r="B13" s="45" t="s">
        <v>17</v>
      </c>
      <c r="C13" s="48">
        <v>33</v>
      </c>
      <c r="D13" s="49">
        <v>29</v>
      </c>
      <c r="E13" s="39">
        <f>IF(C13*100/D13-100&gt;100,C13/D13,C13*100/D13-100)</f>
        <v>13.793103448275858</v>
      </c>
      <c r="F13" s="40" t="s">
        <v>19</v>
      </c>
    </row>
    <row r="14" spans="1:6" ht="17.25">
      <c r="A14" s="34" t="s">
        <v>16</v>
      </c>
      <c r="B14" s="45" t="s">
        <v>12</v>
      </c>
      <c r="C14" s="48">
        <v>2</v>
      </c>
      <c r="D14" s="49">
        <v>4</v>
      </c>
      <c r="E14" s="39">
        <f>IF(C14*100/D14-100&gt;100,C14/D14,C14*100/D14-100)</f>
        <v>-50</v>
      </c>
      <c r="F14" s="40" t="s">
        <v>19</v>
      </c>
    </row>
    <row r="15" spans="1:6" ht="17.25">
      <c r="A15" s="34" t="s">
        <v>21</v>
      </c>
      <c r="B15" s="45" t="s">
        <v>18</v>
      </c>
      <c r="C15" s="48">
        <v>133</v>
      </c>
      <c r="D15" s="49">
        <v>161</v>
      </c>
      <c r="E15" s="39">
        <f>IF(C15*100/D15-100&gt;100,C15/D15,C15*100/D15-100)</f>
        <v>-17.391304347826093</v>
      </c>
      <c r="F15" s="40" t="s">
        <v>19</v>
      </c>
    </row>
    <row r="16" spans="1:6" ht="17.25">
      <c r="A16" s="34" t="s">
        <v>20</v>
      </c>
      <c r="B16" s="45" t="s">
        <v>55</v>
      </c>
      <c r="C16" s="50">
        <v>213032000</v>
      </c>
      <c r="D16" s="51">
        <v>180437467</v>
      </c>
      <c r="E16" s="39">
        <f>IF(C16*100/D16-100&gt;100,C16/D16,C16*100/D16-100)</f>
        <v>18.064171228916663</v>
      </c>
      <c r="F16" s="40" t="str">
        <f>IF(C16*100/D16-100&gt;100,"раз","%")</f>
        <v>%</v>
      </c>
    </row>
    <row r="17" spans="1:6" ht="17.25">
      <c r="A17" s="52" t="s">
        <v>25</v>
      </c>
      <c r="B17" s="78" t="s">
        <v>48</v>
      </c>
      <c r="C17" s="69"/>
      <c r="D17" s="69"/>
      <c r="E17" s="68"/>
      <c r="F17" s="70"/>
    </row>
    <row r="18" spans="1:6" ht="16.5">
      <c r="A18" s="66" t="s">
        <v>63</v>
      </c>
      <c r="B18" s="67"/>
      <c r="C18" s="53">
        <v>70</v>
      </c>
      <c r="D18" s="51">
        <v>71</v>
      </c>
      <c r="E18" s="39">
        <f aca="true" t="shared" si="0" ref="E18:E25">IF(C18*100/D18-100&gt;100,C18/D18,C18*100/D18-100)</f>
        <v>-1.4084507042253591</v>
      </c>
      <c r="F18" s="54" t="s">
        <v>19</v>
      </c>
    </row>
    <row r="19" spans="1:6" ht="16.5">
      <c r="A19" s="66" t="s">
        <v>62</v>
      </c>
      <c r="B19" s="67"/>
      <c r="C19" s="53">
        <v>35</v>
      </c>
      <c r="D19" s="51">
        <v>32</v>
      </c>
      <c r="E19" s="39">
        <f t="shared" si="0"/>
        <v>9.375</v>
      </c>
      <c r="F19" s="54" t="s">
        <v>19</v>
      </c>
    </row>
    <row r="20" spans="1:6" ht="16.5">
      <c r="A20" s="66" t="s">
        <v>61</v>
      </c>
      <c r="B20" s="67"/>
      <c r="C20" s="53">
        <v>16</v>
      </c>
      <c r="D20" s="51">
        <v>18</v>
      </c>
      <c r="E20" s="39">
        <f t="shared" si="0"/>
        <v>-11.111111111111114</v>
      </c>
      <c r="F20" s="54" t="s">
        <v>19</v>
      </c>
    </row>
    <row r="21" spans="1:6" ht="16.5">
      <c r="A21" s="66" t="s">
        <v>60</v>
      </c>
      <c r="B21" s="67"/>
      <c r="C21" s="53">
        <v>52</v>
      </c>
      <c r="D21" s="51">
        <v>74</v>
      </c>
      <c r="E21" s="39">
        <f t="shared" si="0"/>
        <v>-29.729729729729726</v>
      </c>
      <c r="F21" s="54" t="s">
        <v>19</v>
      </c>
    </row>
    <row r="22" spans="1:6" ht="16.5">
      <c r="A22" s="66" t="s">
        <v>59</v>
      </c>
      <c r="B22" s="67"/>
      <c r="C22" s="53">
        <v>38</v>
      </c>
      <c r="D22" s="51">
        <v>40</v>
      </c>
      <c r="E22" s="39">
        <f t="shared" si="0"/>
        <v>-5</v>
      </c>
      <c r="F22" s="54" t="s">
        <v>19</v>
      </c>
    </row>
    <row r="23" spans="1:6" ht="16.5">
      <c r="A23" s="66" t="s">
        <v>58</v>
      </c>
      <c r="B23" s="67"/>
      <c r="C23" s="53">
        <v>39</v>
      </c>
      <c r="D23" s="51">
        <v>35</v>
      </c>
      <c r="E23" s="39">
        <f t="shared" si="0"/>
        <v>11.42857142857143</v>
      </c>
      <c r="F23" s="54" t="s">
        <v>19</v>
      </c>
    </row>
    <row r="24" spans="1:6" ht="17.25">
      <c r="A24" s="55" t="s">
        <v>26</v>
      </c>
      <c r="B24" s="68" t="s">
        <v>49</v>
      </c>
      <c r="C24" s="69"/>
      <c r="D24" s="69"/>
      <c r="E24" s="68"/>
      <c r="F24" s="70"/>
    </row>
    <row r="25" spans="1:6" ht="16.5">
      <c r="A25" s="66" t="s">
        <v>64</v>
      </c>
      <c r="B25" s="67"/>
      <c r="C25" s="53">
        <v>44</v>
      </c>
      <c r="D25" s="51">
        <v>40</v>
      </c>
      <c r="E25" s="39">
        <f t="shared" si="0"/>
        <v>10</v>
      </c>
      <c r="F25" s="40" t="s">
        <v>19</v>
      </c>
    </row>
    <row r="26" spans="1:6" ht="16.5">
      <c r="A26" s="66" t="s">
        <v>65</v>
      </c>
      <c r="B26" s="67"/>
      <c r="C26" s="53">
        <v>113</v>
      </c>
      <c r="D26" s="51">
        <v>141</v>
      </c>
      <c r="E26" s="39">
        <f aca="true" t="shared" si="1" ref="E26:E41">IF(C26*100/D26-100&gt;100,C26/D26,C26*100/D26-100)</f>
        <v>-19.858156028368796</v>
      </c>
      <c r="F26" s="40" t="s">
        <v>19</v>
      </c>
    </row>
    <row r="27" spans="1:6" ht="16.5">
      <c r="A27" s="66" t="s">
        <v>66</v>
      </c>
      <c r="B27" s="67"/>
      <c r="C27" s="53">
        <v>53</v>
      </c>
      <c r="D27" s="51">
        <v>60</v>
      </c>
      <c r="E27" s="39">
        <f t="shared" si="1"/>
        <v>-11.666666666666671</v>
      </c>
      <c r="F27" s="40" t="s">
        <v>19</v>
      </c>
    </row>
    <row r="28" spans="1:6" ht="16.5">
      <c r="A28" s="66" t="s">
        <v>67</v>
      </c>
      <c r="B28" s="67"/>
      <c r="C28" s="53">
        <v>51</v>
      </c>
      <c r="D28" s="51">
        <v>54</v>
      </c>
      <c r="E28" s="39">
        <f t="shared" si="1"/>
        <v>-5.555555555555557</v>
      </c>
      <c r="F28" s="40" t="str">
        <f aca="true" t="shared" si="2" ref="F28:F40">IF(C28*100/D28-100&gt;100,"раз","%")</f>
        <v>%</v>
      </c>
    </row>
    <row r="29" spans="1:6" ht="16.5">
      <c r="A29" s="66" t="s">
        <v>68</v>
      </c>
      <c r="B29" s="67"/>
      <c r="C29" s="53">
        <v>50</v>
      </c>
      <c r="D29" s="51">
        <v>42</v>
      </c>
      <c r="E29" s="39">
        <f t="shared" si="1"/>
        <v>19.04761904761905</v>
      </c>
      <c r="F29" s="40" t="str">
        <f t="shared" si="2"/>
        <v>%</v>
      </c>
    </row>
    <row r="30" spans="1:6" ht="16.5">
      <c r="A30" s="66" t="s">
        <v>69</v>
      </c>
      <c r="B30" s="67"/>
      <c r="C30" s="53">
        <v>8</v>
      </c>
      <c r="D30" s="51">
        <v>6</v>
      </c>
      <c r="E30" s="39">
        <f t="shared" si="1"/>
        <v>33.33333333333334</v>
      </c>
      <c r="F30" s="40" t="str">
        <f t="shared" si="2"/>
        <v>%</v>
      </c>
    </row>
    <row r="31" spans="1:6" ht="16.5">
      <c r="A31" s="66" t="s">
        <v>70</v>
      </c>
      <c r="B31" s="67"/>
      <c r="C31" s="53">
        <v>31</v>
      </c>
      <c r="D31" s="51">
        <v>20</v>
      </c>
      <c r="E31" s="39">
        <f t="shared" si="1"/>
        <v>55</v>
      </c>
      <c r="F31" s="40" t="str">
        <f t="shared" si="2"/>
        <v>%</v>
      </c>
    </row>
    <row r="32" spans="1:6" ht="16.5">
      <c r="A32" s="66" t="s">
        <v>71</v>
      </c>
      <c r="B32" s="67"/>
      <c r="C32" s="53">
        <v>44</v>
      </c>
      <c r="D32" s="51">
        <v>11</v>
      </c>
      <c r="E32" s="39">
        <f t="shared" si="1"/>
        <v>4</v>
      </c>
      <c r="F32" s="40" t="str">
        <f t="shared" si="2"/>
        <v>раз</v>
      </c>
    </row>
    <row r="33" spans="1:6" ht="17.25">
      <c r="A33" s="56" t="s">
        <v>27</v>
      </c>
      <c r="B33" s="57" t="s">
        <v>30</v>
      </c>
      <c r="C33" s="50">
        <v>15</v>
      </c>
      <c r="D33" s="51">
        <v>30</v>
      </c>
      <c r="E33" s="39">
        <f t="shared" si="1"/>
        <v>-50</v>
      </c>
      <c r="F33" s="40" t="str">
        <f t="shared" si="2"/>
        <v>%</v>
      </c>
    </row>
    <row r="34" spans="1:6" ht="17.25">
      <c r="A34" s="34" t="s">
        <v>28</v>
      </c>
      <c r="B34" s="45" t="s">
        <v>41</v>
      </c>
      <c r="C34" s="50">
        <v>269</v>
      </c>
      <c r="D34" s="51">
        <v>306</v>
      </c>
      <c r="E34" s="39">
        <f t="shared" si="1"/>
        <v>-12.091503267973863</v>
      </c>
      <c r="F34" s="40" t="str">
        <f t="shared" si="2"/>
        <v>%</v>
      </c>
    </row>
    <row r="35" spans="1:6" ht="17.25">
      <c r="A35" s="34" t="s">
        <v>29</v>
      </c>
      <c r="B35" s="45" t="s">
        <v>31</v>
      </c>
      <c r="C35" s="50">
        <v>2474</v>
      </c>
      <c r="D35" s="51">
        <v>2599</v>
      </c>
      <c r="E35" s="39">
        <f t="shared" si="1"/>
        <v>-4.809542131589069</v>
      </c>
      <c r="F35" s="40" t="str">
        <f t="shared" si="2"/>
        <v>%</v>
      </c>
    </row>
    <row r="36" spans="1:6" ht="17.25">
      <c r="A36" s="34" t="s">
        <v>33</v>
      </c>
      <c r="B36" s="45" t="s">
        <v>32</v>
      </c>
      <c r="C36" s="50">
        <v>6091</v>
      </c>
      <c r="D36" s="51">
        <v>6299</v>
      </c>
      <c r="E36" s="39">
        <f t="shared" si="1"/>
        <v>-3.302111446261307</v>
      </c>
      <c r="F36" s="40" t="str">
        <f t="shared" si="2"/>
        <v>%</v>
      </c>
    </row>
    <row r="37" spans="1:6" ht="17.25">
      <c r="A37" s="34" t="s">
        <v>34</v>
      </c>
      <c r="B37" s="45" t="s">
        <v>39</v>
      </c>
      <c r="C37" s="50">
        <v>10</v>
      </c>
      <c r="D37" s="51">
        <v>22</v>
      </c>
      <c r="E37" s="39">
        <f t="shared" si="1"/>
        <v>-54.54545454545455</v>
      </c>
      <c r="F37" s="40" t="str">
        <f t="shared" si="2"/>
        <v>%</v>
      </c>
    </row>
    <row r="38" spans="1:6" ht="17.25">
      <c r="A38" s="34" t="s">
        <v>35</v>
      </c>
      <c r="B38" s="45" t="s">
        <v>40</v>
      </c>
      <c r="C38" s="50">
        <v>80</v>
      </c>
      <c r="D38" s="51">
        <v>81</v>
      </c>
      <c r="E38" s="39">
        <f t="shared" si="1"/>
        <v>-1.2345679012345698</v>
      </c>
      <c r="F38" s="40" t="str">
        <f t="shared" si="2"/>
        <v>%</v>
      </c>
    </row>
    <row r="39" spans="1:6" ht="17.25">
      <c r="A39" s="34" t="s">
        <v>36</v>
      </c>
      <c r="B39" s="45" t="s">
        <v>52</v>
      </c>
      <c r="C39" s="50">
        <v>351</v>
      </c>
      <c r="D39" s="51">
        <v>364</v>
      </c>
      <c r="E39" s="39">
        <f t="shared" si="1"/>
        <v>-3.5714285714285694</v>
      </c>
      <c r="F39" s="40" t="str">
        <f t="shared" si="2"/>
        <v>%</v>
      </c>
    </row>
    <row r="40" spans="1:6" ht="17.25">
      <c r="A40" s="34" t="s">
        <v>37</v>
      </c>
      <c r="B40" s="45" t="s">
        <v>54</v>
      </c>
      <c r="C40" s="50">
        <v>65</v>
      </c>
      <c r="D40" s="51">
        <v>74</v>
      </c>
      <c r="E40" s="39">
        <f t="shared" si="1"/>
        <v>-12.162162162162161</v>
      </c>
      <c r="F40" s="40" t="str">
        <f t="shared" si="2"/>
        <v>%</v>
      </c>
    </row>
    <row r="41" spans="1:6" ht="18" thickBot="1">
      <c r="A41" s="58" t="s">
        <v>38</v>
      </c>
      <c r="B41" s="59" t="s">
        <v>53</v>
      </c>
      <c r="C41" s="60">
        <v>1</v>
      </c>
      <c r="D41" s="61">
        <v>1</v>
      </c>
      <c r="E41" s="39">
        <f t="shared" si="1"/>
        <v>0</v>
      </c>
      <c r="F41" s="62" t="s">
        <v>19</v>
      </c>
    </row>
    <row r="42" spans="1:6" ht="16.5">
      <c r="A42" s="63"/>
      <c r="B42" s="63"/>
      <c r="C42" s="63"/>
      <c r="D42" s="63"/>
      <c r="E42" s="63"/>
      <c r="F42" s="63"/>
    </row>
    <row r="43" spans="1:8" ht="16.5">
      <c r="A43" s="25" t="s">
        <v>74</v>
      </c>
      <c r="B43" s="63"/>
      <c r="C43" s="63"/>
      <c r="D43" s="63"/>
      <c r="E43" s="63"/>
      <c r="F43" s="64"/>
      <c r="G43" s="27"/>
      <c r="H43" s="27"/>
    </row>
    <row r="44" ht="16.5">
      <c r="B44" s="25" t="s">
        <v>72</v>
      </c>
    </row>
    <row r="45" ht="12.75">
      <c r="B45" s="26" t="s">
        <v>75</v>
      </c>
    </row>
  </sheetData>
  <sheetProtection selectLockedCells="1"/>
  <mergeCells count="19">
    <mergeCell ref="B1:C1"/>
    <mergeCell ref="A3:F3"/>
    <mergeCell ref="E4:F4"/>
    <mergeCell ref="B17:F17"/>
    <mergeCell ref="A18:B18"/>
    <mergeCell ref="A19:B19"/>
    <mergeCell ref="A20:B20"/>
    <mergeCell ref="A21:B21"/>
    <mergeCell ref="A22:B22"/>
    <mergeCell ref="A23:B23"/>
    <mergeCell ref="B24:F24"/>
    <mergeCell ref="A25:B25"/>
    <mergeCell ref="A30:B30"/>
    <mergeCell ref="A31:B31"/>
    <mergeCell ref="A32:B32"/>
    <mergeCell ref="A26:B26"/>
    <mergeCell ref="A27:B27"/>
    <mergeCell ref="A28:B28"/>
    <mergeCell ref="A29:B29"/>
  </mergeCells>
  <printOptions/>
  <pageMargins left="0.49" right="0.54" top="0.61" bottom="0.59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D6" sqref="D6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79" t="s">
        <v>22</v>
      </c>
      <c r="C2" s="80"/>
      <c r="D2" s="8">
        <f ca="1">TODAY()</f>
        <v>39694</v>
      </c>
      <c r="E2" s="9"/>
    </row>
    <row r="3" spans="1:5" ht="18.75">
      <c r="A3" s="7"/>
      <c r="B3" s="7"/>
      <c r="C3" s="7"/>
      <c r="D3" s="7"/>
      <c r="E3" s="7"/>
    </row>
    <row r="4" spans="1:5" ht="18.75">
      <c r="A4" s="81" t="s">
        <v>23</v>
      </c>
      <c r="B4" s="81"/>
      <c r="C4" s="81"/>
      <c r="D4" s="81"/>
      <c r="E4" s="81"/>
    </row>
    <row r="5" spans="1:5" ht="18.75">
      <c r="A5" s="16"/>
      <c r="B5" s="16" t="s">
        <v>0</v>
      </c>
      <c r="C5" s="17">
        <v>2007</v>
      </c>
      <c r="D5" s="16">
        <v>2006</v>
      </c>
      <c r="E5" s="17" t="s">
        <v>19</v>
      </c>
    </row>
    <row r="6" spans="1:5" ht="19.5">
      <c r="A6" s="18" t="s">
        <v>1</v>
      </c>
      <c r="B6" s="10" t="s">
        <v>2</v>
      </c>
      <c r="C6" s="11">
        <v>378</v>
      </c>
      <c r="D6" s="11">
        <v>374</v>
      </c>
      <c r="E6" s="12">
        <f>(C6-D6)/D6</f>
        <v>0.0106951871657754</v>
      </c>
    </row>
    <row r="7" spans="1:5" ht="19.5">
      <c r="A7" s="18" t="s">
        <v>3</v>
      </c>
      <c r="B7" s="10" t="s">
        <v>4</v>
      </c>
      <c r="C7" s="13">
        <v>25268806</v>
      </c>
      <c r="D7" s="13">
        <v>29050858</v>
      </c>
      <c r="E7" s="12">
        <f>(C7-D7)/D7</f>
        <v>-0.130187273642658</v>
      </c>
    </row>
    <row r="8" spans="1:5" ht="19.5">
      <c r="A8" s="19" t="s">
        <v>5</v>
      </c>
      <c r="B8" s="14" t="s">
        <v>10</v>
      </c>
      <c r="C8" s="15">
        <v>12</v>
      </c>
      <c r="D8" s="15">
        <v>5</v>
      </c>
      <c r="E8" s="12">
        <f>(C8-D8)/D8</f>
        <v>1.4</v>
      </c>
    </row>
    <row r="9" spans="1:5" ht="19.5">
      <c r="A9" s="19" t="s">
        <v>7</v>
      </c>
      <c r="B9" s="14" t="s">
        <v>42</v>
      </c>
      <c r="C9" s="15">
        <v>223</v>
      </c>
      <c r="D9" s="15">
        <v>217</v>
      </c>
      <c r="E9" s="12">
        <f>(C9-D9)/D9</f>
        <v>0.027649769585253458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82" t="s">
        <v>47</v>
      </c>
      <c r="B1" s="82"/>
      <c r="C1" s="82"/>
      <c r="D1" s="82"/>
      <c r="E1" s="82"/>
      <c r="F1" s="24">
        <f ca="1">TODAY()</f>
        <v>39694</v>
      </c>
      <c r="G1" s="23"/>
    </row>
    <row r="2" spans="1:7" ht="12.75">
      <c r="A2" s="20"/>
      <c r="B2" s="20">
        <v>2002</v>
      </c>
      <c r="C2" s="20">
        <v>2003</v>
      </c>
      <c r="D2" s="20">
        <v>2004</v>
      </c>
      <c r="E2" s="20">
        <v>2005</v>
      </c>
      <c r="F2" s="20">
        <v>2006</v>
      </c>
      <c r="G2" s="20">
        <v>2007</v>
      </c>
    </row>
    <row r="3" spans="1:7" ht="12.75">
      <c r="A3" s="20" t="s">
        <v>43</v>
      </c>
      <c r="B3" s="22"/>
      <c r="C3" s="22"/>
      <c r="D3" s="22"/>
      <c r="E3" s="22"/>
      <c r="F3" s="22"/>
      <c r="G3" s="22"/>
    </row>
    <row r="4" spans="1:7" ht="12.75">
      <c r="A4" s="21" t="s">
        <v>44</v>
      </c>
      <c r="B4" s="22"/>
      <c r="C4" s="22"/>
      <c r="D4" s="22"/>
      <c r="E4" s="22"/>
      <c r="F4" s="22"/>
      <c r="G4" s="22"/>
    </row>
    <row r="5" spans="1:7" ht="12.75">
      <c r="A5" s="20" t="s">
        <v>45</v>
      </c>
      <c r="B5" s="22"/>
      <c r="C5" s="22"/>
      <c r="D5" s="22"/>
      <c r="E5" s="22"/>
      <c r="F5" s="22"/>
      <c r="G5" s="22"/>
    </row>
    <row r="6" spans="1:7" ht="12.75">
      <c r="A6" s="20" t="s">
        <v>46</v>
      </c>
      <c r="B6" s="22"/>
      <c r="C6" s="22"/>
      <c r="D6" s="22"/>
      <c r="E6" s="22"/>
      <c r="F6" s="22"/>
      <c r="G6" s="22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Поплавская</cp:lastModifiedBy>
  <cp:lastPrinted>2008-09-03T05:43:50Z</cp:lastPrinted>
  <dcterms:created xsi:type="dcterms:W3CDTF">1997-03-25T06:43:11Z</dcterms:created>
  <dcterms:modified xsi:type="dcterms:W3CDTF">2008-09-03T05:44:02Z</dcterms:modified>
  <cp:category/>
  <cp:version/>
  <cp:contentType/>
  <cp:contentStatus/>
</cp:coreProperties>
</file>