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<sst xmlns="http://schemas.openxmlformats.org/spreadsheetml/2006/main" count="105" uniqueCount="76">
  <si>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</si>
  <si>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</si>
  <si>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</si>
  <si>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</si>
  <si>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</si>
  <si>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</si>
  <si>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</si>
  <si>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</si>
  <si>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</si>
  <si>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</si>
  <si>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</si>
  <si>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</si>
  <si>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</si>
  <si>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</si>
  <si>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</si>
  <si>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</si>
  <si>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</si>
  <si>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</si>
  <si>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</si>
  <si>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</si>
  <si>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</si>
  <si>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</si>
  <si>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</si>
  <si>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</si>
  <si>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</si>
  <si>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</si>
  <si>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</si>
  <si>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</si>
  <si>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</si>
  <si>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</si>
  <si>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</si>
  <si>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</si>
  <si>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</si>
  <si>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</si>
  <si>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</si>
  <si>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</si>
  <si>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</si>
  <si>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</si>
  <si>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</si>
  <si>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</si>
  <si>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</si>
  <si>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</si>
  <si>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</si>
  <si>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</si>
  <si>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</si>
  <si>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</si>
  <si>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</si>
  <si>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</si>
  <si>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</si>
  <si>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</si>
  <si>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</si>
  <si>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</si>
  <si>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</si>
  <si>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</si>
  <si>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</si>
  <si>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</si>
  <si>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</si>
  <si>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</si>
  <si>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</si>
  <si>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</si>
  <si>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</si>
  <si>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</si>
  <si>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</si>
  <si>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</si>
  <si>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</si>
  <si>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</si>
  <si>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</si>
  <si>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</si>
  <si>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</si>
  <si>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</si>
  <si>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</si>
  <si>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</si>
  <si>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</si>
  <si>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</si>
  <si>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 xml:space="preserve">Зам.начальника ОГПН по г. Сургуту                                       О.А.Сорокин   </t>
  </si>
  <si>
    <t>Исполнил: В.П.Чаусова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</si>
</sst>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33535654"/>
        <c:axId val="33385431"/>
      </c:bar3DChart>
      <c:catAx>
        <c:axId val="3353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3385431"/>
        <c:crosses val="autoZero"/>
        <c:auto val="1"/>
        <c:lblOffset val="100"/>
        <c:noMultiLvlLbl val="0"/>
      </c:catAx>
      <c:valAx>
        <c:axId val="33385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535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32033424"/>
        <c:axId val="19865361"/>
      </c:bar3DChart>
      <c:catAx>
        <c:axId val="3203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9865361"/>
        <c:crosses val="autoZero"/>
        <c:auto val="1"/>
        <c:lblOffset val="100"/>
        <c:noMultiLvlLbl val="0"/>
      </c:catAx>
      <c:valAx>
        <c:axId val="19865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033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44570522"/>
        <c:axId val="65590379"/>
      </c:bar3DChart>
      <c:catAx>
        <c:axId val="44570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5590379"/>
        <c:crosses val="autoZero"/>
        <c:auto val="1"/>
        <c:lblOffset val="100"/>
        <c:noMultiLvlLbl val="0"/>
      </c:catAx>
      <c:valAx>
        <c:axId val="65590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570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53442500"/>
        <c:axId val="11220453"/>
      </c:bar3DChart>
      <c:catAx>
        <c:axId val="5344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1220453"/>
        <c:crosses val="autoZero"/>
        <c:auto val="1"/>
        <c:lblOffset val="100"/>
        <c:noMultiLvlLbl val="0"/>
      </c:catAx>
      <c:valAx>
        <c:axId val="11220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442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33875214"/>
        <c:axId val="36441471"/>
      </c:lineChart>
      <c:catAx>
        <c:axId val="338752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441471"/>
        <c:crosses val="autoZero"/>
        <c:auto val="0"/>
        <c:lblOffset val="100"/>
        <c:noMultiLvlLbl val="0"/>
      </c:catAx>
      <c:valAx>
        <c:axId val="364414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87521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1" t="s">
        <v>22</v>
      </c>
      <c r="C1" s="72"/>
      <c r="D1" s="30">
        <f ca="1">TODAY()</f>
        <v>39617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3" t="s">
        <v>23</v>
      </c>
      <c r="B3" s="74"/>
      <c r="C3" s="74"/>
      <c r="D3" s="74"/>
      <c r="E3" s="74"/>
      <c r="F3" s="75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6" t="s">
        <v>50</v>
      </c>
      <c r="F4" s="77"/>
    </row>
    <row r="5" spans="1:6" ht="17.25">
      <c r="A5" s="34" t="s">
        <v>1</v>
      </c>
      <c r="B5" s="28" t="s">
        <v>2</v>
      </c>
      <c r="C5" s="37">
        <v>282</v>
      </c>
      <c r="D5" s="38">
        <v>313</v>
      </c>
      <c r="E5" s="39">
        <f>IF(C5*100/D5-100&gt;100,C5/D5,C5*100/D5-100)</f>
        <v>-9.904153354632584</v>
      </c>
      <c r="F5" s="65" t="s">
        <v>19</v>
      </c>
    </row>
    <row r="6" spans="1:6" ht="17.25">
      <c r="A6" s="34" t="s">
        <v>3</v>
      </c>
      <c r="B6" s="28" t="s">
        <v>4</v>
      </c>
      <c r="C6" s="41">
        <v>24346538</v>
      </c>
      <c r="D6" s="42">
        <v>18718838</v>
      </c>
      <c r="E6" s="39">
        <f>IF(C6*100/D6-100&gt;100,C6/D6,C6*100/D6-100)</f>
        <v>30.064366174866194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117580521</v>
      </c>
      <c r="D7" s="42">
        <v>44432967</v>
      </c>
      <c r="E7" s="39">
        <f>IF(C7*100/D7-100&gt;100,C7/D7,C7*100/D7-100)</f>
        <v>2.6462450954490615</v>
      </c>
      <c r="F7" s="40" t="str">
        <f>IF(C7*100/D7-100&gt;100,"раз","%")</f>
        <v>раз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11</v>
      </c>
      <c r="D10" s="49">
        <v>4</v>
      </c>
      <c r="E10" s="39">
        <f>IF(C10*100/D10-100&gt;100,C10/D10,C10*100/D10-100)</f>
        <v>2.75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169</v>
      </c>
      <c r="D12" s="49">
        <v>184</v>
      </c>
      <c r="E12" s="39">
        <f>IF(C12*100/D12-100&gt;100,C12/D12,C12*100/D12-100)</f>
        <v>-8.152173913043484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22</v>
      </c>
      <c r="D13" s="49">
        <v>17</v>
      </c>
      <c r="E13" s="39">
        <f>IF(C13*100/D13-100&gt;100,C13/D13,C13*100/D13-100)</f>
        <v>29.411764705882348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3</v>
      </c>
      <c r="E14" s="39">
        <f>IF(C14*100/D14-100&gt;100,C14/D14,C14*100/D14-100)</f>
        <v>-33.33333333333333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112</v>
      </c>
      <c r="D15" s="49">
        <v>157</v>
      </c>
      <c r="E15" s="39">
        <f>IF(C15*100/D15-100&gt;100,C15/D15,C15*100/D15-100)</f>
        <v>-28.662420382165607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137055000</v>
      </c>
      <c r="D16" s="51">
        <v>124762770</v>
      </c>
      <c r="E16" s="39">
        <f>IF(C16*100/D16-100&gt;100,C16/D16,C16*100/D16-100)</f>
        <v>9.852482435264946</v>
      </c>
      <c r="F16" s="40" t="str">
        <f>IF(C16*100/D16-100&gt;100,"раз","%")</f>
        <v>%</v>
      </c>
    </row>
    <row r="17" spans="1:6" ht="17.25">
      <c r="A17" s="52" t="s">
        <v>25</v>
      </c>
      <c r="B17" s="78" t="s">
        <v>48</v>
      </c>
      <c r="C17" s="69"/>
      <c r="D17" s="69"/>
      <c r="E17" s="68"/>
      <c r="F17" s="70"/>
    </row>
    <row r="18" spans="1:6" ht="16.5">
      <c r="A18" s="66" t="s">
        <v>63</v>
      </c>
      <c r="B18" s="67"/>
      <c r="C18" s="53">
        <v>55</v>
      </c>
      <c r="D18" s="51">
        <v>56</v>
      </c>
      <c r="E18" s="39">
        <f aca="true" t="shared" si="0" ref="E18:E25">IF(C18*100/D18-100&gt;100,C18/D18,C18*100/D18-100)</f>
        <v>-1.7857142857142918</v>
      </c>
      <c r="F18" s="54" t="s">
        <v>19</v>
      </c>
    </row>
    <row r="19" spans="1:6" ht="16.5">
      <c r="A19" s="66" t="s">
        <v>62</v>
      </c>
      <c r="B19" s="67"/>
      <c r="C19" s="53">
        <v>21</v>
      </c>
      <c r="D19" s="51">
        <v>24</v>
      </c>
      <c r="E19" s="39">
        <f t="shared" si="0"/>
        <v>-12.5</v>
      </c>
      <c r="F19" s="54" t="s">
        <v>19</v>
      </c>
    </row>
    <row r="20" spans="1:6" ht="16.5">
      <c r="A20" s="66" t="s">
        <v>61</v>
      </c>
      <c r="B20" s="67"/>
      <c r="C20" s="53">
        <v>9</v>
      </c>
      <c r="D20" s="51">
        <v>15</v>
      </c>
      <c r="E20" s="39">
        <f t="shared" si="0"/>
        <v>-40</v>
      </c>
      <c r="F20" s="54" t="s">
        <v>19</v>
      </c>
    </row>
    <row r="21" spans="1:6" ht="16.5">
      <c r="A21" s="66" t="s">
        <v>60</v>
      </c>
      <c r="B21" s="67"/>
      <c r="C21" s="53">
        <v>39</v>
      </c>
      <c r="D21" s="51">
        <v>53</v>
      </c>
      <c r="E21" s="39">
        <f t="shared" si="0"/>
        <v>-26.41509433962264</v>
      </c>
      <c r="F21" s="54" t="s">
        <v>19</v>
      </c>
    </row>
    <row r="22" spans="1:6" ht="16.5">
      <c r="A22" s="66" t="s">
        <v>59</v>
      </c>
      <c r="B22" s="67"/>
      <c r="C22" s="53">
        <v>24</v>
      </c>
      <c r="D22" s="51">
        <v>31</v>
      </c>
      <c r="E22" s="39">
        <f t="shared" si="0"/>
        <v>-22.58064516129032</v>
      </c>
      <c r="F22" s="54" t="s">
        <v>19</v>
      </c>
    </row>
    <row r="23" spans="1:6" ht="16.5">
      <c r="A23" s="66" t="s">
        <v>58</v>
      </c>
      <c r="B23" s="67"/>
      <c r="C23" s="53">
        <v>26</v>
      </c>
      <c r="D23" s="51">
        <v>30</v>
      </c>
      <c r="E23" s="39">
        <f t="shared" si="0"/>
        <v>-13.333333333333329</v>
      </c>
      <c r="F23" s="54" t="s">
        <v>19</v>
      </c>
    </row>
    <row r="24" spans="1:6" ht="17.25">
      <c r="A24" s="55" t="s">
        <v>26</v>
      </c>
      <c r="B24" s="68" t="s">
        <v>49</v>
      </c>
      <c r="C24" s="69"/>
      <c r="D24" s="69"/>
      <c r="E24" s="68"/>
      <c r="F24" s="70"/>
    </row>
    <row r="25" spans="1:6" ht="16.5">
      <c r="A25" s="66" t="s">
        <v>64</v>
      </c>
      <c r="B25" s="67"/>
      <c r="C25" s="53">
        <v>32</v>
      </c>
      <c r="D25" s="51">
        <v>28</v>
      </c>
      <c r="E25" s="39">
        <f t="shared" si="0"/>
        <v>14.285714285714292</v>
      </c>
      <c r="F25" s="40" t="s">
        <v>19</v>
      </c>
    </row>
    <row r="26" spans="1:6" ht="16.5">
      <c r="A26" s="66" t="s">
        <v>65</v>
      </c>
      <c r="B26" s="67"/>
      <c r="C26" s="53">
        <v>77</v>
      </c>
      <c r="D26" s="51">
        <v>105</v>
      </c>
      <c r="E26" s="39">
        <f aca="true" t="shared" si="1" ref="E26:E41">IF(C26*100/D26-100&gt;100,C26/D26,C26*100/D26-100)</f>
        <v>-26.66666666666667</v>
      </c>
      <c r="F26" s="40" t="s">
        <v>19</v>
      </c>
    </row>
    <row r="27" spans="1:6" ht="16.5">
      <c r="A27" s="66" t="s">
        <v>66</v>
      </c>
      <c r="B27" s="67"/>
      <c r="C27" s="53">
        <v>23</v>
      </c>
      <c r="D27" s="51">
        <v>36</v>
      </c>
      <c r="E27" s="39">
        <f t="shared" si="1"/>
        <v>-36.111111111111114</v>
      </c>
      <c r="F27" s="40" t="s">
        <v>19</v>
      </c>
    </row>
    <row r="28" spans="1:6" ht="16.5">
      <c r="A28" s="66" t="s">
        <v>67</v>
      </c>
      <c r="B28" s="67"/>
      <c r="C28" s="53">
        <v>40</v>
      </c>
      <c r="D28" s="51">
        <v>46</v>
      </c>
      <c r="E28" s="39">
        <f t="shared" si="1"/>
        <v>-13.043478260869563</v>
      </c>
      <c r="F28" s="40" t="str">
        <f aca="true" t="shared" si="2" ref="F28:F40">IF(C28*100/D28-100&gt;100,"раз","%")</f>
        <v>%</v>
      </c>
    </row>
    <row r="29" spans="1:6" ht="16.5">
      <c r="A29" s="66" t="s">
        <v>68</v>
      </c>
      <c r="B29" s="67"/>
      <c r="C29" s="53">
        <v>31</v>
      </c>
      <c r="D29" s="51">
        <v>36</v>
      </c>
      <c r="E29" s="39">
        <f t="shared" si="1"/>
        <v>-13.888888888888886</v>
      </c>
      <c r="F29" s="40" t="str">
        <f t="shared" si="2"/>
        <v>%</v>
      </c>
    </row>
    <row r="30" spans="1:6" ht="16.5">
      <c r="A30" s="66" t="s">
        <v>69</v>
      </c>
      <c r="B30" s="67"/>
      <c r="C30" s="53">
        <v>6</v>
      </c>
      <c r="D30" s="51">
        <v>6</v>
      </c>
      <c r="E30" s="39">
        <f t="shared" si="1"/>
        <v>0</v>
      </c>
      <c r="F30" s="40" t="str">
        <f t="shared" si="2"/>
        <v>%</v>
      </c>
    </row>
    <row r="31" spans="1:6" ht="16.5">
      <c r="A31" s="66" t="s">
        <v>70</v>
      </c>
      <c r="B31" s="67"/>
      <c r="C31" s="53">
        <v>22</v>
      </c>
      <c r="D31" s="51">
        <v>17</v>
      </c>
      <c r="E31" s="39">
        <f t="shared" si="1"/>
        <v>29.411764705882348</v>
      </c>
      <c r="F31" s="40" t="str">
        <f t="shared" si="2"/>
        <v>%</v>
      </c>
    </row>
    <row r="32" spans="1:6" ht="16.5">
      <c r="A32" s="66" t="s">
        <v>71</v>
      </c>
      <c r="B32" s="67"/>
      <c r="C32" s="53">
        <v>29</v>
      </c>
      <c r="D32" s="51">
        <v>8</v>
      </c>
      <c r="E32" s="39">
        <f t="shared" si="1"/>
        <v>3.625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7</v>
      </c>
      <c r="D33" s="51">
        <v>14</v>
      </c>
      <c r="E33" s="39">
        <f t="shared" si="1"/>
        <v>-50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189</v>
      </c>
      <c r="D34" s="51">
        <v>228</v>
      </c>
      <c r="E34" s="39">
        <f t="shared" si="1"/>
        <v>-17.10526315789474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1905</v>
      </c>
      <c r="D35" s="51">
        <v>1804</v>
      </c>
      <c r="E35" s="39">
        <f t="shared" si="1"/>
        <v>5.5986696230598625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4321</v>
      </c>
      <c r="D36" s="51">
        <v>4288</v>
      </c>
      <c r="E36" s="39">
        <f t="shared" si="1"/>
        <v>0.7695895522388128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6</v>
      </c>
      <c r="D37" s="51">
        <v>16</v>
      </c>
      <c r="E37" s="39">
        <f t="shared" si="1"/>
        <v>-62.5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53</v>
      </c>
      <c r="D38" s="51">
        <v>67</v>
      </c>
      <c r="E38" s="39">
        <f t="shared" si="1"/>
        <v>-20.895522388059703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210</v>
      </c>
      <c r="D39" s="51">
        <v>240</v>
      </c>
      <c r="E39" s="39">
        <f t="shared" si="1"/>
        <v>-12.5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41</v>
      </c>
      <c r="D40" s="51">
        <v>54</v>
      </c>
      <c r="E40" s="39">
        <f t="shared" si="1"/>
        <v>-24.074074074074076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2</v>
      </c>
      <c r="D41" s="61">
        <v>1</v>
      </c>
      <c r="E41" s="39">
        <f t="shared" si="1"/>
        <v>100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 t="s">
        <v>74</v>
      </c>
      <c r="B43" s="63"/>
      <c r="C43" s="63"/>
      <c r="D43" s="63"/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75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39617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39617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2008-06-18T04:59:36Z</cp:lastPrinted>
  <dcterms:created xsi:type="dcterms:W3CDTF">1997-03-25T06:43:11Z</dcterms:created>
  <dcterms:modified xsi:type="dcterms:W3CDTF">2008-06-18T05:01:22Z</dcterms:modified>
  <cp:category/>
  <cp:version/>
  <cp:contentType/>
  <cp:contentStatus/>
</cp:coreProperties>
</file>