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<sst xmlns="http://schemas.openxmlformats.org/spreadsheetml/2006/main" count="103" uniqueCount="76">
  <si>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</si>
  <si>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</si>
  <si>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</si>
  <si>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</si>
  <si>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</si>
  <si>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</si>
  <si>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</si>
  <si>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</si>
  <si>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</si>
  <si>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</si>
  <si>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</si>
  <si>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</si>
  <si>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</si>
  <si>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</si>
  <si>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</si>
  <si>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</si>
  <si>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</si>
  <si>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</si>
  <si>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</si>
  <si>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</si>
  <si>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</si>
  <si>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</si>
  <si>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</si>
  <si>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</si>
  <si>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</si>
  <si>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</si>
  <si>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</si>
  <si>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</si>
  <si>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</si>
  <si>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</si>
  <si>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</si>
  <si>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</si>
  <si>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</si>
  <si>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</si>
  <si>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</si>
  <si>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</si>
  <si>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</si>
  <si>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</si>
  <si>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</si>
  <si>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</si>
  <si>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</si>
  <si>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</si>
  <si>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</si>
  <si>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</si>
  <si>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</si>
  <si>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</si>
  <si>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</si>
  <si>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</si>
  <si>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</si>
  <si>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</si>
  <si>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</si>
  <si>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</si>
  <si>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</si>
  <si>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</si>
  <si>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</si>
  <si>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</si>
  <si>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</si>
  <si>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</si>
  <si>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</si>
  <si>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</si>
  <si>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</si>
  <si>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</si>
  <si>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</si>
  <si>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</si>
  <si>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</si>
  <si>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</si>
  <si>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</si>
  <si>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</si>
  <si>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</si>
  <si>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</si>
  <si>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</si>
  <si>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</si>
  <si>
    <t xml:space="preserve"> </t>
  </si>
  <si>
    <t>2008 год</t>
  </si>
  <si>
    <t xml:space="preserve">Начальник ОГПН по г. Сургуту                                       К.П.Легин   </t>
  </si>
  <si>
    <t>Исполнил: И. Ю. Поплавская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</si>
</sst>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 Cyr"/>
      <family val="0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0" fontId="12" fillId="0" borderId="1" xfId="0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4" fontId="17" fillId="0" borderId="0" xfId="0" applyNumberFormat="1" applyFont="1" applyAlignment="1" applyProtection="1">
      <alignment horizontal="left"/>
      <protection/>
    </xf>
    <xf numFmtId="2" fontId="17" fillId="0" borderId="0" xfId="0" applyNumberFormat="1" applyFont="1" applyAlignment="1" applyProtection="1">
      <alignment horizontal="left" vertical="center"/>
      <protection/>
    </xf>
    <xf numFmtId="0" fontId="20" fillId="0" borderId="0" xfId="0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0" fontId="21" fillId="0" borderId="3" xfId="0" applyFont="1" applyFill="1" applyBorder="1" applyAlignment="1" applyProtection="1">
      <alignment horizontal="center"/>
      <protection/>
    </xf>
    <xf numFmtId="0" fontId="17" fillId="0" borderId="1" xfId="0" applyFont="1" applyFill="1" applyBorder="1" applyAlignment="1" applyProtection="1">
      <alignment horizontal="center"/>
      <protection/>
    </xf>
    <xf numFmtId="0" fontId="17" fillId="0" borderId="1" xfId="0" applyFont="1" applyBorder="1" applyAlignment="1" applyProtection="1">
      <alignment horizontal="center"/>
      <protection/>
    </xf>
    <xf numFmtId="0" fontId="20" fillId="0" borderId="1" xfId="0" applyFont="1" applyBorder="1" applyAlignment="1" applyProtection="1">
      <alignment/>
      <protection locked="0"/>
    </xf>
    <xf numFmtId="0" fontId="20" fillId="0" borderId="4" xfId="0" applyFont="1" applyBorder="1" applyAlignment="1" applyProtection="1">
      <alignment/>
      <protection locked="0"/>
    </xf>
    <xf numFmtId="2" fontId="20" fillId="0" borderId="4" xfId="19" applyNumberFormat="1" applyFont="1" applyBorder="1" applyAlignment="1" applyProtection="1">
      <alignment horizontal="right"/>
      <protection/>
    </xf>
    <xf numFmtId="0" fontId="20" fillId="0" borderId="5" xfId="0" applyFont="1" applyBorder="1" applyAlignment="1" applyProtection="1">
      <alignment/>
      <protection/>
    </xf>
    <xf numFmtId="3" fontId="20" fillId="0" borderId="1" xfId="0" applyNumberFormat="1" applyFont="1" applyFill="1" applyBorder="1" applyAlignment="1" applyProtection="1">
      <alignment/>
      <protection locked="0"/>
    </xf>
    <xf numFmtId="3" fontId="20" fillId="0" borderId="4" xfId="0" applyNumberFormat="1" applyFont="1" applyFill="1" applyBorder="1" applyAlignment="1" applyProtection="1">
      <alignment/>
      <protection locked="0"/>
    </xf>
    <xf numFmtId="0" fontId="20" fillId="0" borderId="1" xfId="0" applyFont="1" applyFill="1" applyBorder="1" applyAlignment="1" applyProtection="1">
      <alignment/>
      <protection locked="0"/>
    </xf>
    <xf numFmtId="0" fontId="20" fillId="0" borderId="4" xfId="0" applyFont="1" applyFill="1" applyBorder="1" applyAlignment="1" applyProtection="1">
      <alignment/>
      <protection locked="0"/>
    </xf>
    <xf numFmtId="0" fontId="19" fillId="0" borderId="1" xfId="0" applyFont="1" applyFill="1" applyBorder="1" applyAlignment="1" applyProtection="1">
      <alignment horizontal="left"/>
      <protection/>
    </xf>
    <xf numFmtId="3" fontId="20" fillId="0" borderId="1" xfId="0" applyNumberFormat="1" applyFont="1" applyBorder="1" applyAlignment="1" applyProtection="1">
      <alignment horizontal="right"/>
      <protection locked="0"/>
    </xf>
    <xf numFmtId="3" fontId="20" fillId="0" borderId="4" xfId="0" applyNumberFormat="1" applyFont="1" applyBorder="1" applyAlignment="1" applyProtection="1">
      <alignment horizontal="right"/>
      <protection locked="0"/>
    </xf>
    <xf numFmtId="0" fontId="20" fillId="0" borderId="1" xfId="0" applyFont="1" applyFill="1" applyBorder="1" applyAlignment="1" applyProtection="1">
      <alignment horizontal="right"/>
      <protection locked="0"/>
    </xf>
    <xf numFmtId="0" fontId="20" fillId="0" borderId="4" xfId="0" applyFont="1" applyFill="1" applyBorder="1" applyAlignment="1" applyProtection="1">
      <alignment horizontal="right"/>
      <protection locked="0"/>
    </xf>
    <xf numFmtId="3" fontId="20" fillId="0" borderId="1" xfId="0" applyNumberFormat="1" applyFont="1" applyFill="1" applyBorder="1" applyAlignment="1" applyProtection="1">
      <alignment horizontal="right"/>
      <protection locked="0"/>
    </xf>
    <xf numFmtId="3" fontId="20" fillId="0" borderId="4" xfId="0" applyNumberFormat="1" applyFont="1" applyFill="1" applyBorder="1" applyAlignment="1" applyProtection="1">
      <alignment horizontal="right"/>
      <protection locked="0"/>
    </xf>
    <xf numFmtId="0" fontId="21" fillId="0" borderId="6" xfId="0" applyFont="1" applyFill="1" applyBorder="1" applyAlignment="1" applyProtection="1">
      <alignment horizontal="center"/>
      <protection/>
    </xf>
    <xf numFmtId="3" fontId="20" fillId="0" borderId="7" xfId="0" applyNumberFormat="1" applyFont="1" applyFill="1" applyBorder="1" applyAlignment="1" applyProtection="1">
      <alignment horizontal="right"/>
      <protection locked="0"/>
    </xf>
    <xf numFmtId="0" fontId="20" fillId="0" borderId="5" xfId="0" applyFont="1" applyFill="1" applyBorder="1" applyAlignment="1" applyProtection="1">
      <alignment/>
      <protection/>
    </xf>
    <xf numFmtId="0" fontId="21" fillId="0" borderId="8" xfId="0" applyFont="1" applyFill="1" applyBorder="1" applyAlignment="1" applyProtection="1">
      <alignment horizontal="center"/>
      <protection/>
    </xf>
    <xf numFmtId="0" fontId="21" fillId="0" borderId="9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left"/>
      <protection/>
    </xf>
    <xf numFmtId="3" fontId="20" fillId="0" borderId="12" xfId="0" applyNumberFormat="1" applyFont="1" applyFill="1" applyBorder="1" applyAlignment="1" applyProtection="1">
      <alignment horizontal="right"/>
      <protection locked="0"/>
    </xf>
    <xf numFmtId="3" fontId="20" fillId="0" borderId="13" xfId="0" applyNumberFormat="1" applyFont="1" applyFill="1" applyBorder="1" applyAlignment="1" applyProtection="1">
      <alignment horizontal="right"/>
      <protection locked="0"/>
    </xf>
    <xf numFmtId="2" fontId="20" fillId="0" borderId="13" xfId="19" applyNumberFormat="1" applyFont="1" applyBorder="1" applyAlignment="1" applyProtection="1">
      <alignment horizontal="right"/>
      <protection/>
    </xf>
    <xf numFmtId="0" fontId="20" fillId="0" borderId="1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10" fontId="20" fillId="0" borderId="5" xfId="0" applyNumberFormat="1" applyFont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19" fillId="0" borderId="16" xfId="0" applyFont="1" applyFill="1" applyBorder="1" applyAlignment="1" applyProtection="1">
      <alignment horizontal="left"/>
      <protection/>
    </xf>
    <xf numFmtId="0" fontId="19" fillId="0" borderId="1" xfId="0" applyFont="1" applyFill="1" applyBorder="1" applyAlignment="1" applyProtection="1">
      <alignment horizontal="left"/>
      <protection/>
    </xf>
    <xf numFmtId="0" fontId="19" fillId="0" borderId="17" xfId="0" applyFont="1" applyFill="1" applyBorder="1" applyAlignment="1" applyProtection="1">
      <alignment horizontal="left"/>
      <protection/>
    </xf>
    <xf numFmtId="0" fontId="17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0" fontId="17" fillId="0" borderId="18" xfId="0" applyFont="1" applyFill="1" applyBorder="1" applyAlignment="1" applyProtection="1">
      <alignment horizontal="center"/>
      <protection/>
    </xf>
    <xf numFmtId="0" fontId="17" fillId="0" borderId="19" xfId="0" applyFont="1" applyFill="1" applyBorder="1" applyAlignment="1" applyProtection="1">
      <alignment horizontal="center"/>
      <protection/>
    </xf>
    <xf numFmtId="0" fontId="17" fillId="0" borderId="20" xfId="0" applyFont="1" applyFill="1" applyBorder="1" applyAlignment="1" applyProtection="1">
      <alignment horizontal="center"/>
      <protection/>
    </xf>
    <xf numFmtId="0" fontId="17" fillId="0" borderId="21" xfId="0" applyFont="1" applyBorder="1" applyAlignment="1" applyProtection="1">
      <alignment horizontal="center"/>
      <protection/>
    </xf>
    <xf numFmtId="0" fontId="17" fillId="0" borderId="22" xfId="0" applyFont="1" applyBorder="1" applyAlignment="1" applyProtection="1">
      <alignment horizontal="center"/>
      <protection/>
    </xf>
    <xf numFmtId="0" fontId="19" fillId="0" borderId="21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
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158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173</c:v>
                </c:pt>
              </c:numCache>
            </c:numRef>
          </c:val>
          <c:shape val="box"/>
        </c:ser>
        <c:shape val="box"/>
        <c:axId val="66525201"/>
        <c:axId val="61855898"/>
      </c:bar3DChart>
      <c:catAx>
        <c:axId val="66525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61855898"/>
        <c:crosses val="autoZero"/>
        <c:auto val="1"/>
        <c:lblOffset val="100"/>
        <c:noMultiLvlLbl val="0"/>
      </c:catAx>
      <c:valAx>
        <c:axId val="618558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65252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48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12616088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6313035</c:v>
                </c:pt>
              </c:numCache>
            </c:numRef>
          </c:val>
          <c:shape val="box"/>
        </c:ser>
        <c:shape val="box"/>
        <c:axId val="19832171"/>
        <c:axId val="44271812"/>
      </c:bar3DChart>
      <c:catAx>
        <c:axId val="19832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4271812"/>
        <c:crosses val="autoZero"/>
        <c:auto val="1"/>
        <c:lblOffset val="100"/>
        <c:noMultiLvlLbl val="0"/>
      </c:catAx>
      <c:valAx>
        <c:axId val="442718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98321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4</c:v>
                </c:pt>
              </c:numCache>
            </c:numRef>
          </c:val>
          <c:shape val="box"/>
        </c:ser>
        <c:shape val="box"/>
        <c:axId val="62901989"/>
        <c:axId val="29246990"/>
      </c:bar3DChart>
      <c:catAx>
        <c:axId val="62901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29246990"/>
        <c:crosses val="autoZero"/>
        <c:auto val="1"/>
        <c:lblOffset val="100"/>
        <c:noMultiLvlLbl val="0"/>
      </c:catAx>
      <c:valAx>
        <c:axId val="29246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29019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25"/>
          <c:w val="0.83125"/>
          <c:h val="0.888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99</c:v>
                </c:pt>
              </c:numCache>
            </c:numRef>
          </c:val>
          <c:shape val="box"/>
        </c:ser>
        <c:shape val="box"/>
        <c:axId val="61896319"/>
        <c:axId val="20195960"/>
      </c:bar3DChart>
      <c:catAx>
        <c:axId val="61896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20195960"/>
        <c:crosses val="autoZero"/>
        <c:auto val="1"/>
        <c:lblOffset val="100"/>
        <c:noMultiLvlLbl val="0"/>
      </c:catAx>
      <c:valAx>
        <c:axId val="201959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18963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Сравнительная диаграмма ХХХ месяцев за период с 2002г. по 2007г.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47545913"/>
        <c:axId val="25260034"/>
      </c:lineChart>
      <c:catAx>
        <c:axId val="4754591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5260034"/>
        <c:crosses val="autoZero"/>
        <c:auto val="0"/>
        <c:lblOffset val="100"/>
        <c:noMultiLvlLbl val="0"/>
      </c:catAx>
      <c:valAx>
        <c:axId val="252600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545913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C27" sqref="C27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6.5">
      <c r="A1" s="29"/>
      <c r="B1" s="72" t="s">
        <v>22</v>
      </c>
      <c r="C1" s="73"/>
      <c r="D1" s="30">
        <f ca="1">TODAY()</f>
        <v>39540</v>
      </c>
      <c r="E1" s="31"/>
      <c r="F1" s="32"/>
    </row>
    <row r="2" spans="1:6" ht="17.25" thickBot="1">
      <c r="A2" s="29"/>
      <c r="B2" s="29"/>
      <c r="C2" s="29"/>
      <c r="D2" s="29"/>
      <c r="E2" s="33"/>
      <c r="F2" s="32"/>
    </row>
    <row r="3" spans="1:6" ht="16.5">
      <c r="A3" s="74" t="s">
        <v>23</v>
      </c>
      <c r="B3" s="75"/>
      <c r="C3" s="75"/>
      <c r="D3" s="75"/>
      <c r="E3" s="75"/>
      <c r="F3" s="76"/>
    </row>
    <row r="4" spans="1:6" ht="17.25">
      <c r="A4" s="34" t="s">
        <v>56</v>
      </c>
      <c r="B4" s="35" t="s">
        <v>0</v>
      </c>
      <c r="C4" s="36" t="s">
        <v>73</v>
      </c>
      <c r="D4" s="35" t="s">
        <v>57</v>
      </c>
      <c r="E4" s="77" t="s">
        <v>50</v>
      </c>
      <c r="F4" s="78"/>
    </row>
    <row r="5" spans="1:6" ht="17.25">
      <c r="A5" s="34" t="s">
        <v>1</v>
      </c>
      <c r="B5" s="28" t="s">
        <v>2</v>
      </c>
      <c r="C5" s="37">
        <v>139</v>
      </c>
      <c r="D5" s="38">
        <v>157</v>
      </c>
      <c r="E5" s="39">
        <f>IF(C5*100/D5-100&gt;100,C5/D5,C5*100/D5-100)</f>
        <v>-11.464968152866248</v>
      </c>
      <c r="F5" s="66" t="s">
        <v>19</v>
      </c>
    </row>
    <row r="6" spans="1:6" ht="17.25">
      <c r="A6" s="34" t="s">
        <v>3</v>
      </c>
      <c r="B6" s="28" t="s">
        <v>4</v>
      </c>
      <c r="C6" s="41">
        <v>23248954</v>
      </c>
      <c r="D6" s="42">
        <v>14417338</v>
      </c>
      <c r="E6" s="39">
        <f>IF(C6*100/D6-100&gt;100,C6/D6,C6*100/D6-100)</f>
        <v>61.25691164346705</v>
      </c>
      <c r="F6" s="40" t="str">
        <f>IF(C6*100/D6-100&gt;100,"раз","%")</f>
        <v>%</v>
      </c>
    </row>
    <row r="7" spans="1:6" ht="17.25">
      <c r="A7" s="34" t="s">
        <v>5</v>
      </c>
      <c r="B7" s="28" t="s">
        <v>24</v>
      </c>
      <c r="C7" s="41">
        <v>110881224</v>
      </c>
      <c r="D7" s="42">
        <v>30603343</v>
      </c>
      <c r="E7" s="39">
        <f>IF(C7*100/D7-100&gt;100,C7/D7,C7*100/D7-100)</f>
        <v>3.623173585970657</v>
      </c>
      <c r="F7" s="40" t="str">
        <f>IF(C7*100/D7-100&gt;100,"раз","%")</f>
        <v>раз</v>
      </c>
    </row>
    <row r="8" spans="1:6" ht="17.25">
      <c r="A8" s="34" t="s">
        <v>7</v>
      </c>
      <c r="B8" s="28" t="s">
        <v>6</v>
      </c>
      <c r="C8" s="43">
        <v>1</v>
      </c>
      <c r="D8" s="44">
        <v>0</v>
      </c>
      <c r="E8" s="39">
        <v>100</v>
      </c>
      <c r="F8" s="40" t="s">
        <v>19</v>
      </c>
    </row>
    <row r="9" spans="1:6" ht="17.25">
      <c r="A9" s="34" t="s">
        <v>9</v>
      </c>
      <c r="B9" s="45" t="s">
        <v>8</v>
      </c>
      <c r="C9" s="46">
        <v>19547369</v>
      </c>
      <c r="D9" s="47">
        <v>0</v>
      </c>
      <c r="E9" s="39">
        <v>100</v>
      </c>
      <c r="F9" s="40" t="s">
        <v>19</v>
      </c>
    </row>
    <row r="10" spans="1:6" ht="17.25">
      <c r="A10" s="34" t="s">
        <v>11</v>
      </c>
      <c r="B10" s="45" t="s">
        <v>10</v>
      </c>
      <c r="C10" s="48">
        <v>7</v>
      </c>
      <c r="D10" s="49">
        <v>3</v>
      </c>
      <c r="E10" s="39">
        <f>IF(C10*100/D10-100&gt;100,C10/D10,C10*100/D10-100)</f>
        <v>2.3333333333333335</v>
      </c>
      <c r="F10" s="40" t="str">
        <f>IF(C10*100/D10-100&gt;100,"раз","%")</f>
        <v>раз</v>
      </c>
    </row>
    <row r="11" spans="1:6" ht="17.25">
      <c r="A11" s="34" t="s">
        <v>13</v>
      </c>
      <c r="B11" s="45" t="s">
        <v>12</v>
      </c>
      <c r="C11" s="48">
        <v>0</v>
      </c>
      <c r="D11" s="49">
        <v>0</v>
      </c>
      <c r="E11" s="39">
        <v>0</v>
      </c>
      <c r="F11" s="40"/>
    </row>
    <row r="12" spans="1:6" ht="17.25">
      <c r="A12" s="34" t="s">
        <v>14</v>
      </c>
      <c r="B12" s="45" t="s">
        <v>51</v>
      </c>
      <c r="C12" s="48">
        <v>72</v>
      </c>
      <c r="D12" s="49">
        <v>87</v>
      </c>
      <c r="E12" s="39">
        <f>IF(C12*100/D12-100&gt;100,C12/D12,C12*100/D12-100)</f>
        <v>-17.241379310344826</v>
      </c>
      <c r="F12" s="40" t="s">
        <v>19</v>
      </c>
    </row>
    <row r="13" spans="1:6" ht="17.25">
      <c r="A13" s="34" t="s">
        <v>15</v>
      </c>
      <c r="B13" s="45" t="s">
        <v>17</v>
      </c>
      <c r="C13" s="48">
        <v>12</v>
      </c>
      <c r="D13" s="49">
        <v>9</v>
      </c>
      <c r="E13" s="39">
        <f>IF(C13*100/D13-100&gt;100,C13/D13,C13*100/D13-100)</f>
        <v>33.33333333333334</v>
      </c>
      <c r="F13" s="40" t="s">
        <v>19</v>
      </c>
    </row>
    <row r="14" spans="1:6" ht="17.25">
      <c r="A14" s="34" t="s">
        <v>16</v>
      </c>
      <c r="B14" s="45" t="s">
        <v>12</v>
      </c>
      <c r="C14" s="48">
        <v>2</v>
      </c>
      <c r="D14" s="49">
        <v>2</v>
      </c>
      <c r="E14" s="39">
        <f>IF(C14*100/D14-100&gt;100,C14/D14,C14*100/D14-100)</f>
        <v>0</v>
      </c>
      <c r="F14" s="40" t="s">
        <v>19</v>
      </c>
    </row>
    <row r="15" spans="1:6" ht="17.25">
      <c r="A15" s="34" t="s">
        <v>21</v>
      </c>
      <c r="B15" s="45" t="s">
        <v>18</v>
      </c>
      <c r="C15" s="48">
        <v>88</v>
      </c>
      <c r="D15" s="49">
        <v>111</v>
      </c>
      <c r="E15" s="39">
        <f>IF(C15*100/D15-100&gt;100,C15/D15,C15*100/D15-100)</f>
        <v>-20.72072072072072</v>
      </c>
      <c r="F15" s="40" t="s">
        <v>19</v>
      </c>
    </row>
    <row r="16" spans="1:6" ht="17.25">
      <c r="A16" s="34" t="s">
        <v>20</v>
      </c>
      <c r="B16" s="45" t="s">
        <v>55</v>
      </c>
      <c r="C16" s="50">
        <v>102655000</v>
      </c>
      <c r="D16" s="51">
        <v>55022770</v>
      </c>
      <c r="E16" s="39">
        <f>IF(C16*100/D16-100&gt;100,C16/D16,C16*100/D16-100)</f>
        <v>86.56821530431856</v>
      </c>
      <c r="F16" s="40" t="str">
        <f>IF(C16*100/D16-100&gt;100,"раз","%")</f>
        <v>%</v>
      </c>
    </row>
    <row r="17" spans="1:6" ht="17.25">
      <c r="A17" s="52" t="s">
        <v>25</v>
      </c>
      <c r="B17" s="79" t="s">
        <v>48</v>
      </c>
      <c r="C17" s="70"/>
      <c r="D17" s="70"/>
      <c r="E17" s="69"/>
      <c r="F17" s="71"/>
    </row>
    <row r="18" spans="1:6" ht="16.5">
      <c r="A18" s="67" t="s">
        <v>63</v>
      </c>
      <c r="B18" s="68"/>
      <c r="C18" s="53">
        <v>26</v>
      </c>
      <c r="D18" s="51">
        <v>31</v>
      </c>
      <c r="E18" s="39">
        <f aca="true" t="shared" si="0" ref="E18:E23">IF(C18*100/D18-100&gt;100,C18/D18,C18*100/D18-100)</f>
        <v>-16.129032258064512</v>
      </c>
      <c r="F18" s="54" t="s">
        <v>19</v>
      </c>
    </row>
    <row r="19" spans="1:6" ht="16.5">
      <c r="A19" s="67" t="s">
        <v>62</v>
      </c>
      <c r="B19" s="68"/>
      <c r="C19" s="53">
        <v>10</v>
      </c>
      <c r="D19" s="51">
        <v>11</v>
      </c>
      <c r="E19" s="39">
        <f t="shared" si="0"/>
        <v>-9.090909090909093</v>
      </c>
      <c r="F19" s="54" t="s">
        <v>19</v>
      </c>
    </row>
    <row r="20" spans="1:6" ht="16.5">
      <c r="A20" s="67" t="s">
        <v>61</v>
      </c>
      <c r="B20" s="68"/>
      <c r="C20" s="53">
        <v>4</v>
      </c>
      <c r="D20" s="51">
        <v>9</v>
      </c>
      <c r="E20" s="39">
        <f t="shared" si="0"/>
        <v>-55.55555555555556</v>
      </c>
      <c r="F20" s="54" t="s">
        <v>19</v>
      </c>
    </row>
    <row r="21" spans="1:6" ht="16.5">
      <c r="A21" s="67" t="s">
        <v>60</v>
      </c>
      <c r="B21" s="68"/>
      <c r="C21" s="53">
        <v>17</v>
      </c>
      <c r="D21" s="51">
        <v>31</v>
      </c>
      <c r="E21" s="39">
        <f t="shared" si="0"/>
        <v>-45.16129032258065</v>
      </c>
      <c r="F21" s="54" t="s">
        <v>19</v>
      </c>
    </row>
    <row r="22" spans="1:6" ht="16.5">
      <c r="A22" s="67" t="s">
        <v>59</v>
      </c>
      <c r="B22" s="68"/>
      <c r="C22" s="53">
        <v>12</v>
      </c>
      <c r="D22" s="51">
        <v>13</v>
      </c>
      <c r="E22" s="39">
        <f t="shared" si="0"/>
        <v>-7.692307692307693</v>
      </c>
      <c r="F22" s="54" t="s">
        <v>19</v>
      </c>
    </row>
    <row r="23" spans="1:6" ht="16.5">
      <c r="A23" s="67" t="s">
        <v>58</v>
      </c>
      <c r="B23" s="68"/>
      <c r="C23" s="53">
        <v>21</v>
      </c>
      <c r="D23" s="51">
        <v>17</v>
      </c>
      <c r="E23" s="39">
        <f t="shared" si="0"/>
        <v>23.529411764705884</v>
      </c>
      <c r="F23" s="54" t="s">
        <v>19</v>
      </c>
    </row>
    <row r="24" spans="1:6" ht="17.25">
      <c r="A24" s="55" t="s">
        <v>26</v>
      </c>
      <c r="B24" s="69" t="s">
        <v>49</v>
      </c>
      <c r="C24" s="70"/>
      <c r="D24" s="70"/>
      <c r="E24" s="69"/>
      <c r="F24" s="71"/>
    </row>
    <row r="25" spans="1:6" ht="16.5">
      <c r="A25" s="67" t="s">
        <v>64</v>
      </c>
      <c r="B25" s="68"/>
      <c r="C25" s="53">
        <v>18</v>
      </c>
      <c r="D25" s="51">
        <v>12</v>
      </c>
      <c r="E25" s="39">
        <v>50</v>
      </c>
      <c r="F25" s="40" t="s">
        <v>19</v>
      </c>
    </row>
    <row r="26" spans="1:6" ht="16.5">
      <c r="A26" s="67" t="s">
        <v>65</v>
      </c>
      <c r="B26" s="68"/>
      <c r="C26" s="53">
        <v>21</v>
      </c>
      <c r="D26" s="51">
        <v>47</v>
      </c>
      <c r="E26" s="39">
        <f aca="true" t="shared" si="1" ref="E26:E40">IF(C26*100/D26-100&gt;100,C26/D26,C26*100/D26-100)</f>
        <v>-55.319148936170215</v>
      </c>
      <c r="F26" s="40" t="s">
        <v>19</v>
      </c>
    </row>
    <row r="27" spans="1:6" ht="16.5">
      <c r="A27" s="67" t="s">
        <v>66</v>
      </c>
      <c r="B27" s="68"/>
      <c r="C27" s="53">
        <v>12</v>
      </c>
      <c r="D27" s="51">
        <v>15</v>
      </c>
      <c r="E27" s="39">
        <f t="shared" si="1"/>
        <v>-20</v>
      </c>
      <c r="F27" s="40" t="s">
        <v>19</v>
      </c>
    </row>
    <row r="28" spans="1:6" ht="16.5">
      <c r="A28" s="67" t="s">
        <v>67</v>
      </c>
      <c r="B28" s="68"/>
      <c r="C28" s="53">
        <v>19</v>
      </c>
      <c r="D28" s="51">
        <v>27</v>
      </c>
      <c r="E28" s="39">
        <f t="shared" si="1"/>
        <v>-29.629629629629633</v>
      </c>
      <c r="F28" s="40" t="str">
        <f aca="true" t="shared" si="2" ref="F28:F40">IF(C28*100/D28-100&gt;100,"раз","%")</f>
        <v>%</v>
      </c>
    </row>
    <row r="29" spans="1:6" ht="16.5">
      <c r="A29" s="67" t="s">
        <v>68</v>
      </c>
      <c r="B29" s="68"/>
      <c r="C29" s="53">
        <v>24</v>
      </c>
      <c r="D29" s="51">
        <v>22</v>
      </c>
      <c r="E29" s="39">
        <f t="shared" si="1"/>
        <v>9.090909090909093</v>
      </c>
      <c r="F29" s="40" t="str">
        <f t="shared" si="2"/>
        <v>%</v>
      </c>
    </row>
    <row r="30" spans="1:6" ht="16.5">
      <c r="A30" s="67" t="s">
        <v>69</v>
      </c>
      <c r="B30" s="68"/>
      <c r="C30" s="53">
        <v>3</v>
      </c>
      <c r="D30" s="51">
        <v>3</v>
      </c>
      <c r="E30" s="39">
        <f t="shared" si="1"/>
        <v>0</v>
      </c>
      <c r="F30" s="40" t="str">
        <f>IF(C30*100/D30-100&gt;100,"раз","%")</f>
        <v>%</v>
      </c>
    </row>
    <row r="31" spans="1:6" ht="16.5">
      <c r="A31" s="67" t="s">
        <v>70</v>
      </c>
      <c r="B31" s="68"/>
      <c r="C31" s="53">
        <v>18</v>
      </c>
      <c r="D31" s="51">
        <v>9</v>
      </c>
      <c r="E31" s="39">
        <f t="shared" si="1"/>
        <v>100</v>
      </c>
      <c r="F31" s="40" t="str">
        <f>IF(C31*100/D31-100&gt;100,"раз","%")</f>
        <v>%</v>
      </c>
    </row>
    <row r="32" spans="1:6" ht="16.5">
      <c r="A32" s="67" t="s">
        <v>71</v>
      </c>
      <c r="B32" s="68"/>
      <c r="C32" s="53">
        <v>10</v>
      </c>
      <c r="D32" s="51">
        <v>7</v>
      </c>
      <c r="E32" s="39">
        <f t="shared" si="1"/>
        <v>42.85714285714286</v>
      </c>
      <c r="F32" s="40" t="str">
        <f>IF(C32*100/D32-100&gt;100,"раз","%")</f>
        <v>%</v>
      </c>
    </row>
    <row r="33" spans="1:6" ht="17.25">
      <c r="A33" s="56" t="s">
        <v>27</v>
      </c>
      <c r="B33" s="57" t="s">
        <v>30</v>
      </c>
      <c r="C33" s="50">
        <v>4</v>
      </c>
      <c r="D33" s="51">
        <v>8</v>
      </c>
      <c r="E33" s="39">
        <f t="shared" si="1"/>
        <v>-50</v>
      </c>
      <c r="F33" s="40" t="str">
        <f>IF(C33*100/D33-100&gt;100,"раз","%")</f>
        <v>%</v>
      </c>
    </row>
    <row r="34" spans="1:6" ht="17.25">
      <c r="A34" s="34" t="s">
        <v>28</v>
      </c>
      <c r="B34" s="45" t="s">
        <v>41</v>
      </c>
      <c r="C34" s="50">
        <v>92</v>
      </c>
      <c r="D34" s="51">
        <v>106</v>
      </c>
      <c r="E34" s="39">
        <f t="shared" si="1"/>
        <v>-13.20754716981132</v>
      </c>
      <c r="F34" s="40" t="str">
        <f t="shared" si="2"/>
        <v>%</v>
      </c>
    </row>
    <row r="35" spans="1:6" ht="17.25">
      <c r="A35" s="34" t="s">
        <v>29</v>
      </c>
      <c r="B35" s="45" t="s">
        <v>31</v>
      </c>
      <c r="C35" s="50">
        <v>1560</v>
      </c>
      <c r="D35" s="51">
        <v>572</v>
      </c>
      <c r="E35" s="39">
        <f t="shared" si="1"/>
        <v>2.727272727272727</v>
      </c>
      <c r="F35" s="40" t="str">
        <f>IF(C35*100/D35-100&gt;100,"раз","%")</f>
        <v>раз</v>
      </c>
    </row>
    <row r="36" spans="1:6" ht="17.25">
      <c r="A36" s="34" t="s">
        <v>33</v>
      </c>
      <c r="B36" s="45" t="s">
        <v>32</v>
      </c>
      <c r="C36" s="50">
        <v>2405</v>
      </c>
      <c r="D36" s="51">
        <v>2621</v>
      </c>
      <c r="E36" s="39">
        <f t="shared" si="1"/>
        <v>-8.241129339946582</v>
      </c>
      <c r="F36" s="40" t="str">
        <f t="shared" si="2"/>
        <v>%</v>
      </c>
    </row>
    <row r="37" spans="1:6" ht="17.25">
      <c r="A37" s="34" t="s">
        <v>34</v>
      </c>
      <c r="B37" s="45" t="s">
        <v>39</v>
      </c>
      <c r="C37" s="50">
        <v>4</v>
      </c>
      <c r="D37" s="51">
        <v>10</v>
      </c>
      <c r="E37" s="39">
        <f t="shared" si="1"/>
        <v>-60</v>
      </c>
      <c r="F37" s="40" t="str">
        <f>IF(C37*100/D37-100&gt;100,"раз","%")</f>
        <v>%</v>
      </c>
    </row>
    <row r="38" spans="1:6" ht="17.25">
      <c r="A38" s="34" t="s">
        <v>35</v>
      </c>
      <c r="B38" s="45" t="s">
        <v>40</v>
      </c>
      <c r="C38" s="50">
        <v>32</v>
      </c>
      <c r="D38" s="51">
        <v>34</v>
      </c>
      <c r="E38" s="39">
        <f t="shared" si="1"/>
        <v>-5.882352941176464</v>
      </c>
      <c r="F38" s="40" t="str">
        <f t="shared" si="2"/>
        <v>%</v>
      </c>
    </row>
    <row r="39" spans="1:6" ht="17.25">
      <c r="A39" s="34" t="s">
        <v>36</v>
      </c>
      <c r="B39" s="45" t="s">
        <v>52</v>
      </c>
      <c r="C39" s="50">
        <v>70</v>
      </c>
      <c r="D39" s="51">
        <v>100</v>
      </c>
      <c r="E39" s="39">
        <f t="shared" si="1"/>
        <v>-30</v>
      </c>
      <c r="F39" s="40" t="str">
        <f t="shared" si="2"/>
        <v>%</v>
      </c>
    </row>
    <row r="40" spans="1:6" ht="17.25">
      <c r="A40" s="34" t="s">
        <v>37</v>
      </c>
      <c r="B40" s="45" t="s">
        <v>54</v>
      </c>
      <c r="C40" s="50">
        <v>19</v>
      </c>
      <c r="D40" s="51">
        <v>21</v>
      </c>
      <c r="E40" s="39">
        <f t="shared" si="1"/>
        <v>-9.523809523809518</v>
      </c>
      <c r="F40" s="40" t="str">
        <f t="shared" si="2"/>
        <v>%</v>
      </c>
    </row>
    <row r="41" spans="1:6" ht="18" thickBot="1">
      <c r="A41" s="58" t="s">
        <v>38</v>
      </c>
      <c r="B41" s="59" t="s">
        <v>53</v>
      </c>
      <c r="C41" s="60">
        <v>1</v>
      </c>
      <c r="D41" s="61">
        <v>0</v>
      </c>
      <c r="E41" s="62">
        <v>0</v>
      </c>
      <c r="F41" s="63"/>
    </row>
    <row r="42" spans="1:6" ht="16.5">
      <c r="A42" s="64"/>
      <c r="B42" s="64"/>
      <c r="C42" s="64"/>
      <c r="D42" s="64"/>
      <c r="E42" s="64"/>
      <c r="F42" s="64"/>
    </row>
    <row r="43" spans="1:8" ht="16.5">
      <c r="A43" s="25" t="s">
        <v>74</v>
      </c>
      <c r="B43" s="64"/>
      <c r="C43" s="64"/>
      <c r="D43" s="64"/>
      <c r="E43" s="64"/>
      <c r="F43" s="65"/>
      <c r="G43" s="27"/>
      <c r="H43" s="27"/>
    </row>
    <row r="44" ht="16.5">
      <c r="B44" s="25" t="s">
        <v>72</v>
      </c>
    </row>
    <row r="45" ht="12.75">
      <c r="B45" s="26" t="s">
        <v>75</v>
      </c>
    </row>
  </sheetData>
  <sheetProtection selectLockedCells="1"/>
  <mergeCells count="19">
    <mergeCell ref="B1:C1"/>
    <mergeCell ref="A3:F3"/>
    <mergeCell ref="E4:F4"/>
    <mergeCell ref="B17:F17"/>
    <mergeCell ref="A18:B18"/>
    <mergeCell ref="A19:B19"/>
    <mergeCell ref="A20:B20"/>
    <mergeCell ref="A21:B21"/>
    <mergeCell ref="A22:B22"/>
    <mergeCell ref="A23:B23"/>
    <mergeCell ref="B24:F24"/>
    <mergeCell ref="A25:B25"/>
    <mergeCell ref="A30:B30"/>
    <mergeCell ref="A31:B31"/>
    <mergeCell ref="A32:B32"/>
    <mergeCell ref="A26:B26"/>
    <mergeCell ref="A27:B27"/>
    <mergeCell ref="A28:B28"/>
    <mergeCell ref="A29:B29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C6" sqref="C6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80" t="s">
        <v>22</v>
      </c>
      <c r="C2" s="81"/>
      <c r="D2" s="8">
        <f ca="1">TODAY()</f>
        <v>39540</v>
      </c>
      <c r="E2" s="9"/>
    </row>
    <row r="3" spans="1:5" ht="18.75">
      <c r="A3" s="7"/>
      <c r="B3" s="7"/>
      <c r="C3" s="7"/>
      <c r="D3" s="7"/>
      <c r="E3" s="7"/>
    </row>
    <row r="4" spans="1:5" ht="18.75">
      <c r="A4" s="82" t="s">
        <v>23</v>
      </c>
      <c r="B4" s="82"/>
      <c r="C4" s="82"/>
      <c r="D4" s="82"/>
      <c r="E4" s="82"/>
    </row>
    <row r="5" spans="1:5" ht="18.75">
      <c r="A5" s="16"/>
      <c r="B5" s="16" t="s">
        <v>0</v>
      </c>
      <c r="C5" s="17">
        <v>2007</v>
      </c>
      <c r="D5" s="16">
        <v>2006</v>
      </c>
      <c r="E5" s="17" t="s">
        <v>19</v>
      </c>
    </row>
    <row r="6" spans="1:5" ht="19.5">
      <c r="A6" s="18" t="s">
        <v>1</v>
      </c>
      <c r="B6" s="10" t="s">
        <v>2</v>
      </c>
      <c r="C6" s="11">
        <v>158</v>
      </c>
      <c r="D6" s="11">
        <v>173</v>
      </c>
      <c r="E6" s="12">
        <f>(C6-D6)/D6</f>
        <v>-0.08670520231213873</v>
      </c>
    </row>
    <row r="7" spans="1:5" ht="19.5">
      <c r="A7" s="18" t="s">
        <v>3</v>
      </c>
      <c r="B7" s="10" t="s">
        <v>4</v>
      </c>
      <c r="C7" s="13">
        <v>12616088</v>
      </c>
      <c r="D7" s="13">
        <v>6313035</v>
      </c>
      <c r="E7" s="12">
        <f>(C7-D7)/D7</f>
        <v>0.9984188270776259</v>
      </c>
    </row>
    <row r="8" spans="1:5" ht="19.5">
      <c r="A8" s="19" t="s">
        <v>5</v>
      </c>
      <c r="B8" s="14" t="s">
        <v>10</v>
      </c>
      <c r="C8" s="15">
        <v>3</v>
      </c>
      <c r="D8" s="15">
        <v>4</v>
      </c>
      <c r="E8" s="12">
        <f>(C8-D8)/D8</f>
        <v>-0.25</v>
      </c>
    </row>
    <row r="9" spans="1:5" ht="19.5">
      <c r="A9" s="19" t="s">
        <v>7</v>
      </c>
      <c r="B9" s="14" t="s">
        <v>42</v>
      </c>
      <c r="C9" s="15">
        <v>88</v>
      </c>
      <c r="D9" s="15">
        <v>99</v>
      </c>
      <c r="E9" s="12">
        <f>(C9-D9)/D9</f>
        <v>-0.1111111111111111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83" t="s">
        <v>47</v>
      </c>
      <c r="B1" s="83"/>
      <c r="C1" s="83"/>
      <c r="D1" s="83"/>
      <c r="E1" s="83"/>
      <c r="F1" s="24">
        <f ca="1">TODAY()</f>
        <v>39540</v>
      </c>
      <c r="G1" s="23"/>
    </row>
    <row r="2" spans="1:7" ht="12.75">
      <c r="A2" s="20"/>
      <c r="B2" s="20">
        <v>2002</v>
      </c>
      <c r="C2" s="20">
        <v>2003</v>
      </c>
      <c r="D2" s="20">
        <v>2004</v>
      </c>
      <c r="E2" s="20">
        <v>2005</v>
      </c>
      <c r="F2" s="20">
        <v>2006</v>
      </c>
      <c r="G2" s="20">
        <v>2007</v>
      </c>
    </row>
    <row r="3" spans="1:7" ht="12.75">
      <c r="A3" s="20" t="s">
        <v>43</v>
      </c>
      <c r="B3" s="22"/>
      <c r="C3" s="22"/>
      <c r="D3" s="22"/>
      <c r="E3" s="22"/>
      <c r="F3" s="22"/>
      <c r="G3" s="22"/>
    </row>
    <row r="4" spans="1:7" ht="12.75">
      <c r="A4" s="21" t="s">
        <v>44</v>
      </c>
      <c r="B4" s="22"/>
      <c r="C4" s="22"/>
      <c r="D4" s="22"/>
      <c r="E4" s="22"/>
      <c r="F4" s="22"/>
      <c r="G4" s="22"/>
    </row>
    <row r="5" spans="1:7" ht="12.75">
      <c r="A5" s="20" t="s">
        <v>45</v>
      </c>
      <c r="B5" s="22"/>
      <c r="C5" s="22"/>
      <c r="D5" s="22"/>
      <c r="E5" s="22"/>
      <c r="F5" s="22"/>
      <c r="G5" s="22"/>
    </row>
    <row r="6" spans="1:7" ht="12.75">
      <c r="A6" s="20" t="s">
        <v>46</v>
      </c>
      <c r="B6" s="22"/>
      <c r="C6" s="22"/>
      <c r="D6" s="22"/>
      <c r="E6" s="22"/>
      <c r="F6" s="22"/>
      <c r="G6" s="22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Поплавская</cp:lastModifiedBy>
  <cp:lastPrinted>2008-04-02T05:34:25Z</cp:lastPrinted>
  <dcterms:created xsi:type="dcterms:W3CDTF">1997-03-25T06:43:11Z</dcterms:created>
  <dcterms:modified xsi:type="dcterms:W3CDTF">2008-04-02T05:38:01Z</dcterms:modified>
  <cp:category/>
  <cp:version/>
  <cp:contentType/>
  <cp:contentStatus/>
</cp:coreProperties>
</file>